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6042CA89-9444-4372-B713-A9B7CE3B8333}" xr6:coauthVersionLast="45" xr6:coauthVersionMax="45" xr10:uidLastSave="{00000000-0000-0000-0000-000000000000}"/>
  <bookViews>
    <workbookView xWindow="-110" yWindow="-110" windowWidth="19420" windowHeight="1042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G54" i="3" s="1"/>
  <c r="B13" i="3"/>
  <c r="B18" i="3"/>
  <c r="B16" i="3"/>
  <c r="G56" i="3"/>
  <c r="F56" i="3"/>
  <c r="F684" i="3"/>
  <c r="F55" i="3"/>
  <c r="F57" i="3"/>
  <c r="F58" i="3"/>
  <c r="F59" i="3"/>
  <c r="F61" i="3"/>
  <c r="F62" i="3"/>
  <c r="F63" i="3"/>
  <c r="F65" i="3"/>
  <c r="F66" i="3"/>
  <c r="F67" i="3"/>
  <c r="F69" i="3"/>
  <c r="F70" i="3"/>
  <c r="F71" i="3"/>
  <c r="F73" i="3"/>
  <c r="F74" i="3"/>
  <c r="F75" i="3"/>
  <c r="F77" i="3"/>
  <c r="F78" i="3"/>
  <c r="F79" i="3"/>
  <c r="F81" i="3"/>
  <c r="F82" i="3"/>
  <c r="F83" i="3"/>
  <c r="F85" i="3"/>
  <c r="F86" i="3"/>
  <c r="F87" i="3"/>
  <c r="F89" i="3"/>
  <c r="F90" i="3"/>
  <c r="F91" i="3"/>
  <c r="F93" i="3"/>
  <c r="F94" i="3"/>
  <c r="F95" i="3"/>
  <c r="F97" i="3"/>
  <c r="F98" i="3"/>
  <c r="F99" i="3"/>
  <c r="F101" i="3"/>
  <c r="F102" i="3"/>
  <c r="F103" i="3"/>
  <c r="F105" i="3"/>
  <c r="F106" i="3"/>
  <c r="F107" i="3"/>
  <c r="F109" i="3"/>
  <c r="F110" i="3"/>
  <c r="F111" i="3"/>
  <c r="F113" i="3"/>
  <c r="F114" i="3"/>
  <c r="F115" i="3"/>
  <c r="F117" i="3"/>
  <c r="F118" i="3"/>
  <c r="F119" i="3"/>
  <c r="F121" i="3"/>
  <c r="F122" i="3"/>
  <c r="F123" i="3"/>
  <c r="F125" i="3"/>
  <c r="F126" i="3"/>
  <c r="F127" i="3"/>
  <c r="F129" i="3"/>
  <c r="F130" i="3"/>
  <c r="F131" i="3"/>
  <c r="F133" i="3"/>
  <c r="F134" i="3"/>
  <c r="F135" i="3"/>
  <c r="F137" i="3"/>
  <c r="F138" i="3"/>
  <c r="F139" i="3"/>
  <c r="F141" i="3"/>
  <c r="F142" i="3"/>
  <c r="F143" i="3"/>
  <c r="F145" i="3"/>
  <c r="F146" i="3"/>
  <c r="F147" i="3"/>
  <c r="F149" i="3"/>
  <c r="F150" i="3"/>
  <c r="F151" i="3"/>
  <c r="F153" i="3"/>
  <c r="F154" i="3"/>
  <c r="F155" i="3"/>
  <c r="F157" i="3"/>
  <c r="F158" i="3"/>
  <c r="F159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54" i="3"/>
  <c r="G61" i="3" l="1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B19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126" i="3"/>
  <c r="G130" i="3"/>
  <c r="G134" i="3"/>
  <c r="G138" i="3"/>
  <c r="G142" i="3"/>
  <c r="G146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G210" i="3"/>
  <c r="G214" i="3"/>
  <c r="G218" i="3"/>
  <c r="G222" i="3"/>
  <c r="G226" i="3"/>
  <c r="G230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G227" i="3"/>
  <c r="G231" i="3"/>
  <c r="B17" i="3"/>
  <c r="G257" i="3" s="1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20" i="3"/>
  <c r="G124" i="3"/>
  <c r="G128" i="3"/>
  <c r="G132" i="3"/>
  <c r="G136" i="3"/>
  <c r="G140" i="3"/>
  <c r="G144" i="3"/>
  <c r="G148" i="3"/>
  <c r="G152" i="3"/>
  <c r="G156" i="3"/>
  <c r="G160" i="3"/>
  <c r="G164" i="3"/>
  <c r="G168" i="3"/>
  <c r="G172" i="3"/>
  <c r="G176" i="3"/>
  <c r="G180" i="3"/>
  <c r="G184" i="3"/>
  <c r="G188" i="3"/>
  <c r="G192" i="3"/>
  <c r="G196" i="3"/>
  <c r="G200" i="3"/>
  <c r="G204" i="3"/>
  <c r="G208" i="3"/>
  <c r="G212" i="3"/>
  <c r="G216" i="3"/>
  <c r="G220" i="3"/>
  <c r="G224" i="3"/>
  <c r="G228" i="3"/>
  <c r="G232" i="3"/>
  <c r="G256" i="3"/>
  <c r="G272" i="3"/>
  <c r="G288" i="3"/>
  <c r="G304" i="3"/>
  <c r="G320" i="3"/>
  <c r="G336" i="3"/>
  <c r="G352" i="3"/>
  <c r="G55" i="3"/>
  <c r="G669" i="3"/>
  <c r="G653" i="3"/>
  <c r="G637" i="3"/>
  <c r="G621" i="3"/>
  <c r="G605" i="3"/>
  <c r="G589" i="3"/>
  <c r="G573" i="3"/>
  <c r="G557" i="3"/>
  <c r="G541" i="3"/>
  <c r="G525" i="3"/>
  <c r="G509" i="3"/>
  <c r="G493" i="3"/>
  <c r="G477" i="3"/>
  <c r="G461" i="3"/>
  <c r="G445" i="3"/>
  <c r="G429" i="3"/>
  <c r="G413" i="3"/>
  <c r="G394" i="3"/>
  <c r="G372" i="3"/>
  <c r="G319" i="3"/>
  <c r="G656" i="3"/>
  <c r="G640" i="3"/>
  <c r="G624" i="3"/>
  <c r="G608" i="3"/>
  <c r="G592" i="3"/>
  <c r="G576" i="3"/>
  <c r="G560" i="3"/>
  <c r="G544" i="3"/>
  <c r="G528" i="3"/>
  <c r="G512" i="3"/>
  <c r="G496" i="3"/>
  <c r="G480" i="3"/>
  <c r="G464" i="3"/>
  <c r="G448" i="3"/>
  <c r="G432" i="3"/>
  <c r="G416" i="3"/>
  <c r="G398" i="3"/>
  <c r="G376" i="3"/>
  <c r="G331" i="3"/>
  <c r="G57" i="3"/>
  <c r="G671" i="3"/>
  <c r="G655" i="3"/>
  <c r="G639" i="3"/>
  <c r="G623" i="3"/>
  <c r="G607" i="3"/>
  <c r="G591" i="3"/>
  <c r="G575" i="3"/>
  <c r="G559" i="3"/>
  <c r="G543" i="3"/>
  <c r="G527" i="3"/>
  <c r="G511" i="3"/>
  <c r="G495" i="3"/>
  <c r="G479" i="3"/>
  <c r="G463" i="3"/>
  <c r="G447" i="3"/>
  <c r="G431" i="3"/>
  <c r="G415" i="3"/>
  <c r="G396" i="3"/>
  <c r="G375" i="3"/>
  <c r="G327" i="3"/>
  <c r="G243" i="3"/>
  <c r="G246" i="3"/>
  <c r="F160" i="3"/>
  <c r="F156" i="3"/>
  <c r="F152" i="3"/>
  <c r="F148" i="3"/>
  <c r="F144" i="3"/>
  <c r="F140" i="3"/>
  <c r="F136" i="3"/>
  <c r="F132" i="3"/>
  <c r="F128" i="3"/>
  <c r="F124" i="3"/>
  <c r="F120" i="3"/>
  <c r="F116" i="3"/>
  <c r="F112" i="3"/>
  <c r="F108" i="3"/>
  <c r="F104" i="3"/>
  <c r="F100" i="3"/>
  <c r="F96" i="3"/>
  <c r="F92" i="3"/>
  <c r="F88" i="3"/>
  <c r="F84" i="3"/>
  <c r="F80" i="3"/>
  <c r="F76" i="3"/>
  <c r="F72" i="3"/>
  <c r="F68" i="3"/>
  <c r="F64" i="3"/>
  <c r="F60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 s="1"/>
  <c r="D54" i="3"/>
  <c r="C54" i="3"/>
  <c r="B41" i="3"/>
  <c r="B299" i="3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" i="3"/>
  <c r="G4" i="3"/>
  <c r="G3" i="3"/>
  <c r="G2" i="3"/>
  <c r="G3" i="2"/>
  <c r="G2" i="2"/>
  <c r="G6" i="3"/>
  <c r="G5" i="3"/>
  <c r="G4" i="2"/>
  <c r="B3" i="3"/>
  <c r="B8" i="3" s="1"/>
  <c r="B9" i="3" s="1"/>
  <c r="B3" i="2"/>
  <c r="B2" i="2"/>
  <c r="G330" i="3" l="1"/>
  <c r="G266" i="3"/>
  <c r="G305" i="3"/>
  <c r="G250" i="3"/>
  <c r="G279" i="3"/>
  <c r="G343" i="3"/>
  <c r="G380" i="3"/>
  <c r="G402" i="3"/>
  <c r="G419" i="3"/>
  <c r="G435" i="3"/>
  <c r="G451" i="3"/>
  <c r="G467" i="3"/>
  <c r="G483" i="3"/>
  <c r="G499" i="3"/>
  <c r="G515" i="3"/>
  <c r="G531" i="3"/>
  <c r="G547" i="3"/>
  <c r="G563" i="3"/>
  <c r="G579" i="3"/>
  <c r="G595" i="3"/>
  <c r="G611" i="3"/>
  <c r="G627" i="3"/>
  <c r="G643" i="3"/>
  <c r="G659" i="3"/>
  <c r="G675" i="3"/>
  <c r="G283" i="3"/>
  <c r="G347" i="3"/>
  <c r="G382" i="3"/>
  <c r="G403" i="3"/>
  <c r="G420" i="3"/>
  <c r="G436" i="3"/>
  <c r="G452" i="3"/>
  <c r="G468" i="3"/>
  <c r="G484" i="3"/>
  <c r="G500" i="3"/>
  <c r="G516" i="3"/>
  <c r="G532" i="3"/>
  <c r="G548" i="3"/>
  <c r="G564" i="3"/>
  <c r="G580" i="3"/>
  <c r="G596" i="3"/>
  <c r="G612" i="3"/>
  <c r="G628" i="3"/>
  <c r="G644" i="3"/>
  <c r="G660" i="3"/>
  <c r="G335" i="3"/>
  <c r="G378" i="3"/>
  <c r="G399" i="3"/>
  <c r="G417" i="3"/>
  <c r="G433" i="3"/>
  <c r="G449" i="3"/>
  <c r="G465" i="3"/>
  <c r="G481" i="3"/>
  <c r="G497" i="3"/>
  <c r="G513" i="3"/>
  <c r="G529" i="3"/>
  <c r="G545" i="3"/>
  <c r="G561" i="3"/>
  <c r="G577" i="3"/>
  <c r="G593" i="3"/>
  <c r="G609" i="3"/>
  <c r="G625" i="3"/>
  <c r="G641" i="3"/>
  <c r="G657" i="3"/>
  <c r="G673" i="3"/>
  <c r="G364" i="3"/>
  <c r="G348" i="3"/>
  <c r="G332" i="3"/>
  <c r="G316" i="3"/>
  <c r="G300" i="3"/>
  <c r="G284" i="3"/>
  <c r="G268" i="3"/>
  <c r="G252" i="3"/>
  <c r="G271" i="3"/>
  <c r="G251" i="3"/>
  <c r="G358" i="3"/>
  <c r="G326" i="3"/>
  <c r="G294" i="3"/>
  <c r="G262" i="3"/>
  <c r="G405" i="3"/>
  <c r="G353" i="3"/>
  <c r="G289" i="3"/>
  <c r="G255" i="3"/>
  <c r="G362" i="3"/>
  <c r="G298" i="3"/>
  <c r="G369" i="3"/>
  <c r="G238" i="3"/>
  <c r="G235" i="3"/>
  <c r="G295" i="3"/>
  <c r="G359" i="3"/>
  <c r="G386" i="3"/>
  <c r="G407" i="3"/>
  <c r="G423" i="3"/>
  <c r="G439" i="3"/>
  <c r="G455" i="3"/>
  <c r="G471" i="3"/>
  <c r="G487" i="3"/>
  <c r="G503" i="3"/>
  <c r="G519" i="3"/>
  <c r="G535" i="3"/>
  <c r="G551" i="3"/>
  <c r="G567" i="3"/>
  <c r="G583" i="3"/>
  <c r="G599" i="3"/>
  <c r="G615" i="3"/>
  <c r="G631" i="3"/>
  <c r="G647" i="3"/>
  <c r="G663" i="3"/>
  <c r="G679" i="3"/>
  <c r="G299" i="3"/>
  <c r="G363" i="3"/>
  <c r="G387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287" i="3"/>
  <c r="G351" i="3"/>
  <c r="G383" i="3"/>
  <c r="G404" i="3"/>
  <c r="G421" i="3"/>
  <c r="G437" i="3"/>
  <c r="G453" i="3"/>
  <c r="G469" i="3"/>
  <c r="G485" i="3"/>
  <c r="G501" i="3"/>
  <c r="G517" i="3"/>
  <c r="G533" i="3"/>
  <c r="G549" i="3"/>
  <c r="G565" i="3"/>
  <c r="G581" i="3"/>
  <c r="G597" i="3"/>
  <c r="G613" i="3"/>
  <c r="G629" i="3"/>
  <c r="G645" i="3"/>
  <c r="G661" i="3"/>
  <c r="G677" i="3"/>
  <c r="G360" i="3"/>
  <c r="G344" i="3"/>
  <c r="G328" i="3"/>
  <c r="G312" i="3"/>
  <c r="G296" i="3"/>
  <c r="G280" i="3"/>
  <c r="G264" i="3"/>
  <c r="G247" i="3"/>
  <c r="G267" i="3"/>
  <c r="G245" i="3"/>
  <c r="G346" i="3"/>
  <c r="G314" i="3"/>
  <c r="G282" i="3"/>
  <c r="G249" i="3"/>
  <c r="G401" i="3"/>
  <c r="G337" i="3"/>
  <c r="G273" i="3"/>
  <c r="G242" i="3"/>
  <c r="G239" i="3"/>
  <c r="G311" i="3"/>
  <c r="G370" i="3"/>
  <c r="G391" i="3"/>
  <c r="G411" i="3"/>
  <c r="G427" i="3"/>
  <c r="G443" i="3"/>
  <c r="G459" i="3"/>
  <c r="G475" i="3"/>
  <c r="G491" i="3"/>
  <c r="G507" i="3"/>
  <c r="G523" i="3"/>
  <c r="G539" i="3"/>
  <c r="G555" i="3"/>
  <c r="G571" i="3"/>
  <c r="G587" i="3"/>
  <c r="G603" i="3"/>
  <c r="G619" i="3"/>
  <c r="G635" i="3"/>
  <c r="G651" i="3"/>
  <c r="G667" i="3"/>
  <c r="G683" i="3"/>
  <c r="G315" i="3"/>
  <c r="G371" i="3"/>
  <c r="G392" i="3"/>
  <c r="G412" i="3"/>
  <c r="G428" i="3"/>
  <c r="G444" i="3"/>
  <c r="G460" i="3"/>
  <c r="G476" i="3"/>
  <c r="G492" i="3"/>
  <c r="G508" i="3"/>
  <c r="G524" i="3"/>
  <c r="G540" i="3"/>
  <c r="G556" i="3"/>
  <c r="G572" i="3"/>
  <c r="G588" i="3"/>
  <c r="G604" i="3"/>
  <c r="G620" i="3"/>
  <c r="G636" i="3"/>
  <c r="G652" i="3"/>
  <c r="G303" i="3"/>
  <c r="G367" i="3"/>
  <c r="G388" i="3"/>
  <c r="G409" i="3"/>
  <c r="G425" i="3"/>
  <c r="G441" i="3"/>
  <c r="G457" i="3"/>
  <c r="G473" i="3"/>
  <c r="G489" i="3"/>
  <c r="G505" i="3"/>
  <c r="G521" i="3"/>
  <c r="G537" i="3"/>
  <c r="G553" i="3"/>
  <c r="G569" i="3"/>
  <c r="G585" i="3"/>
  <c r="G601" i="3"/>
  <c r="G617" i="3"/>
  <c r="G633" i="3"/>
  <c r="G649" i="3"/>
  <c r="G665" i="3"/>
  <c r="G681" i="3"/>
  <c r="G356" i="3"/>
  <c r="G340" i="3"/>
  <c r="G324" i="3"/>
  <c r="G308" i="3"/>
  <c r="G292" i="3"/>
  <c r="G276" i="3"/>
  <c r="G260" i="3"/>
  <c r="G240" i="3"/>
  <c r="G263" i="3"/>
  <c r="G366" i="3"/>
  <c r="G342" i="3"/>
  <c r="G310" i="3"/>
  <c r="G278" i="3"/>
  <c r="G244" i="3"/>
  <c r="G385" i="3"/>
  <c r="G321" i="3"/>
  <c r="G234" i="3"/>
  <c r="G307" i="3"/>
  <c r="G664" i="3"/>
  <c r="G668" i="3"/>
  <c r="G672" i="3"/>
  <c r="G676" i="3"/>
  <c r="G680" i="3"/>
  <c r="G684" i="3"/>
  <c r="G291" i="3"/>
  <c r="G323" i="3"/>
  <c r="G275" i="3"/>
  <c r="G355" i="3"/>
  <c r="G384" i="3"/>
  <c r="G406" i="3"/>
  <c r="G422" i="3"/>
  <c r="G438" i="3"/>
  <c r="G454" i="3"/>
  <c r="G470" i="3"/>
  <c r="G486" i="3"/>
  <c r="G502" i="3"/>
  <c r="G518" i="3"/>
  <c r="G534" i="3"/>
  <c r="G550" i="3"/>
  <c r="G566" i="3"/>
  <c r="G582" i="3"/>
  <c r="G598" i="3"/>
  <c r="G614" i="3"/>
  <c r="G630" i="3"/>
  <c r="G646" i="3"/>
  <c r="G662" i="3"/>
  <c r="G678" i="3"/>
  <c r="G368" i="3"/>
  <c r="G390" i="3"/>
  <c r="G410" i="3"/>
  <c r="G426" i="3"/>
  <c r="G442" i="3"/>
  <c r="G458" i="3"/>
  <c r="G474" i="3"/>
  <c r="G506" i="3"/>
  <c r="G522" i="3"/>
  <c r="G538" i="3"/>
  <c r="G554" i="3"/>
  <c r="G570" i="3"/>
  <c r="G586" i="3"/>
  <c r="G602" i="3"/>
  <c r="G618" i="3"/>
  <c r="G634" i="3"/>
  <c r="G650" i="3"/>
  <c r="G666" i="3"/>
  <c r="G682" i="3"/>
  <c r="G490" i="3"/>
  <c r="G374" i="3"/>
  <c r="G395" i="3"/>
  <c r="G414" i="3"/>
  <c r="G430" i="3"/>
  <c r="G446" i="3"/>
  <c r="G462" i="3"/>
  <c r="G478" i="3"/>
  <c r="G494" i="3"/>
  <c r="G510" i="3"/>
  <c r="G526" i="3"/>
  <c r="G542" i="3"/>
  <c r="G558" i="3"/>
  <c r="G574" i="3"/>
  <c r="G590" i="3"/>
  <c r="G606" i="3"/>
  <c r="G622" i="3"/>
  <c r="G638" i="3"/>
  <c r="G654" i="3"/>
  <c r="G670" i="3"/>
  <c r="G339" i="3"/>
  <c r="G379" i="3"/>
  <c r="G400" i="3"/>
  <c r="G418" i="3"/>
  <c r="G434" i="3"/>
  <c r="G450" i="3"/>
  <c r="G466" i="3"/>
  <c r="G482" i="3"/>
  <c r="G498" i="3"/>
  <c r="G514" i="3"/>
  <c r="G530" i="3"/>
  <c r="G546" i="3"/>
  <c r="G562" i="3"/>
  <c r="G578" i="3"/>
  <c r="G594" i="3"/>
  <c r="G610" i="3"/>
  <c r="G626" i="3"/>
  <c r="G642" i="3"/>
  <c r="G658" i="3"/>
  <c r="G674" i="3"/>
  <c r="G259" i="3"/>
  <c r="G237" i="3"/>
  <c r="G354" i="3"/>
  <c r="G338" i="3"/>
  <c r="G322" i="3"/>
  <c r="G306" i="3"/>
  <c r="G290" i="3"/>
  <c r="G274" i="3"/>
  <c r="G258" i="3"/>
  <c r="G236" i="3"/>
  <c r="G397" i="3"/>
  <c r="G381" i="3"/>
  <c r="G365" i="3"/>
  <c r="G349" i="3"/>
  <c r="G333" i="3"/>
  <c r="G317" i="3"/>
  <c r="G301" i="3"/>
  <c r="G285" i="3"/>
  <c r="G269" i="3"/>
  <c r="G253" i="3"/>
  <c r="G350" i="3"/>
  <c r="G334" i="3"/>
  <c r="G318" i="3"/>
  <c r="G302" i="3"/>
  <c r="G286" i="3"/>
  <c r="G270" i="3"/>
  <c r="G254" i="3"/>
  <c r="G393" i="3"/>
  <c r="G377" i="3"/>
  <c r="G361" i="3"/>
  <c r="G345" i="3"/>
  <c r="G329" i="3"/>
  <c r="G313" i="3"/>
  <c r="G297" i="3"/>
  <c r="G281" i="3"/>
  <c r="G265" i="3"/>
  <c r="G248" i="3"/>
  <c r="G389" i="3"/>
  <c r="G373" i="3"/>
  <c r="G357" i="3"/>
  <c r="G341" i="3"/>
  <c r="G325" i="3"/>
  <c r="G309" i="3"/>
  <c r="G293" i="3"/>
  <c r="G277" i="3"/>
  <c r="G261" i="3"/>
  <c r="G241" i="3"/>
  <c r="B10" i="3"/>
  <c r="N8" i="2"/>
  <c r="E57" i="3" l="1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58" i="3"/>
  <c r="E62" i="3"/>
  <c r="E66" i="3"/>
  <c r="E70" i="3"/>
  <c r="E74" i="3"/>
  <c r="E78" i="3"/>
  <c r="E82" i="3"/>
  <c r="E86" i="3"/>
  <c r="E90" i="3"/>
  <c r="E94" i="3"/>
  <c r="E98" i="3"/>
  <c r="E102" i="3"/>
  <c r="E106" i="3"/>
  <c r="E110" i="3"/>
  <c r="E114" i="3"/>
  <c r="E118" i="3"/>
  <c r="E122" i="3"/>
  <c r="E126" i="3"/>
  <c r="E130" i="3"/>
  <c r="E134" i="3"/>
  <c r="E138" i="3"/>
  <c r="E142" i="3"/>
  <c r="E146" i="3"/>
  <c r="E150" i="3"/>
  <c r="E154" i="3"/>
  <c r="E158" i="3"/>
  <c r="E162" i="3"/>
  <c r="E166" i="3"/>
  <c r="E170" i="3"/>
  <c r="E174" i="3"/>
  <c r="E178" i="3"/>
  <c r="E182" i="3"/>
  <c r="E186" i="3"/>
  <c r="E190" i="3"/>
  <c r="E194" i="3"/>
  <c r="E198" i="3"/>
  <c r="E202" i="3"/>
  <c r="E206" i="3"/>
  <c r="E210" i="3"/>
  <c r="E214" i="3"/>
  <c r="E218" i="3"/>
  <c r="E222" i="3"/>
  <c r="E226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64" i="3"/>
  <c r="E80" i="3"/>
  <c r="E96" i="3"/>
  <c r="E112" i="3"/>
  <c r="E128" i="3"/>
  <c r="E144" i="3"/>
  <c r="E160" i="3"/>
  <c r="E176" i="3"/>
  <c r="E192" i="3"/>
  <c r="E208" i="3"/>
  <c r="E224" i="3"/>
  <c r="E68" i="3"/>
  <c r="E84" i="3"/>
  <c r="E100" i="3"/>
  <c r="E116" i="3"/>
  <c r="E132" i="3"/>
  <c r="E148" i="3"/>
  <c r="E164" i="3"/>
  <c r="E180" i="3"/>
  <c r="E196" i="3"/>
  <c r="E212" i="3"/>
  <c r="E228" i="3"/>
  <c r="E56" i="3"/>
  <c r="E72" i="3"/>
  <c r="E88" i="3"/>
  <c r="E104" i="3"/>
  <c r="E120" i="3"/>
  <c r="E136" i="3"/>
  <c r="E152" i="3"/>
  <c r="E168" i="3"/>
  <c r="E184" i="3"/>
  <c r="E200" i="3"/>
  <c r="E216" i="3"/>
  <c r="E230" i="3"/>
  <c r="E92" i="3"/>
  <c r="E156" i="3"/>
  <c r="E220" i="3"/>
  <c r="E108" i="3"/>
  <c r="E172" i="3"/>
  <c r="E232" i="3"/>
  <c r="E60" i="3"/>
  <c r="E124" i="3"/>
  <c r="E188" i="3"/>
  <c r="E204" i="3"/>
  <c r="E54" i="3"/>
  <c r="E76" i="3"/>
  <c r="E140" i="3"/>
  <c r="B11" i="3"/>
  <c r="B12" i="3"/>
  <c r="G13" i="2"/>
  <c r="B31" i="2"/>
  <c r="G19" i="2"/>
  <c r="G16" i="2"/>
  <c r="G14" i="2"/>
  <c r="B15" i="3" l="1"/>
  <c r="B41" i="2"/>
  <c r="F41" i="2" s="1"/>
  <c r="B9" i="2"/>
  <c r="B10" i="2" s="1"/>
  <c r="B11" i="2" s="1"/>
  <c r="D234" i="3" l="1"/>
  <c r="D238" i="3"/>
  <c r="D242" i="3"/>
  <c r="D246" i="3"/>
  <c r="D250" i="3"/>
  <c r="D254" i="3"/>
  <c r="D258" i="3"/>
  <c r="D262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314" i="3"/>
  <c r="D318" i="3"/>
  <c r="D322" i="3"/>
  <c r="D326" i="3"/>
  <c r="D235" i="3"/>
  <c r="D239" i="3"/>
  <c r="D243" i="3"/>
  <c r="D247" i="3"/>
  <c r="D251" i="3"/>
  <c r="D255" i="3"/>
  <c r="D259" i="3"/>
  <c r="D263" i="3"/>
  <c r="D267" i="3"/>
  <c r="D271" i="3"/>
  <c r="D275" i="3"/>
  <c r="D279" i="3"/>
  <c r="D283" i="3"/>
  <c r="D287" i="3"/>
  <c r="D291" i="3"/>
  <c r="D295" i="3"/>
  <c r="D299" i="3"/>
  <c r="D303" i="3"/>
  <c r="D307" i="3"/>
  <c r="D311" i="3"/>
  <c r="D315" i="3"/>
  <c r="D319" i="3"/>
  <c r="D323" i="3"/>
  <c r="D327" i="3"/>
  <c r="D331" i="3"/>
  <c r="D335" i="3"/>
  <c r="D339" i="3"/>
  <c r="D343" i="3"/>
  <c r="D347" i="3"/>
  <c r="D351" i="3"/>
  <c r="D355" i="3"/>
  <c r="D359" i="3"/>
  <c r="D363" i="3"/>
  <c r="D367" i="3"/>
  <c r="D371" i="3"/>
  <c r="D375" i="3"/>
  <c r="D379" i="3"/>
  <c r="D383" i="3"/>
  <c r="D387" i="3"/>
  <c r="D391" i="3"/>
  <c r="D395" i="3"/>
  <c r="D399" i="3"/>
  <c r="D403" i="3"/>
  <c r="D236" i="3"/>
  <c r="D240" i="3"/>
  <c r="D244" i="3"/>
  <c r="D248" i="3"/>
  <c r="D252" i="3"/>
  <c r="D256" i="3"/>
  <c r="D260" i="3"/>
  <c r="D264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316" i="3"/>
  <c r="D320" i="3"/>
  <c r="D324" i="3"/>
  <c r="D328" i="3"/>
  <c r="D332" i="3"/>
  <c r="D336" i="3"/>
  <c r="D340" i="3"/>
  <c r="D344" i="3"/>
  <c r="D348" i="3"/>
  <c r="D352" i="3"/>
  <c r="D356" i="3"/>
  <c r="D360" i="3"/>
  <c r="D364" i="3"/>
  <c r="D368" i="3"/>
  <c r="D372" i="3"/>
  <c r="D376" i="3"/>
  <c r="D380" i="3"/>
  <c r="D384" i="3"/>
  <c r="D388" i="3"/>
  <c r="D392" i="3"/>
  <c r="D396" i="3"/>
  <c r="D400" i="3"/>
  <c r="D404" i="3"/>
  <c r="D408" i="3"/>
  <c r="D412" i="3"/>
  <c r="D416" i="3"/>
  <c r="D420" i="3"/>
  <c r="D424" i="3"/>
  <c r="D428" i="3"/>
  <c r="D432" i="3"/>
  <c r="D436" i="3"/>
  <c r="D440" i="3"/>
  <c r="D444" i="3"/>
  <c r="D448" i="3"/>
  <c r="D452" i="3"/>
  <c r="D456" i="3"/>
  <c r="D460" i="3"/>
  <c r="D464" i="3"/>
  <c r="D468" i="3"/>
  <c r="D472" i="3"/>
  <c r="D476" i="3"/>
  <c r="D480" i="3"/>
  <c r="D484" i="3"/>
  <c r="D488" i="3"/>
  <c r="D245" i="3"/>
  <c r="D261" i="3"/>
  <c r="D277" i="3"/>
  <c r="D293" i="3"/>
  <c r="D309" i="3"/>
  <c r="D325" i="3"/>
  <c r="D334" i="3"/>
  <c r="D342" i="3"/>
  <c r="D350" i="3"/>
  <c r="D358" i="3"/>
  <c r="D366" i="3"/>
  <c r="D374" i="3"/>
  <c r="D382" i="3"/>
  <c r="D390" i="3"/>
  <c r="D398" i="3"/>
  <c r="D406" i="3"/>
  <c r="D411" i="3"/>
  <c r="D417" i="3"/>
  <c r="D422" i="3"/>
  <c r="D427" i="3"/>
  <c r="D433" i="3"/>
  <c r="D438" i="3"/>
  <c r="D443" i="3"/>
  <c r="D449" i="3"/>
  <c r="D454" i="3"/>
  <c r="D459" i="3"/>
  <c r="D465" i="3"/>
  <c r="D470" i="3"/>
  <c r="D475" i="3"/>
  <c r="D481" i="3"/>
  <c r="D486" i="3"/>
  <c r="D491" i="3"/>
  <c r="D495" i="3"/>
  <c r="D499" i="3"/>
  <c r="D503" i="3"/>
  <c r="D507" i="3"/>
  <c r="D511" i="3"/>
  <c r="D515" i="3"/>
  <c r="D519" i="3"/>
  <c r="D523" i="3"/>
  <c r="D527" i="3"/>
  <c r="D531" i="3"/>
  <c r="D535" i="3"/>
  <c r="D539" i="3"/>
  <c r="D543" i="3"/>
  <c r="D547" i="3"/>
  <c r="D551" i="3"/>
  <c r="D555" i="3"/>
  <c r="D559" i="3"/>
  <c r="D563" i="3"/>
  <c r="D567" i="3"/>
  <c r="D571" i="3"/>
  <c r="D575" i="3"/>
  <c r="D579" i="3"/>
  <c r="D583" i="3"/>
  <c r="D587" i="3"/>
  <c r="D591" i="3"/>
  <c r="D595" i="3"/>
  <c r="D599" i="3"/>
  <c r="D603" i="3"/>
  <c r="D607" i="3"/>
  <c r="D611" i="3"/>
  <c r="D615" i="3"/>
  <c r="D619" i="3"/>
  <c r="D623" i="3"/>
  <c r="D627" i="3"/>
  <c r="D631" i="3"/>
  <c r="D635" i="3"/>
  <c r="D639" i="3"/>
  <c r="D643" i="3"/>
  <c r="D647" i="3"/>
  <c r="D651" i="3"/>
  <c r="D655" i="3"/>
  <c r="D659" i="3"/>
  <c r="D663" i="3"/>
  <c r="D667" i="3"/>
  <c r="D671" i="3"/>
  <c r="D675" i="3"/>
  <c r="D679" i="3"/>
  <c r="D683" i="3"/>
  <c r="D520" i="3"/>
  <c r="D524" i="3"/>
  <c r="D528" i="3"/>
  <c r="D532" i="3"/>
  <c r="D536" i="3"/>
  <c r="D540" i="3"/>
  <c r="D544" i="3"/>
  <c r="D548" i="3"/>
  <c r="D552" i="3"/>
  <c r="D556" i="3"/>
  <c r="D560" i="3"/>
  <c r="D564" i="3"/>
  <c r="D568" i="3"/>
  <c r="D572" i="3"/>
  <c r="D576" i="3"/>
  <c r="D580" i="3"/>
  <c r="D584" i="3"/>
  <c r="D588" i="3"/>
  <c r="D592" i="3"/>
  <c r="D596" i="3"/>
  <c r="D600" i="3"/>
  <c r="D604" i="3"/>
  <c r="D608" i="3"/>
  <c r="D612" i="3"/>
  <c r="D616" i="3"/>
  <c r="D620" i="3"/>
  <c r="D624" i="3"/>
  <c r="D628" i="3"/>
  <c r="D632" i="3"/>
  <c r="D636" i="3"/>
  <c r="D640" i="3"/>
  <c r="D644" i="3"/>
  <c r="D648" i="3"/>
  <c r="D652" i="3"/>
  <c r="D656" i="3"/>
  <c r="D660" i="3"/>
  <c r="D664" i="3"/>
  <c r="D668" i="3"/>
  <c r="D672" i="3"/>
  <c r="D676" i="3"/>
  <c r="D680" i="3"/>
  <c r="D684" i="3"/>
  <c r="D685" i="3" s="1"/>
  <c r="D249" i="3"/>
  <c r="D265" i="3"/>
  <c r="D281" i="3"/>
  <c r="D297" i="3"/>
  <c r="D313" i="3"/>
  <c r="D329" i="3"/>
  <c r="D337" i="3"/>
  <c r="D345" i="3"/>
  <c r="D353" i="3"/>
  <c r="D361" i="3"/>
  <c r="D369" i="3"/>
  <c r="D377" i="3"/>
  <c r="D385" i="3"/>
  <c r="D393" i="3"/>
  <c r="D401" i="3"/>
  <c r="D407" i="3"/>
  <c r="D413" i="3"/>
  <c r="D418" i="3"/>
  <c r="D423" i="3"/>
  <c r="D429" i="3"/>
  <c r="D434" i="3"/>
  <c r="D439" i="3"/>
  <c r="D445" i="3"/>
  <c r="D450" i="3"/>
  <c r="D455" i="3"/>
  <c r="D461" i="3"/>
  <c r="D466" i="3"/>
  <c r="D471" i="3"/>
  <c r="D477" i="3"/>
  <c r="D482" i="3"/>
  <c r="D487" i="3"/>
  <c r="D492" i="3"/>
  <c r="D496" i="3"/>
  <c r="D500" i="3"/>
  <c r="D504" i="3"/>
  <c r="D508" i="3"/>
  <c r="D512" i="3"/>
  <c r="D516" i="3"/>
  <c r="D237" i="3"/>
  <c r="D253" i="3"/>
  <c r="D269" i="3"/>
  <c r="D285" i="3"/>
  <c r="D301" i="3"/>
  <c r="D317" i="3"/>
  <c r="D330" i="3"/>
  <c r="D338" i="3"/>
  <c r="D346" i="3"/>
  <c r="D354" i="3"/>
  <c r="D362" i="3"/>
  <c r="D370" i="3"/>
  <c r="D378" i="3"/>
  <c r="D386" i="3"/>
  <c r="D394" i="3"/>
  <c r="D402" i="3"/>
  <c r="D409" i="3"/>
  <c r="D414" i="3"/>
  <c r="D419" i="3"/>
  <c r="D425" i="3"/>
  <c r="D430" i="3"/>
  <c r="D435" i="3"/>
  <c r="D441" i="3"/>
  <c r="D446" i="3"/>
  <c r="D451" i="3"/>
  <c r="D457" i="3"/>
  <c r="D462" i="3"/>
  <c r="D467" i="3"/>
  <c r="D473" i="3"/>
  <c r="D478" i="3"/>
  <c r="D483" i="3"/>
  <c r="D489" i="3"/>
  <c r="D493" i="3"/>
  <c r="D497" i="3"/>
  <c r="D501" i="3"/>
  <c r="D505" i="3"/>
  <c r="D509" i="3"/>
  <c r="D513" i="3"/>
  <c r="D517" i="3"/>
  <c r="D521" i="3"/>
  <c r="D525" i="3"/>
  <c r="D529" i="3"/>
  <c r="D533" i="3"/>
  <c r="D537" i="3"/>
  <c r="D541" i="3"/>
  <c r="D545" i="3"/>
  <c r="D549" i="3"/>
  <c r="D553" i="3"/>
  <c r="D557" i="3"/>
  <c r="D561" i="3"/>
  <c r="D565" i="3"/>
  <c r="D569" i="3"/>
  <c r="D573" i="3"/>
  <c r="D577" i="3"/>
  <c r="D581" i="3"/>
  <c r="D585" i="3"/>
  <c r="D589" i="3"/>
  <c r="D593" i="3"/>
  <c r="D597" i="3"/>
  <c r="D601" i="3"/>
  <c r="D605" i="3"/>
  <c r="D609" i="3"/>
  <c r="D613" i="3"/>
  <c r="D617" i="3"/>
  <c r="D621" i="3"/>
  <c r="D625" i="3"/>
  <c r="D629" i="3"/>
  <c r="D633" i="3"/>
  <c r="D637" i="3"/>
  <c r="D641" i="3"/>
  <c r="D645" i="3"/>
  <c r="D649" i="3"/>
  <c r="D653" i="3"/>
  <c r="D657" i="3"/>
  <c r="D661" i="3"/>
  <c r="D665" i="3"/>
  <c r="D669" i="3"/>
  <c r="D673" i="3"/>
  <c r="D677" i="3"/>
  <c r="D681" i="3"/>
  <c r="D241" i="3"/>
  <c r="D257" i="3"/>
  <c r="D273" i="3"/>
  <c r="D289" i="3"/>
  <c r="D305" i="3"/>
  <c r="D321" i="3"/>
  <c r="D333" i="3"/>
  <c r="D341" i="3"/>
  <c r="D349" i="3"/>
  <c r="D357" i="3"/>
  <c r="D365" i="3"/>
  <c r="D373" i="3"/>
  <c r="D381" i="3"/>
  <c r="D389" i="3"/>
  <c r="D397" i="3"/>
  <c r="D405" i="3"/>
  <c r="D410" i="3"/>
  <c r="D415" i="3"/>
  <c r="D421" i="3"/>
  <c r="D426" i="3"/>
  <c r="D431" i="3"/>
  <c r="D437" i="3"/>
  <c r="D442" i="3"/>
  <c r="D447" i="3"/>
  <c r="D453" i="3"/>
  <c r="D458" i="3"/>
  <c r="D463" i="3"/>
  <c r="D469" i="3"/>
  <c r="D474" i="3"/>
  <c r="D479" i="3"/>
  <c r="D485" i="3"/>
  <c r="D490" i="3"/>
  <c r="D494" i="3"/>
  <c r="D498" i="3"/>
  <c r="D502" i="3"/>
  <c r="D506" i="3"/>
  <c r="D510" i="3"/>
  <c r="D514" i="3"/>
  <c r="D518" i="3"/>
  <c r="D522" i="3"/>
  <c r="D526" i="3"/>
  <c r="D530" i="3"/>
  <c r="D534" i="3"/>
  <c r="D538" i="3"/>
  <c r="D542" i="3"/>
  <c r="D546" i="3"/>
  <c r="D550" i="3"/>
  <c r="D554" i="3"/>
  <c r="D558" i="3"/>
  <c r="D562" i="3"/>
  <c r="D566" i="3"/>
  <c r="D570" i="3"/>
  <c r="D574" i="3"/>
  <c r="D578" i="3"/>
  <c r="D582" i="3"/>
  <c r="D586" i="3"/>
  <c r="D590" i="3"/>
  <c r="D594" i="3"/>
  <c r="D602" i="3"/>
  <c r="D614" i="3"/>
  <c r="D630" i="3"/>
  <c r="D646" i="3"/>
  <c r="D662" i="3"/>
  <c r="D678" i="3"/>
  <c r="D618" i="3"/>
  <c r="D634" i="3"/>
  <c r="D650" i="3"/>
  <c r="D682" i="3"/>
  <c r="D598" i="3"/>
  <c r="D666" i="3"/>
  <c r="D606" i="3"/>
  <c r="D622" i="3"/>
  <c r="D638" i="3"/>
  <c r="D654" i="3"/>
  <c r="D670" i="3"/>
  <c r="D610" i="3"/>
  <c r="D626" i="3"/>
  <c r="D642" i="3"/>
  <c r="D658" i="3"/>
  <c r="D674" i="3"/>
  <c r="E249" i="3"/>
  <c r="E265" i="3"/>
  <c r="E235" i="3"/>
  <c r="E251" i="3"/>
  <c r="E267" i="3"/>
  <c r="E283" i="3"/>
  <c r="E299" i="3"/>
  <c r="E315" i="3"/>
  <c r="E331" i="3"/>
  <c r="E347" i="3"/>
  <c r="E363" i="3"/>
  <c r="E379" i="3"/>
  <c r="E242" i="3"/>
  <c r="E274" i="3"/>
  <c r="E297" i="3"/>
  <c r="E318" i="3"/>
  <c r="E236" i="3"/>
  <c r="E268" i="3"/>
  <c r="E293" i="3"/>
  <c r="E314" i="3"/>
  <c r="E336" i="3"/>
  <c r="E357" i="3"/>
  <c r="E378" i="3"/>
  <c r="E398" i="3"/>
  <c r="E414" i="3"/>
  <c r="E430" i="3"/>
  <c r="E446" i="3"/>
  <c r="E462" i="3"/>
  <c r="E478" i="3"/>
  <c r="E494" i="3"/>
  <c r="E510" i="3"/>
  <c r="E526" i="3"/>
  <c r="E542" i="3"/>
  <c r="E558" i="3"/>
  <c r="E574" i="3"/>
  <c r="E254" i="3"/>
  <c r="E284" i="3"/>
  <c r="E305" i="3"/>
  <c r="E326" i="3"/>
  <c r="E348" i="3"/>
  <c r="E369" i="3"/>
  <c r="E390" i="3"/>
  <c r="E407" i="3"/>
  <c r="E423" i="3"/>
  <c r="E439" i="3"/>
  <c r="E455" i="3"/>
  <c r="E471" i="3"/>
  <c r="E487" i="3"/>
  <c r="E503" i="3"/>
  <c r="E519" i="3"/>
  <c r="E535" i="3"/>
  <c r="E551" i="3"/>
  <c r="E567" i="3"/>
  <c r="E583" i="3"/>
  <c r="E599" i="3"/>
  <c r="E306" i="3"/>
  <c r="E356" i="3"/>
  <c r="E397" i="3"/>
  <c r="E429" i="3"/>
  <c r="E461" i="3"/>
  <c r="E493" i="3"/>
  <c r="E525" i="3"/>
  <c r="E557" i="3"/>
  <c r="E586" i="3"/>
  <c r="E608" i="3"/>
  <c r="E624" i="3"/>
  <c r="E640" i="3"/>
  <c r="E656" i="3"/>
  <c r="E672" i="3"/>
  <c r="E290" i="3"/>
  <c r="E349" i="3"/>
  <c r="E392" i="3"/>
  <c r="E424" i="3"/>
  <c r="E456" i="3"/>
  <c r="E488" i="3"/>
  <c r="E520" i="3"/>
  <c r="E552" i="3"/>
  <c r="E582" i="3"/>
  <c r="E604" i="3"/>
  <c r="E621" i="3"/>
  <c r="E637" i="3"/>
  <c r="E653" i="3"/>
  <c r="E669" i="3"/>
  <c r="E272" i="3"/>
  <c r="E340" i="3"/>
  <c r="E382" i="3"/>
  <c r="E417" i="3"/>
  <c r="E449" i="3"/>
  <c r="E481" i="3"/>
  <c r="E513" i="3"/>
  <c r="E545" i="3"/>
  <c r="E577" i="3"/>
  <c r="E600" i="3"/>
  <c r="E618" i="3"/>
  <c r="E634" i="3"/>
  <c r="E650" i="3"/>
  <c r="E666" i="3"/>
  <c r="E682" i="3"/>
  <c r="E404" i="3"/>
  <c r="E532" i="3"/>
  <c r="E627" i="3"/>
  <c r="E412" i="3"/>
  <c r="E540" i="3"/>
  <c r="E631" i="3"/>
  <c r="E420" i="3"/>
  <c r="E548" i="3"/>
  <c r="E635" i="3"/>
  <c r="E428" i="3"/>
  <c r="E556" i="3"/>
  <c r="E639" i="3"/>
  <c r="E350" i="3"/>
  <c r="E393" i="3"/>
  <c r="E425" i="3"/>
  <c r="E457" i="3"/>
  <c r="E489" i="3"/>
  <c r="E521" i="3"/>
  <c r="E553" i="3"/>
  <c r="E584" i="3"/>
  <c r="E605" i="3"/>
  <c r="E622" i="3"/>
  <c r="E638" i="3"/>
  <c r="E654" i="3"/>
  <c r="E670" i="3"/>
  <c r="E436" i="3"/>
  <c r="E564" i="3"/>
  <c r="E643" i="3"/>
  <c r="E248" i="3"/>
  <c r="E444" i="3"/>
  <c r="E572" i="3"/>
  <c r="E647" i="3"/>
  <c r="E280" i="3"/>
  <c r="E452" i="3"/>
  <c r="E580" i="3"/>
  <c r="E651" i="3"/>
  <c r="E301" i="3"/>
  <c r="E460" i="3"/>
  <c r="E585" i="3"/>
  <c r="E655" i="3"/>
  <c r="E241" i="3"/>
  <c r="E257" i="3"/>
  <c r="E273" i="3"/>
  <c r="E243" i="3"/>
  <c r="E259" i="3"/>
  <c r="E275" i="3"/>
  <c r="E291" i="3"/>
  <c r="E307" i="3"/>
  <c r="E339" i="3"/>
  <c r="E355" i="3"/>
  <c r="E371" i="3"/>
  <c r="E387" i="3"/>
  <c r="E258" i="3"/>
  <c r="E286" i="3"/>
  <c r="E308" i="3"/>
  <c r="E252" i="3"/>
  <c r="E282" i="3"/>
  <c r="E304" i="3"/>
  <c r="E325" i="3"/>
  <c r="E346" i="3"/>
  <c r="E368" i="3"/>
  <c r="E389" i="3"/>
  <c r="E406" i="3"/>
  <c r="E422" i="3"/>
  <c r="E438" i="3"/>
  <c r="E454" i="3"/>
  <c r="E470" i="3"/>
  <c r="E486" i="3"/>
  <c r="E502" i="3"/>
  <c r="E518" i="3"/>
  <c r="E534" i="3"/>
  <c r="E550" i="3"/>
  <c r="E237" i="3"/>
  <c r="E253" i="3"/>
  <c r="E269" i="3"/>
  <c r="E239" i="3"/>
  <c r="E255" i="3"/>
  <c r="E271" i="3"/>
  <c r="E287" i="3"/>
  <c r="E303" i="3"/>
  <c r="E319" i="3"/>
  <c r="E335" i="3"/>
  <c r="E351" i="3"/>
  <c r="E367" i="3"/>
  <c r="E383" i="3"/>
  <c r="E250" i="3"/>
  <c r="E281" i="3"/>
  <c r="E302" i="3"/>
  <c r="E244" i="3"/>
  <c r="E276" i="3"/>
  <c r="E298" i="3"/>
  <c r="E320" i="3"/>
  <c r="E341" i="3"/>
  <c r="E362" i="3"/>
  <c r="E384" i="3"/>
  <c r="E402" i="3"/>
  <c r="E418" i="3"/>
  <c r="E434" i="3"/>
  <c r="E450" i="3"/>
  <c r="E466" i="3"/>
  <c r="E482" i="3"/>
  <c r="E498" i="3"/>
  <c r="E514" i="3"/>
  <c r="E530" i="3"/>
  <c r="E546" i="3"/>
  <c r="E562" i="3"/>
  <c r="E578" i="3"/>
  <c r="E262" i="3"/>
  <c r="E289" i="3"/>
  <c r="E310" i="3"/>
  <c r="E332" i="3"/>
  <c r="E353" i="3"/>
  <c r="E374" i="3"/>
  <c r="E395" i="3"/>
  <c r="E411" i="3"/>
  <c r="E427" i="3"/>
  <c r="E443" i="3"/>
  <c r="E459" i="3"/>
  <c r="E475" i="3"/>
  <c r="E491" i="3"/>
  <c r="E507" i="3"/>
  <c r="E523" i="3"/>
  <c r="E539" i="3"/>
  <c r="E555" i="3"/>
  <c r="E571" i="3"/>
  <c r="E587" i="3"/>
  <c r="E603" i="3"/>
  <c r="E324" i="3"/>
  <c r="E366" i="3"/>
  <c r="E405" i="3"/>
  <c r="E437" i="3"/>
  <c r="E469" i="3"/>
  <c r="E501" i="3"/>
  <c r="E533" i="3"/>
  <c r="E565" i="3"/>
  <c r="E592" i="3"/>
  <c r="E612" i="3"/>
  <c r="E628" i="3"/>
  <c r="E644" i="3"/>
  <c r="E660" i="3"/>
  <c r="E676" i="3"/>
  <c r="E312" i="3"/>
  <c r="E360" i="3"/>
  <c r="E400" i="3"/>
  <c r="E432" i="3"/>
  <c r="E464" i="3"/>
  <c r="E496" i="3"/>
  <c r="E528" i="3"/>
  <c r="E560" i="3"/>
  <c r="E588" i="3"/>
  <c r="E609" i="3"/>
  <c r="E625" i="3"/>
  <c r="E641" i="3"/>
  <c r="E657" i="3"/>
  <c r="E673" i="3"/>
  <c r="E296" i="3"/>
  <c r="E323" i="3"/>
  <c r="E261" i="3"/>
  <c r="E279" i="3"/>
  <c r="E343" i="3"/>
  <c r="E266" i="3"/>
  <c r="E309" i="3"/>
  <c r="E394" i="3"/>
  <c r="E458" i="3"/>
  <c r="E522" i="3"/>
  <c r="E570" i="3"/>
  <c r="E278" i="3"/>
  <c r="E321" i="3"/>
  <c r="E364" i="3"/>
  <c r="E403" i="3"/>
  <c r="E435" i="3"/>
  <c r="E467" i="3"/>
  <c r="E499" i="3"/>
  <c r="E531" i="3"/>
  <c r="E563" i="3"/>
  <c r="E595" i="3"/>
  <c r="E345" i="3"/>
  <c r="E421" i="3"/>
  <c r="E485" i="3"/>
  <c r="E549" i="3"/>
  <c r="E602" i="3"/>
  <c r="E636" i="3"/>
  <c r="E668" i="3"/>
  <c r="E338" i="3"/>
  <c r="E416" i="3"/>
  <c r="E480" i="3"/>
  <c r="E544" i="3"/>
  <c r="E598" i="3"/>
  <c r="E633" i="3"/>
  <c r="E665" i="3"/>
  <c r="E329" i="3"/>
  <c r="E409" i="3"/>
  <c r="E473" i="3"/>
  <c r="E537" i="3"/>
  <c r="E594" i="3"/>
  <c r="E630" i="3"/>
  <c r="E662" i="3"/>
  <c r="E322" i="3"/>
  <c r="E590" i="3"/>
  <c r="E508" i="3"/>
  <c r="E679" i="3"/>
  <c r="E484" i="3"/>
  <c r="E667" i="3"/>
  <c r="E396" i="3"/>
  <c r="E623" i="3"/>
  <c r="E611" i="3"/>
  <c r="E333" i="3"/>
  <c r="E596" i="3"/>
  <c r="E516" i="3"/>
  <c r="E683" i="3"/>
  <c r="E492" i="3"/>
  <c r="E671" i="3"/>
  <c r="E247" i="3"/>
  <c r="E311" i="3"/>
  <c r="E375" i="3"/>
  <c r="E313" i="3"/>
  <c r="E260" i="3"/>
  <c r="E352" i="3"/>
  <c r="E426" i="3"/>
  <c r="E490" i="3"/>
  <c r="E554" i="3"/>
  <c r="E246" i="3"/>
  <c r="E300" i="3"/>
  <c r="E342" i="3"/>
  <c r="E385" i="3"/>
  <c r="E419" i="3"/>
  <c r="E451" i="3"/>
  <c r="E483" i="3"/>
  <c r="E515" i="3"/>
  <c r="E547" i="3"/>
  <c r="E579" i="3"/>
  <c r="E285" i="3"/>
  <c r="E388" i="3"/>
  <c r="E453" i="3"/>
  <c r="E517" i="3"/>
  <c r="E581" i="3"/>
  <c r="E620" i="3"/>
  <c r="E652" i="3"/>
  <c r="E684" i="3"/>
  <c r="E685" i="3" s="1"/>
  <c r="E264" i="3"/>
  <c r="E381" i="3"/>
  <c r="E448" i="3"/>
  <c r="E512" i="3"/>
  <c r="E576" i="3"/>
  <c r="E617" i="3"/>
  <c r="E649" i="3"/>
  <c r="E681" i="3"/>
  <c r="E240" i="3"/>
  <c r="E372" i="3"/>
  <c r="E441" i="3"/>
  <c r="E505" i="3"/>
  <c r="E569" i="3"/>
  <c r="E614" i="3"/>
  <c r="E646" i="3"/>
  <c r="E678" i="3"/>
  <c r="E468" i="3"/>
  <c r="E659" i="3"/>
  <c r="E376" i="3"/>
  <c r="E615" i="3"/>
  <c r="E344" i="3"/>
  <c r="E601" i="3"/>
  <c r="E524" i="3"/>
  <c r="E245" i="3"/>
  <c r="E263" i="3"/>
  <c r="E327" i="3"/>
  <c r="E391" i="3"/>
  <c r="E234" i="3"/>
  <c r="E288" i="3"/>
  <c r="E373" i="3"/>
  <c r="E442" i="3"/>
  <c r="E506" i="3"/>
  <c r="E566" i="3"/>
  <c r="E270" i="3"/>
  <c r="E316" i="3"/>
  <c r="E358" i="3"/>
  <c r="E399" i="3"/>
  <c r="E431" i="3"/>
  <c r="E463" i="3"/>
  <c r="E495" i="3"/>
  <c r="E527" i="3"/>
  <c r="E559" i="3"/>
  <c r="E591" i="3"/>
  <c r="E334" i="3"/>
  <c r="E413" i="3"/>
  <c r="E477" i="3"/>
  <c r="E541" i="3"/>
  <c r="E597" i="3"/>
  <c r="E632" i="3"/>
  <c r="E664" i="3"/>
  <c r="E328" i="3"/>
  <c r="E408" i="3"/>
  <c r="E536" i="3"/>
  <c r="E593" i="3"/>
  <c r="E629" i="3"/>
  <c r="E661" i="3"/>
  <c r="E317" i="3"/>
  <c r="E401" i="3"/>
  <c r="E465" i="3"/>
  <c r="E529" i="3"/>
  <c r="E589" i="3"/>
  <c r="E626" i="3"/>
  <c r="E658" i="3"/>
  <c r="E500" i="3"/>
  <c r="E675" i="3"/>
  <c r="E476" i="3"/>
  <c r="E663" i="3"/>
  <c r="E386" i="3"/>
  <c r="E619" i="3"/>
  <c r="E354" i="3"/>
  <c r="E606" i="3"/>
  <c r="E277" i="3"/>
  <c r="E295" i="3"/>
  <c r="E359" i="3"/>
  <c r="E292" i="3"/>
  <c r="E330" i="3"/>
  <c r="E410" i="3"/>
  <c r="E474" i="3"/>
  <c r="E538" i="3"/>
  <c r="E238" i="3"/>
  <c r="E294" i="3"/>
  <c r="E337" i="3"/>
  <c r="E380" i="3"/>
  <c r="E415" i="3"/>
  <c r="E447" i="3"/>
  <c r="E479" i="3"/>
  <c r="E511" i="3"/>
  <c r="E543" i="3"/>
  <c r="E575" i="3"/>
  <c r="E607" i="3"/>
  <c r="E256" i="3"/>
  <c r="E377" i="3"/>
  <c r="E445" i="3"/>
  <c r="E509" i="3"/>
  <c r="E573" i="3"/>
  <c r="E616" i="3"/>
  <c r="E648" i="3"/>
  <c r="E680" i="3"/>
  <c r="E370" i="3"/>
  <c r="E440" i="3"/>
  <c r="E504" i="3"/>
  <c r="E568" i="3"/>
  <c r="E613" i="3"/>
  <c r="E645" i="3"/>
  <c r="E677" i="3"/>
  <c r="E361" i="3"/>
  <c r="E433" i="3"/>
  <c r="E497" i="3"/>
  <c r="E561" i="3"/>
  <c r="E610" i="3"/>
  <c r="E642" i="3"/>
  <c r="E674" i="3"/>
  <c r="E365" i="3"/>
  <c r="E472" i="3"/>
  <c r="B42" i="2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I43" i="2" l="1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M46" i="2" l="1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J50" i="2" l="1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M50" i="2" l="1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M51" i="2" l="1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l="1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J58" i="2" l="1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J59" i="2" l="1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M59" i="2" l="1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M60" i="2" l="1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M61" i="2" l="1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l="1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l="1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l="1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M66" i="2" l="1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l="1"/>
  <c r="L68" i="2" s="1"/>
  <c r="T67" i="2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l="1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M69" i="2" l="1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l="1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l="1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74" i="2" l="1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l="1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l="1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M76" i="2" l="1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M77" i="2" l="1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J82" i="2" l="1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l="1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M85" i="2" l="1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l="1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l="1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l="1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l="1"/>
  <c r="L92" i="2" s="1"/>
  <c r="T91" i="2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l="1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J94" i="2" l="1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J98" i="2" l="1"/>
  <c r="L98" i="2" s="1"/>
  <c r="T97" i="2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l="1"/>
  <c r="L99" i="2" s="1"/>
  <c r="R98" i="2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l="1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J102" i="2" l="1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l="1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J105" i="2" l="1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J106" i="2" l="1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M106" i="2" l="1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l="1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l="1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M112" i="2" l="1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J114" i="2" l="1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l="1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15" i="2" l="1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l="1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J120" i="2" l="1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l="1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21" i="2" l="1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l="1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24" i="2" l="1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M126" i="2" l="1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J130" i="2" l="1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l="1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M132" i="2" l="1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J134" i="2" l="1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J135" i="2" l="1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36" i="2" l="1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J138" i="2" l="1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M138" i="2" l="1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J142" i="2" l="1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42" i="2" l="1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l="1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l="1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M147" i="2" l="1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l="1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l="1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l="1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M157" i="2" l="1"/>
  <c r="J158" i="2"/>
  <c r="L158" i="2" s="1"/>
  <c r="U157" i="2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l="1"/>
  <c r="L160" i="2" s="1"/>
  <c r="T159" i="2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J162" i="2" l="1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62" i="2" l="1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l="1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l="1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M171" i="2" l="1"/>
  <c r="J172" i="2"/>
  <c r="L172" i="2" s="1"/>
  <c r="U171" i="2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J174" i="2" l="1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l="1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l="1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J182" i="2" l="1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l="1"/>
  <c r="L187" i="2" s="1"/>
  <c r="M186" i="2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l="1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J190" i="2" l="1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l="1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192" i="2" l="1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l="1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M200" i="2" l="1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l="1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08" i="2" l="1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22" i="2" l="1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l="1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l="1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M225" i="2" l="1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27" i="2" l="1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M228" i="2" l="1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M229" i="2" l="1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30" i="2" l="1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M231" i="2" l="1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l="1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J234" i="2" l="1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l="1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M236" i="2" l="1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M237" i="2" l="1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l="1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l="1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l="1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M241" i="2" l="1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l="1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l="1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M244" i="2" l="1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l="1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l="1"/>
  <c r="L252" i="2" s="1"/>
  <c r="U251" i="2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l="1"/>
  <c r="L253" i="2" s="1"/>
  <c r="T252" i="2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l="1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M256" i="2" l="1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l="1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l="1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M262" i="2" l="1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l="1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J266" i="2" l="1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l="1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M267" i="2" l="1"/>
  <c r="J268" i="2"/>
  <c r="L268" i="2" s="1"/>
  <c r="U267" i="2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l="1"/>
  <c r="L269" i="2" s="1"/>
  <c r="U268" i="2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J270" i="2" l="1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M271" i="2" l="1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J274" i="2" l="1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l="1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75" i="2" l="1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l="1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M277" i="2" l="1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l="1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M281" i="2" l="1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M283" i="2" l="1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l="1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l="1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J290" i="2" l="1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l="1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J294" i="2" l="1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294" i="2" l="1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M295" i="2" l="1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l="1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297" i="2" l="1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l="1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M299" i="2" l="1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l="1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l="1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l="1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M308" i="2" l="1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15" i="2" l="1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l="1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18" i="2" l="1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J322" i="2" l="1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l="1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l="1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J330" i="2" l="1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M330" i="2" l="1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l="1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34" i="2" l="1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34" i="2" l="1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l="1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l="1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M343" i="2" l="1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M344" i="2" l="1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J346" i="2" l="1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l="1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l="1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M349" i="2" l="1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54" i="2" l="1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J355" i="2" l="1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l="1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l="1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l="1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M359" i="2" l="1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l="1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M365" i="2" l="1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72" i="2" l="1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l="1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l="1"/>
  <c r="L375" i="2" s="1"/>
  <c r="U374" i="2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l="1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J378" i="2" l="1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M379" i="2" l="1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l="1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J387" i="2" l="1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l="1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l="1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M396" i="2" l="1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l="1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l="1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l="1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11" i="2" l="1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12" i="2" l="1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l="1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l="1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18" i="2" l="1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l="1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l="1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M421" i="2" l="1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l="1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M427" i="2" l="1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M430" i="2" l="1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M431" i="2" l="1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35" i="2" l="1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l="1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l="1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M438" i="2" l="1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l="1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M441" i="2" l="1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l="1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l="1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M454" i="2" l="1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l="1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J467" i="2" s="1"/>
  <c r="L467" i="2" s="1"/>
  <c r="M466" i="2" l="1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M468" i="2" l="1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l="1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l="1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M473" i="2" l="1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l="1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l="1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l="1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85" i="2" l="1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M488" i="2" l="1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Q492" i="2" l="1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A35" i="2" l="1"/>
  <c r="I492" i="2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<sst xmlns="http://schemas.openxmlformats.org/spreadsheetml/2006/main" count="423" uniqueCount="276">
  <si>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</si>
  <si>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</si>
  <si>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</si>
  <si>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</si>
  <si>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</si>
  <si>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</si>
  <si>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</si>
  <si>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</si>
  <si>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</si>
  <si>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</si>
  <si>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</si>
  <si>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</si>
  <si>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</si>
  <si>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</si>
  <si>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</si>
  <si>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</si>
  <si>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</si>
  <si>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</si>
  <si>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</si>
  <si>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</si>
  <si>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</si>
  <si>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</si>
  <si>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</si>
  <si>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</si>
  <si>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</si>
  <si>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</si>
  <si>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</si>
  <si>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</si>
  <si>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</si>
  <si>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</si>
  <si>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</si>
  <si>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</si>
  <si>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</si>
  <si>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</si>
  <si>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</si>
  <si>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</si>
  <si>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</si>
  <si>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</si>
  <si>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</si>
  <si>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</si>
  <si>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</si>
  <si>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</si>
  <si>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</si>
  <si>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</si>
  <si>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</si>
  <si>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</si>
  <si>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</si>
  <si>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</si>
  <si>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</si>
  <si>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</si>
  <si>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</si>
  <si>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</si>
  <si>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</si>
  <si>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</si>
  <si>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</si>
  <si>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</si>
  <si>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</si>
  <si>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</si>
  <si>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</si>
  <si>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</si>
  <si>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</si>
  <si>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</si>
  <si>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</si>
  <si>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</si>
  <si>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</si>
  <si>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</si>
  <si>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</si>
  <si>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</si>
  <si>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</si>
  <si>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</si>
  <si>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</si>
  <si>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</si>
  <si>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</si>
  <si>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</si>
  <si>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</si>
  <si>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</si>
  <si>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</si>
  <si>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</si>
  <si>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</si>
  <si>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</si>
  <si>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</si>
  <si>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</si>
  <si>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</si>
  <si>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</si>
  <si>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</si>
  <si>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</si>
  <si>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</si>
  <si>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</si>
  <si>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</si>
  <si>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</si>
  <si>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</si>
  <si>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</si>
  <si>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</si>
  <si>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</si>
  <si>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</si>
  <si>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</si>
  <si>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</si>
  <si>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</si>
  <si>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</si>
  <si>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</si>
  <si>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</si>
  <si>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</si>
  <si>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</si>
  <si>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</si>
  <si>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</si>
  <si>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</si>
  <si>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</si>
  <si>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</si>
  <si>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</si>
  <si>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</si>
  <si>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</si>
  <si>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</si>
  <si>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</si>
  <si>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</si>
  <si>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</si>
  <si>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</si>
  <si>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</si>
  <si>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</si>
  <si>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</si>
  <si>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</si>
  <si>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</si>
  <si>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</si>
  <si>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</si>
  <si>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</si>
  <si>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</si>
  <si>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</si>
  <si>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</si>
  <si>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</si>
  <si>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</si>
  <si>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</si>
  <si>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</si>
  <si>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</si>
  <si>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</si>
  <si>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</si>
  <si>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</si>
  <si>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</si>
  <si>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</si>
  <si>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</si>
  <si>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</si>
  <si>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</si>
  <si>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</si>
  <si>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</si>
  <si>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</si>
  <si>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</si>
  <si>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</si>
  <si>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</si>
  <si>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</si>
  <si>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</si>
  <si>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</si>
  <si>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</si>
  <si>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</si>
  <si>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</si>
  <si>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</si>
  <si>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</si>
  <si>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</si>
  <si>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</si>
  <si>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</si>
  <si>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</si>
  <si>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</si>
  <si>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</si>
  <si>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</si>
  <si>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</si>
  <si>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</si>
  <si>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</si>
  <si>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</si>
  <si>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</si>
  <si>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</si>
  <si>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</si>
  <si>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</si>
  <si>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</si>
  <si>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</si>
  <si>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</si>
  <si>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</si>
  <si>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</si>
  <si>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</si>
  <si>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</si>
  <si>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</si>
  <si>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</si>
  <si>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</si>
  <si>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</si>
  <si>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</si>
  <si>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</si>
  <si>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</si>
  <si>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</si>
  <si>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</si>
  <si>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</si>
  <si>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</si>
  <si>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</si>
  <si>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</si>
  <si>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</si>
  <si>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</si>
  <si>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</si>
  <si>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</si>
  <si>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</si>
  <si>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</si>
  <si>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</si>
  <si>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</si>
  <si>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</si>
  <si>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</si>
  <si>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</si>
  <si>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</si>
  <si>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</si>
  <si>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</si>
  <si>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</si>
  <si>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</si>
  <si>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</si>
  <si>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</si>
  <si>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</si>
  <si>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</si>
  <si>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</si>
  <si>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</si>
  <si>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</si>
  <si>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</si>
  <si>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</si>
  <si>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</si>
  <si>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</si>
  <si>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</si>
  <si>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</si>
  <si>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</si>
  <si>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</si>
  <si>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</si>
  <si>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</si>
  <si>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</si>
  <si>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</si>
  <si>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</si>
  <si>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</si>
  <si>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</si>
  <si>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</si>
  <si>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</si>
  <si>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</si>
  <si>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</si>
  <si>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</si>
  <si>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</si>
  <si>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</si>
  <si>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</si>
  <si>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</si>
  <si>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</si>
  <si>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</si>
  <si>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</si>
  <si>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</si>
  <si>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</si>
  <si>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</si>
  <si>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</si>
  <si>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</si>
  <si>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</si>
  <si>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</si>
  <si>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</si>
  <si>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</si>
  <si>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</si>
  <si>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</si>
  <si>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</si>
  <si>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</si>
  <si>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</si>
  <si>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</si>
  <si>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</si>
  <si>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</si>
  <si>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</si>
  <si>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</si>
  <si>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</si>
  <si>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</si>
  <si>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</si>
  <si>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Coefficient de securite vis a vis de la resistance mecanique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</si>
  <si>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</si>
  <si>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</si>
  <si>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</si>
  <si>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</si>
  <si>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</si>
  <si>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</si>
  <si>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</si>
  <si>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</si>
  <si>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</si>
  <si>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</si>
  <si>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</si>
  <si>
    <t>Moment de Torsion</t>
  </si>
  <si>
    <t xml:space="preserve">Moment Flechissant </t>
  </si>
  <si>
    <t>Moment Flechissant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</si>
</sst>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5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1" fillId="0" borderId="0" xfId="0" applyFont="1" applyAlignment="1">
      <alignment horizontal="center" vertical="center"/>
    </xf>
    <xf numFmtId="0" fontId="0" fillId="8" borderId="56" xfId="6" applyFont="1" applyBorder="1" applyAlignment="1"/>
    <xf numFmtId="0" fontId="0" fillId="8" borderId="3" xfId="6" applyFont="1" applyAlignment="1"/>
    <xf numFmtId="0" fontId="15" fillId="0" borderId="0" xfId="8"/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0" fontId="0" fillId="8" borderId="55" xfId="6" applyFont="1" applyBorder="1" applyAlignment="1">
      <alignment horizontal="center"/>
    </xf>
    <xf numFmtId="0" fontId="0" fillId="8" borderId="56" xfId="6" applyFont="1" applyBorder="1" applyAlignment="1">
      <alignment horizontal="center"/>
    </xf>
    <xf numFmtId="0" fontId="0" fillId="8" borderId="57" xfId="6" applyFont="1" applyBorder="1" applyAlignment="1">
      <alignment horizontal="center"/>
    </xf>
    <xf numFmtId="0" fontId="0" fillId="8" borderId="3" xfId="6" applyFont="1" applyAlignment="1">
      <alignment horizontal="center"/>
    </xf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-2.9295705168552247E-5</c:v>
                </c:pt>
                <c:pt idx="2">
                  <c:v>-2.9287115505656742E-5</c:v>
                </c:pt>
                <c:pt idx="3">
                  <c:v>-2.927423101131348E-5</c:v>
                </c:pt>
                <c:pt idx="4">
                  <c:v>-2.9257051685522467E-5</c:v>
                </c:pt>
                <c:pt idx="5">
                  <c:v>-2.9235577528283701E-5</c:v>
                </c:pt>
                <c:pt idx="6">
                  <c:v>-2.920980853959718E-5</c:v>
                </c:pt>
                <c:pt idx="7">
                  <c:v>-2.9179744719462906E-5</c:v>
                </c:pt>
                <c:pt idx="8">
                  <c:v>-2.9145386067880877E-5</c:v>
                </c:pt>
                <c:pt idx="9">
                  <c:v>-2.9106732584851098E-5</c:v>
                </c:pt>
                <c:pt idx="10">
                  <c:v>-2.9063784270373561E-5</c:v>
                </c:pt>
                <c:pt idx="11">
                  <c:v>-2.9016541124448274E-5</c:v>
                </c:pt>
                <c:pt idx="12">
                  <c:v>-2.8965003147075233E-5</c:v>
                </c:pt>
                <c:pt idx="13">
                  <c:v>-2.8909170338254438E-5</c:v>
                </c:pt>
                <c:pt idx="14">
                  <c:v>-2.8849042697985892E-5</c:v>
                </c:pt>
                <c:pt idx="15">
                  <c:v>-2.8784620226269589E-5</c:v>
                </c:pt>
                <c:pt idx="16">
                  <c:v>-2.8715902923105535E-5</c:v>
                </c:pt>
                <c:pt idx="17">
                  <c:v>-2.8642890788493727E-5</c:v>
                </c:pt>
                <c:pt idx="18">
                  <c:v>-2.8565583822434165E-5</c:v>
                </c:pt>
                <c:pt idx="19">
                  <c:v>-2.8483982024926849E-5</c:v>
                </c:pt>
                <c:pt idx="20">
                  <c:v>-2.8398085395971783E-5</c:v>
                </c:pt>
                <c:pt idx="21">
                  <c:v>-2.8307893935568959E-5</c:v>
                </c:pt>
                <c:pt idx="22">
                  <c:v>-2.8213407643718385E-5</c:v>
                </c:pt>
                <c:pt idx="23">
                  <c:v>-2.8114626520420056E-5</c:v>
                </c:pt>
                <c:pt idx="24">
                  <c:v>-2.8011550565673974E-5</c:v>
                </c:pt>
                <c:pt idx="25">
                  <c:v>-2.7904179779480137E-5</c:v>
                </c:pt>
                <c:pt idx="26">
                  <c:v>-2.7792514161838547E-5</c:v>
                </c:pt>
                <c:pt idx="27">
                  <c:v>-2.7676553712749206E-5</c:v>
                </c:pt>
                <c:pt idx="28">
                  <c:v>-2.7556298432212111E-5</c:v>
                </c:pt>
                <c:pt idx="29">
                  <c:v>-2.7431748320227262E-5</c:v>
                </c:pt>
                <c:pt idx="30">
                  <c:v>-2.7302903376794659E-5</c:v>
                </c:pt>
                <c:pt idx="31">
                  <c:v>-2.7169763601914302E-5</c:v>
                </c:pt>
                <c:pt idx="32">
                  <c:v>-2.7032328995586191E-5</c:v>
                </c:pt>
                <c:pt idx="33">
                  <c:v>-2.6890599557810329E-5</c:v>
                </c:pt>
                <c:pt idx="34">
                  <c:v>-2.6744575288586713E-5</c:v>
                </c:pt>
                <c:pt idx="35">
                  <c:v>-2.659425618791534E-5</c:v>
                </c:pt>
                <c:pt idx="36">
                  <c:v>-2.6439642255796217E-5</c:v>
                </c:pt>
                <c:pt idx="37">
                  <c:v>-2.6280733492229342E-5</c:v>
                </c:pt>
                <c:pt idx="38">
                  <c:v>-2.6117529897214711E-5</c:v>
                </c:pt>
                <c:pt idx="39">
                  <c:v>-2.5950031470752328E-5</c:v>
                </c:pt>
                <c:pt idx="40">
                  <c:v>-2.5778238212842189E-5</c:v>
                </c:pt>
                <c:pt idx="41">
                  <c:v>-2.5602150123484299E-5</c:v>
                </c:pt>
                <c:pt idx="42">
                  <c:v>-2.5421767202678658E-5</c:v>
                </c:pt>
                <c:pt idx="43">
                  <c:v>-2.5237089450425259E-5</c:v>
                </c:pt>
                <c:pt idx="44">
                  <c:v>-2.5048116866724107E-5</c:v>
                </c:pt>
                <c:pt idx="45">
                  <c:v>-2.4854849451575204E-5</c:v>
                </c:pt>
                <c:pt idx="46">
                  <c:v>-2.4657287204978547E-5</c:v>
                </c:pt>
                <c:pt idx="47">
                  <c:v>-2.4455430126934137E-5</c:v>
                </c:pt>
                <c:pt idx="48">
                  <c:v>-2.4249278217441972E-5</c:v>
                </c:pt>
                <c:pt idx="49">
                  <c:v>-2.4038831476502053E-5</c:v>
                </c:pt>
                <c:pt idx="50">
                  <c:v>-2.3824089904114383E-5</c:v>
                </c:pt>
                <c:pt idx="51">
                  <c:v>-2.3605053500278957E-5</c:v>
                </c:pt>
                <c:pt idx="52">
                  <c:v>-2.3381722264995779E-5</c:v>
                </c:pt>
                <c:pt idx="53">
                  <c:v>-2.3154096198264848E-5</c:v>
                </c:pt>
                <c:pt idx="54">
                  <c:v>-2.2922175300086162E-5</c:v>
                </c:pt>
                <c:pt idx="55">
                  <c:v>-2.2685959570459726E-5</c:v>
                </c:pt>
                <c:pt idx="56">
                  <c:v>-2.2445449009385533E-5</c:v>
                </c:pt>
                <c:pt idx="57">
                  <c:v>-2.2200643616863589E-5</c:v>
                </c:pt>
                <c:pt idx="58">
                  <c:v>-2.195154339289389E-5</c:v>
                </c:pt>
                <c:pt idx="59">
                  <c:v>-2.1698148337476438E-5</c:v>
                </c:pt>
                <c:pt idx="60">
                  <c:v>-2.1440458450611232E-5</c:v>
                </c:pt>
                <c:pt idx="61">
                  <c:v>-2.1178473732298276E-5</c:v>
                </c:pt>
                <c:pt idx="62">
                  <c:v>-2.0912194182537562E-5</c:v>
                </c:pt>
                <c:pt idx="63">
                  <c:v>-2.0641619801329097E-5</c:v>
                </c:pt>
                <c:pt idx="64">
                  <c:v>-2.0366750588672878E-5</c:v>
                </c:pt>
                <c:pt idx="65">
                  <c:v>-2.0087586544568906E-5</c:v>
                </c:pt>
                <c:pt idx="66">
                  <c:v>-1.9804127669017179E-5</c:v>
                </c:pt>
                <c:pt idx="67">
                  <c:v>-1.9516373962017698E-5</c:v>
                </c:pt>
                <c:pt idx="68">
                  <c:v>-1.9224325423570467E-5</c:v>
                </c:pt>
                <c:pt idx="69">
                  <c:v>-1.8927982053675482E-5</c:v>
                </c:pt>
                <c:pt idx="70">
                  <c:v>-1.8627343852332742E-5</c:v>
                </c:pt>
                <c:pt idx="71">
                  <c:v>-1.8322410819542249E-5</c:v>
                </c:pt>
                <c:pt idx="72">
                  <c:v>-1.8013182955304002E-5</c:v>
                </c:pt>
                <c:pt idx="73">
                  <c:v>-1.7699660259618004E-5</c:v>
                </c:pt>
                <c:pt idx="74">
                  <c:v>-1.7381842732484252E-5</c:v>
                </c:pt>
                <c:pt idx="75">
                  <c:v>-1.7059730373902746E-5</c:v>
                </c:pt>
                <c:pt idx="76">
                  <c:v>-1.6733323183873486E-5</c:v>
                </c:pt>
                <c:pt idx="77">
                  <c:v>-1.6402621162396472E-5</c:v>
                </c:pt>
                <c:pt idx="78">
                  <c:v>-1.6067624309471708E-5</c:v>
                </c:pt>
                <c:pt idx="79">
                  <c:v>-1.5728332625099186E-5</c:v>
                </c:pt>
                <c:pt idx="80">
                  <c:v>-1.5384746109278913E-5</c:v>
                </c:pt>
                <c:pt idx="81">
                  <c:v>-1.5036864762010887E-5</c:v>
                </c:pt>
                <c:pt idx="82">
                  <c:v>-1.4684688583295106E-5</c:v>
                </c:pt>
                <c:pt idx="83">
                  <c:v>-1.4328217573131573E-5</c:v>
                </c:pt>
                <c:pt idx="84">
                  <c:v>-1.3967451731520287E-5</c:v>
                </c:pt>
                <c:pt idx="85">
                  <c:v>-1.3602391058461244E-5</c:v>
                </c:pt>
                <c:pt idx="86">
                  <c:v>-1.3233035553954451E-5</c:v>
                </c:pt>
                <c:pt idx="87">
                  <c:v>-1.2859385217999904E-5</c:v>
                </c:pt>
                <c:pt idx="88">
                  <c:v>-1.2481440050597603E-5</c:v>
                </c:pt>
                <c:pt idx="89">
                  <c:v>-1.2099200051747548E-5</c:v>
                </c:pt>
                <c:pt idx="90">
                  <c:v>-1.1712665221449739E-5</c:v>
                </c:pt>
                <c:pt idx="91">
                  <c:v>-1.1321835559704179E-5</c:v>
                </c:pt>
                <c:pt idx="92">
                  <c:v>-1.0926711066510865E-5</c:v>
                </c:pt>
                <c:pt idx="93">
                  <c:v>-1.0527291741869794E-5</c:v>
                </c:pt>
                <c:pt idx="94">
                  <c:v>-1.0123577585780976E-5</c:v>
                </c:pt>
                <c:pt idx="95">
                  <c:v>-9.7155685982443999E-6</c:v>
                </c:pt>
                <c:pt idx="96">
                  <c:v>-9.3032647792600736E-6</c:v>
                </c:pt>
                <c:pt idx="97">
                  <c:v>-8.8866661288279899E-6</c:v>
                </c:pt>
                <c:pt idx="98">
                  <c:v>-8.4657726469481589E-6</c:v>
                </c:pt>
                <c:pt idx="99">
                  <c:v>-8.0405843336205706E-6</c:v>
                </c:pt>
                <c:pt idx="100">
                  <c:v>-7.6111011888452283E-6</c:v>
                </c:pt>
                <c:pt idx="101">
                  <c:v>-7.1773232126221353E-6</c:v>
                </c:pt>
                <c:pt idx="102">
                  <c:v>-6.739250404951285E-6</c:v>
                </c:pt>
                <c:pt idx="103">
                  <c:v>-6.2968827658326841E-6</c:v>
                </c:pt>
                <c:pt idx="104">
                  <c:v>-5.8502202952663257E-6</c:v>
                </c:pt>
                <c:pt idx="105">
                  <c:v>-5.3992629932522168E-6</c:v>
                </c:pt>
                <c:pt idx="106">
                  <c:v>-4.9440108597903539E-6</c:v>
                </c:pt>
                <c:pt idx="107">
                  <c:v>-4.4844638948807403E-6</c:v>
                </c:pt>
                <c:pt idx="108">
                  <c:v>-4.0206220985233694E-6</c:v>
                </c:pt>
                <c:pt idx="109">
                  <c:v>-3.5524854707182478E-6</c:v>
                </c:pt>
                <c:pt idx="110">
                  <c:v>-3.0800540114653757E-6</c:v>
                </c:pt>
                <c:pt idx="111">
                  <c:v>-2.6033277207647461E-6</c:v>
                </c:pt>
                <c:pt idx="112">
                  <c:v>-2.1223065986163626E-6</c:v>
                </c:pt>
                <c:pt idx="113">
                  <c:v>-1.6369906450202284E-6</c:v>
                </c:pt>
                <c:pt idx="114">
                  <c:v>-1.1473798599763403E-6</c:v>
                </c:pt>
                <c:pt idx="115">
                  <c:v>-6.5347424348469473E-7</c:v>
                </c:pt>
                <c:pt idx="116">
                  <c:v>-1.5527379554529857E-7</c:v>
                </c:pt>
                <c:pt idx="117">
                  <c:v>3.4722148384184819E-7</c:v>
                </c:pt>
                <c:pt idx="118">
                  <c:v>8.5401159467675235E-7</c:v>
                </c:pt>
                <c:pt idx="119">
                  <c:v>1.3650965369594139E-6</c:v>
                </c:pt>
                <c:pt idx="120">
                  <c:v>1.8804763106898193E-6</c:v>
                </c:pt>
                <c:pt idx="121">
                  <c:v>2.400150915867982E-6</c:v>
                </c:pt>
                <c:pt idx="122">
                  <c:v>2.9241203524939022E-6</c:v>
                </c:pt>
                <c:pt idx="123">
                  <c:v>3.4523846205675729E-6</c:v>
                </c:pt>
                <c:pt idx="124">
                  <c:v>3.9849437200889943E-6</c:v>
                </c:pt>
                <c:pt idx="125">
                  <c:v>4.5217976510581663E-6</c:v>
                </c:pt>
                <c:pt idx="126">
                  <c:v>5.0629464134751024E-6</c:v>
                </c:pt>
                <c:pt idx="127">
                  <c:v>5.6083900073397824E-6</c:v>
                </c:pt>
                <c:pt idx="128">
                  <c:v>6.1581284326522198E-6</c:v>
                </c:pt>
                <c:pt idx="129">
                  <c:v>6.7121616894124078E-6</c:v>
                </c:pt>
                <c:pt idx="130">
                  <c:v>7.2704897776203531E-6</c:v>
                </c:pt>
                <c:pt idx="131">
                  <c:v>7.8331126972760559E-6</c:v>
                </c:pt>
                <c:pt idx="132">
                  <c:v>8.4000304483795025E-6</c:v>
                </c:pt>
                <c:pt idx="133">
                  <c:v>8.9712430309307065E-6</c:v>
                </c:pt>
                <c:pt idx="134">
                  <c:v>9.5467504449296678E-6</c:v>
                </c:pt>
                <c:pt idx="135">
                  <c:v>1.012655269037638E-5</c:v>
                </c:pt>
                <c:pt idx="136">
                  <c:v>1.0710649767270842E-5</c:v>
                </c:pt>
                <c:pt idx="137">
                  <c:v>1.1299041675613062E-5</c:v>
                </c:pt>
                <c:pt idx="138">
                  <c:v>1.1891728415403033E-5</c:v>
                </c:pt>
                <c:pt idx="139">
                  <c:v>1.2488709986640754E-5</c:v>
                </c:pt>
                <c:pt idx="140">
                  <c:v>1.3089986389326233E-5</c:v>
                </c:pt>
                <c:pt idx="141">
                  <c:v>1.3695557623459469E-5</c:v>
                </c:pt>
                <c:pt idx="142">
                  <c:v>1.4305423689040449E-5</c:v>
                </c:pt>
                <c:pt idx="143">
                  <c:v>1.4919584586069186E-5</c:v>
                </c:pt>
                <c:pt idx="144">
                  <c:v>1.553804031454568E-5</c:v>
                </c:pt>
                <c:pt idx="145">
                  <c:v>1.6160790874469925E-5</c:v>
                </c:pt>
                <c:pt idx="146">
                  <c:v>1.6787836265841921E-5</c:v>
                </c:pt>
                <c:pt idx="147">
                  <c:v>1.7419176488661674E-5</c:v>
                </c:pt>
                <c:pt idx="148">
                  <c:v>1.8054811542929178E-5</c:v>
                </c:pt>
                <c:pt idx="149">
                  <c:v>1.8694741428644439E-5</c:v>
                </c:pt>
                <c:pt idx="150">
                  <c:v>1.9338966145807451E-5</c:v>
                </c:pt>
                <c:pt idx="151">
                  <c:v>1.998748569441822E-5</c:v>
                </c:pt>
                <c:pt idx="152">
                  <c:v>2.064030007447674E-5</c:v>
                </c:pt>
                <c:pt idx="153">
                  <c:v>2.1297409285983004E-5</c:v>
                </c:pt>
                <c:pt idx="154">
                  <c:v>2.1958813328937038E-5</c:v>
                </c:pt>
                <c:pt idx="155">
                  <c:v>2.2624512203338817E-5</c:v>
                </c:pt>
                <c:pt idx="156">
                  <c:v>2.3294505909188353E-5</c:v>
                </c:pt>
                <c:pt idx="157">
                  <c:v>2.3968794446485639E-5</c:v>
                </c:pt>
                <c:pt idx="158">
                  <c:v>2.4647377815230676E-5</c:v>
                </c:pt>
                <c:pt idx="159">
                  <c:v>2.533025601542347E-5</c:v>
                </c:pt>
                <c:pt idx="160">
                  <c:v>2.6017429047064009E-5</c:v>
                </c:pt>
                <c:pt idx="161">
                  <c:v>2.6708896910152304E-5</c:v>
                </c:pt>
                <c:pt idx="162">
                  <c:v>2.7404659604688364E-5</c:v>
                </c:pt>
                <c:pt idx="163">
                  <c:v>2.8104717130672168E-5</c:v>
                </c:pt>
                <c:pt idx="164">
                  <c:v>2.8809069488103729E-5</c:v>
                </c:pt>
                <c:pt idx="165">
                  <c:v>2.9517716676983047E-5</c:v>
                </c:pt>
                <c:pt idx="166">
                  <c:v>3.0230658697310109E-5</c:v>
                </c:pt>
                <c:pt idx="167">
                  <c:v>3.0947895549084929E-5</c:v>
                </c:pt>
                <c:pt idx="168">
                  <c:v>3.1669427232307493E-5</c:v>
                </c:pt>
                <c:pt idx="169">
                  <c:v>3.2395253746977827E-5</c:v>
                </c:pt>
                <c:pt idx="170">
                  <c:v>3.3125375093095905E-5</c:v>
                </c:pt>
                <c:pt idx="171">
                  <c:v>3.3859791270661741E-5</c:v>
                </c:pt>
                <c:pt idx="172">
                  <c:v>3.4598502279675334E-5</c:v>
                </c:pt>
                <c:pt idx="173">
                  <c:v>3.5341508120136671E-5</c:v>
                </c:pt>
                <c:pt idx="174">
                  <c:v>3.6088808792045765E-5</c:v>
                </c:pt>
                <c:pt idx="175">
                  <c:v>3.6840404295402603E-5</c:v>
                </c:pt>
                <c:pt idx="176">
                  <c:v>3.7596294630207212E-5</c:v>
                </c:pt>
                <c:pt idx="177">
                  <c:v>3.8356479796459578E-5</c:v>
                </c:pt>
                <c:pt idx="178">
                  <c:v>3.9120959794159689E-5</c:v>
                </c:pt>
                <c:pt idx="179">
                  <c:v>3.9889734623307543E-5</c:v>
                </c:pt>
                <c:pt idx="180">
                  <c:v>3.949512864737046E-5</c:v>
                </c:pt>
                <c:pt idx="181">
                  <c:v>3.910198417504796E-5</c:v>
                </c:pt>
                <c:pt idx="182">
                  <c:v>3.8710301206340042E-5</c:v>
                </c:pt>
                <c:pt idx="183">
                  <c:v>3.8320079741246693E-5</c:v>
                </c:pt>
                <c:pt idx="184">
                  <c:v>3.7931319779767939E-5</c:v>
                </c:pt>
                <c:pt idx="185">
                  <c:v>3.7544021321903768E-5</c:v>
                </c:pt>
                <c:pt idx="186">
                  <c:v>3.7158184367654179E-5</c:v>
                </c:pt>
                <c:pt idx="187">
                  <c:v>3.6773808917019172E-5</c:v>
                </c:pt>
                <c:pt idx="188">
                  <c:v>3.6390894969998734E-5</c:v>
                </c:pt>
                <c:pt idx="189">
                  <c:v>3.6009442526592892E-5</c:v>
                </c:pt>
                <c:pt idx="190">
                  <c:v>3.5629451586801631E-5</c:v>
                </c:pt>
                <c:pt idx="191">
                  <c:v>3.5250922150624954E-5</c:v>
                </c:pt>
                <c:pt idx="192">
                  <c:v>3.4873854218062858E-5</c:v>
                </c:pt>
                <c:pt idx="193">
                  <c:v>3.4498247789115331E-5</c:v>
                </c:pt>
                <c:pt idx="194">
                  <c:v>3.4124102863782386E-5</c:v>
                </c:pt>
                <c:pt idx="195">
                  <c:v>3.3751419442064024E-5</c:v>
                </c:pt>
                <c:pt idx="196">
                  <c:v>3.3380197523960244E-5</c:v>
                </c:pt>
                <c:pt idx="197">
                  <c:v>3.3010437109471046E-5</c:v>
                </c:pt>
                <c:pt idx="198">
                  <c:v>3.264213819859643E-5</c:v>
                </c:pt>
                <c:pt idx="199">
                  <c:v>3.2275300791336397E-5</c:v>
                </c:pt>
                <c:pt idx="200">
                  <c:v>3.1909924887690945E-5</c:v>
                </c:pt>
                <c:pt idx="201">
                  <c:v>3.154601048766007E-5</c:v>
                </c:pt>
                <c:pt idx="202">
                  <c:v>3.1183557591243783E-5</c:v>
                </c:pt>
                <c:pt idx="203">
                  <c:v>3.0822566198442078E-5</c:v>
                </c:pt>
                <c:pt idx="204">
                  <c:v>3.0463036309254956E-5</c:v>
                </c:pt>
                <c:pt idx="205">
                  <c:v>3.0104967923682416E-5</c:v>
                </c:pt>
                <c:pt idx="206">
                  <c:v>2.9748361041724458E-5</c:v>
                </c:pt>
                <c:pt idx="207">
                  <c:v>2.9393215663381082E-5</c:v>
                </c:pt>
                <c:pt idx="208">
                  <c:v>2.9039531788652289E-5</c:v>
                </c:pt>
                <c:pt idx="209">
                  <c:v>2.8687309417538078E-5</c:v>
                </c:pt>
                <c:pt idx="210">
                  <c:v>2.8336548550038449E-5</c:v>
                </c:pt>
                <c:pt idx="211">
                  <c:v>2.7987249186153403E-5</c:v>
                </c:pt>
                <c:pt idx="212">
                  <c:v>2.7639411325882938E-5</c:v>
                </c:pt>
                <c:pt idx="213">
                  <c:v>2.7293034969227056E-5</c:v>
                </c:pt>
                <c:pt idx="214">
                  <c:v>2.6948120116185756E-5</c:v>
                </c:pt>
                <c:pt idx="215">
                  <c:v>2.6604666766759038E-5</c:v>
                </c:pt>
                <c:pt idx="216">
                  <c:v>2.6262674920946903E-5</c:v>
                </c:pt>
                <c:pt idx="217">
                  <c:v>2.592214457874935E-5</c:v>
                </c:pt>
                <c:pt idx="218">
                  <c:v>2.5583075740166379E-5</c:v>
                </c:pt>
                <c:pt idx="219">
                  <c:v>2.5245468405197983E-5</c:v>
                </c:pt>
                <c:pt idx="220">
                  <c:v>2.4909322573844163E-5</c:v>
                </c:pt>
                <c:pt idx="221">
                  <c:v>2.4574638246104926E-5</c:v>
                </c:pt>
                <c:pt idx="222">
                  <c:v>2.4241415421980277E-5</c:v>
                </c:pt>
                <c:pt idx="223">
                  <c:v>2.3909654101470203E-5</c:v>
                </c:pt>
                <c:pt idx="224">
                  <c:v>2.3579354284574719E-5</c:v>
                </c:pt>
                <c:pt idx="225">
                  <c:v>2.325051597129381E-5</c:v>
                </c:pt>
                <c:pt idx="226">
                  <c:v>2.2923139161627484E-5</c:v>
                </c:pt>
                <c:pt idx="227">
                  <c:v>2.2597223855575746E-5</c:v>
                </c:pt>
                <c:pt idx="228">
                  <c:v>2.2272770053138584E-5</c:v>
                </c:pt>
                <c:pt idx="229">
                  <c:v>2.1949777754316011E-5</c:v>
                </c:pt>
                <c:pt idx="230">
                  <c:v>2.1628246959108013E-5</c:v>
                </c:pt>
                <c:pt idx="231">
                  <c:v>2.1308177667514598E-5</c:v>
                </c:pt>
                <c:pt idx="232">
                  <c:v>2.0989569879535771E-5</c:v>
                </c:pt>
                <c:pt idx="233">
                  <c:v>2.0672423595171521E-5</c:v>
                </c:pt>
                <c:pt idx="234">
                  <c:v>2.0356738814421859E-5</c:v>
                </c:pt>
                <c:pt idx="235">
                  <c:v>2.0042515537286772E-5</c:v>
                </c:pt>
                <c:pt idx="236">
                  <c:v>1.9729753763766268E-5</c:v>
                </c:pt>
                <c:pt idx="237">
                  <c:v>1.9418453493860353E-5</c:v>
                </c:pt>
                <c:pt idx="238">
                  <c:v>1.9108614727569006E-5</c:v>
                </c:pt>
                <c:pt idx="239">
                  <c:v>1.8800237464892249E-5</c:v>
                </c:pt>
                <c:pt idx="240">
                  <c:v>1.8493321705830074E-5</c:v>
                </c:pt>
                <c:pt idx="241">
                  <c:v>1.8187867450382474E-5</c:v>
                </c:pt>
                <c:pt idx="242">
                  <c:v>1.7883874698549463E-5</c:v>
                </c:pt>
                <c:pt idx="243">
                  <c:v>1.7581343450331028E-5</c:v>
                </c:pt>
                <c:pt idx="244">
                  <c:v>1.7280273705727181E-5</c:v>
                </c:pt>
                <c:pt idx="245">
                  <c:v>1.6980665464737917E-5</c:v>
                </c:pt>
                <c:pt idx="246">
                  <c:v>1.6682518727363229E-5</c:v>
                </c:pt>
                <c:pt idx="247">
                  <c:v>1.6385833493603129E-5</c:v>
                </c:pt>
                <c:pt idx="248">
                  <c:v>1.6090609763457605E-5</c:v>
                </c:pt>
                <c:pt idx="249">
                  <c:v>1.579684753692667E-5</c:v>
                </c:pt>
                <c:pt idx="250">
                  <c:v>1.5504546814010317E-5</c:v>
                </c:pt>
                <c:pt idx="251">
                  <c:v>1.5213707594708533E-5</c:v>
                </c:pt>
                <c:pt idx="252">
                  <c:v>1.4924329879021338E-5</c:v>
                </c:pt>
                <c:pt idx="253">
                  <c:v>1.4636413666948725E-5</c:v>
                </c:pt>
                <c:pt idx="254">
                  <c:v>1.4349958958490694E-5</c:v>
                </c:pt>
                <c:pt idx="255">
                  <c:v>1.4064965753647246E-5</c:v>
                </c:pt>
                <c:pt idx="256">
                  <c:v>1.3781434052418373E-5</c:v>
                </c:pt>
                <c:pt idx="257">
                  <c:v>1.3499363854804089E-5</c:v>
                </c:pt>
                <c:pt idx="258">
                  <c:v>1.3218755160804387E-5</c:v>
                </c:pt>
                <c:pt idx="259">
                  <c:v>1.2939607970419267E-5</c:v>
                </c:pt>
                <c:pt idx="260">
                  <c:v>1.266192228364873E-5</c:v>
                </c:pt>
                <c:pt idx="261">
                  <c:v>1.2385698100492768E-5</c:v>
                </c:pt>
                <c:pt idx="262">
                  <c:v>1.2110935420951396E-5</c:v>
                </c:pt>
                <c:pt idx="263">
                  <c:v>1.1837634245024605E-5</c:v>
                </c:pt>
                <c:pt idx="264">
                  <c:v>1.156579457271239E-5</c:v>
                </c:pt>
                <c:pt idx="265">
                  <c:v>1.1295416404014757E-5</c:v>
                </c:pt>
                <c:pt idx="266">
                  <c:v>1.1026499738931707E-5</c:v>
                </c:pt>
                <c:pt idx="267">
                  <c:v>1.0759044577463238E-5</c:v>
                </c:pt>
                <c:pt idx="268">
                  <c:v>1.0493050919609352E-5</c:v>
                </c:pt>
                <c:pt idx="269">
                  <c:v>1.0228518765370048E-5</c:v>
                </c:pt>
                <c:pt idx="270">
                  <c:v>9.9654481147453265E-6</c:v>
                </c:pt>
                <c:pt idx="271">
                  <c:v>9.7038389677351871E-6</c:v>
                </c:pt>
                <c:pt idx="272">
                  <c:v>9.4436913243396299E-6</c:v>
                </c:pt>
                <c:pt idx="273">
                  <c:v>9.185005184558655E-6</c:v>
                </c:pt>
                <c:pt idx="274">
                  <c:v>8.9277805483922623E-6</c:v>
                </c:pt>
                <c:pt idx="275">
                  <c:v>8.6720174158404518E-6</c:v>
                </c:pt>
                <c:pt idx="276">
                  <c:v>8.4177157869032236E-6</c:v>
                </c:pt>
                <c:pt idx="277">
                  <c:v>8.1648756615805709E-6</c:v>
                </c:pt>
                <c:pt idx="278">
                  <c:v>7.9134970398725003E-6</c:v>
                </c:pt>
                <c:pt idx="279">
                  <c:v>7.6635799217790188E-6</c:v>
                </c:pt>
                <c:pt idx="280">
                  <c:v>7.4151243073001128E-6</c:v>
                </c:pt>
                <c:pt idx="281">
                  <c:v>7.168130196435789E-6</c:v>
                </c:pt>
                <c:pt idx="282">
                  <c:v>6.9225975891860475E-6</c:v>
                </c:pt>
                <c:pt idx="283">
                  <c:v>6.6785264855508881E-6</c:v>
                </c:pt>
                <c:pt idx="284">
                  <c:v>6.435916885530311E-6</c:v>
                </c:pt>
                <c:pt idx="285">
                  <c:v>6.194768789124323E-6</c:v>
                </c:pt>
                <c:pt idx="286">
                  <c:v>5.9550821963329104E-6</c:v>
                </c:pt>
                <c:pt idx="287">
                  <c:v>5.71685710715608E-6</c:v>
                </c:pt>
                <c:pt idx="288">
                  <c:v>5.4800935215938319E-6</c:v>
                </c:pt>
                <c:pt idx="289">
                  <c:v>5.244791439646166E-6</c:v>
                </c:pt>
                <c:pt idx="290">
                  <c:v>5.0109508613130823E-6</c:v>
                </c:pt>
                <c:pt idx="291">
                  <c:v>4.7785717865945742E-6</c:v>
                </c:pt>
                <c:pt idx="292">
                  <c:v>4.547654215490655E-6</c:v>
                </c:pt>
                <c:pt idx="293">
                  <c:v>4.3181981480013113E-6</c:v>
                </c:pt>
                <c:pt idx="294">
                  <c:v>4.0902035841265498E-6</c:v>
                </c:pt>
                <c:pt idx="295">
                  <c:v>3.8636705238663773E-6</c:v>
                </c:pt>
                <c:pt idx="296">
                  <c:v>3.6385989672207804E-6</c:v>
                </c:pt>
                <c:pt idx="297">
                  <c:v>3.4149889141897724E-6</c:v>
                </c:pt>
                <c:pt idx="298">
                  <c:v>3.1928403647733399E-6</c:v>
                </c:pt>
                <c:pt idx="299">
                  <c:v>2.9721533189714896E-6</c:v>
                </c:pt>
                <c:pt idx="300">
                  <c:v>2.7529277767842283E-6</c:v>
                </c:pt>
                <c:pt idx="301">
                  <c:v>2.5351637382115425E-6</c:v>
                </c:pt>
                <c:pt idx="302">
                  <c:v>2.3188612032534457E-6</c:v>
                </c:pt>
                <c:pt idx="303">
                  <c:v>2.1040201719099176E-6</c:v>
                </c:pt>
                <c:pt idx="304">
                  <c:v>1.8906406441809785E-6</c:v>
                </c:pt>
                <c:pt idx="305">
                  <c:v>1.6787226200666149E-6</c:v>
                </c:pt>
                <c:pt idx="306">
                  <c:v>1.4682660995668403E-6</c:v>
                </c:pt>
                <c:pt idx="307">
                  <c:v>1.2592710826816479E-6</c:v>
                </c:pt>
                <c:pt idx="308">
                  <c:v>1.051737569411031E-6</c:v>
                </c:pt>
                <c:pt idx="309">
                  <c:v>8.4566555975500315E-7</c:v>
                </c:pt>
                <c:pt idx="310">
                  <c:v>6.4105505371355411E-7</c:v>
                </c:pt>
                <c:pt idx="311">
                  <c:v>4.379060512866873E-7</c:v>
                </c:pt>
                <c:pt idx="312">
                  <c:v>2.3621855247440274E-7</c:v>
                </c:pt>
                <c:pt idx="313">
                  <c:v>3.5992557276700416E-8</c:v>
                </c:pt>
                <c:pt idx="314">
                  <c:v>-1.6277193430641628E-7</c:v>
                </c:pt>
                <c:pt idx="315">
                  <c:v>-3.6007492227496091E-7</c:v>
                </c:pt>
                <c:pt idx="316">
                  <c:v>-5.559164066289199E-7</c:v>
                </c:pt>
                <c:pt idx="317">
                  <c:v>-7.5029638736830005E-7</c:v>
                </c:pt>
                <c:pt idx="318">
                  <c:v>-9.4321486449309457E-7</c:v>
                </c:pt>
                <c:pt idx="319">
                  <c:v>-1.1346718380033068E-6</c:v>
                </c:pt>
                <c:pt idx="320">
                  <c:v>-1.3246673078989403E-6</c:v>
                </c:pt>
                <c:pt idx="321">
                  <c:v>-1.5132012741799881E-6</c:v>
                </c:pt>
                <c:pt idx="322">
                  <c:v>-1.700273736846457E-6</c:v>
                </c:pt>
                <c:pt idx="323">
                  <c:v>-1.8858846958983404E-6</c:v>
                </c:pt>
                <c:pt idx="324">
                  <c:v>-2.0700341513356414E-6</c:v>
                </c:pt>
                <c:pt idx="325">
                  <c:v>-2.2527221031583637E-6</c:v>
                </c:pt>
                <c:pt idx="326">
                  <c:v>-2.4339485513665003E-6</c:v>
                </c:pt>
                <c:pt idx="327">
                  <c:v>-2.6137134959600581E-6</c:v>
                </c:pt>
                <c:pt idx="328">
                  <c:v>-2.792016936939037E-6</c:v>
                </c:pt>
                <c:pt idx="329">
                  <c:v>-2.9688588743034336E-6</c:v>
                </c:pt>
                <c:pt idx="330">
                  <c:v>-3.1442393080532481E-6</c:v>
                </c:pt>
                <c:pt idx="331">
                  <c:v>-3.3181582381884803E-6</c:v>
                </c:pt>
                <c:pt idx="332">
                  <c:v>-3.4906156647091302E-6</c:v>
                </c:pt>
                <c:pt idx="333">
                  <c:v>-3.6616115876151979E-6</c:v>
                </c:pt>
                <c:pt idx="334">
                  <c:v>-3.8311460069066834E-6</c:v>
                </c:pt>
                <c:pt idx="335">
                  <c:v>-3.9992189225835866E-6</c:v>
                </c:pt>
                <c:pt idx="336">
                  <c:v>-4.1658303346459076E-6</c:v>
                </c:pt>
                <c:pt idx="337">
                  <c:v>-4.3309802430936464E-6</c:v>
                </c:pt>
                <c:pt idx="338">
                  <c:v>-4.4946686479268029E-6</c:v>
                </c:pt>
                <c:pt idx="339">
                  <c:v>-4.6568955491453772E-6</c:v>
                </c:pt>
                <c:pt idx="340">
                  <c:v>-4.8176609467493693E-6</c:v>
                </c:pt>
                <c:pt idx="341">
                  <c:v>-4.9769648407387791E-6</c:v>
                </c:pt>
                <c:pt idx="342">
                  <c:v>-5.13480723111361E-6</c:v>
                </c:pt>
                <c:pt idx="343">
                  <c:v>-5.2911881178738587E-6</c:v>
                </c:pt>
                <c:pt idx="344">
                  <c:v>-5.4461075010195286E-6</c:v>
                </c:pt>
                <c:pt idx="345">
                  <c:v>-5.5995653805506128E-6</c:v>
                </c:pt>
                <c:pt idx="346">
                  <c:v>-5.7515617564671182E-6</c:v>
                </c:pt>
                <c:pt idx="347">
                  <c:v>-5.902096628769038E-6</c:v>
                </c:pt>
                <c:pt idx="348">
                  <c:v>-6.0511699974563789E-6</c:v>
                </c:pt>
                <c:pt idx="349">
                  <c:v>-6.1987818625291376E-6</c:v>
                </c:pt>
                <c:pt idx="350">
                  <c:v>-6.3449322239873106E-6</c:v>
                </c:pt>
                <c:pt idx="351">
                  <c:v>-6.4896210818309082E-6</c:v>
                </c:pt>
                <c:pt idx="352">
                  <c:v>-6.6328484360599202E-6</c:v>
                </c:pt>
                <c:pt idx="353">
                  <c:v>-6.7746142866743499E-6</c:v>
                </c:pt>
                <c:pt idx="354">
                  <c:v>-6.9149186336742007E-6</c:v>
                </c:pt>
                <c:pt idx="355">
                  <c:v>-7.053761477059466E-6</c:v>
                </c:pt>
                <c:pt idx="356">
                  <c:v>-7.1911428168301524E-6</c:v>
                </c:pt>
                <c:pt idx="357">
                  <c:v>-7.3270626529862565E-6</c:v>
                </c:pt>
                <c:pt idx="358">
                  <c:v>-7.4615209855277784E-6</c:v>
                </c:pt>
                <c:pt idx="359">
                  <c:v>-7.5945178144547181E-6</c:v>
                </c:pt>
                <c:pt idx="360">
                  <c:v>-7.7260531397670756E-6</c:v>
                </c:pt>
                <c:pt idx="361">
                  <c:v>-7.8561269614648541E-6</c:v>
                </c:pt>
                <c:pt idx="362">
                  <c:v>-7.9847392795480471E-6</c:v>
                </c:pt>
                <c:pt idx="363">
                  <c:v>-8.1118900940166578E-6</c:v>
                </c:pt>
                <c:pt idx="364">
                  <c:v>-8.2375794048706897E-6</c:v>
                </c:pt>
                <c:pt idx="365">
                  <c:v>-8.3618072121101393E-6</c:v>
                </c:pt>
                <c:pt idx="366">
                  <c:v>-8.4845735157350067E-6</c:v>
                </c:pt>
                <c:pt idx="367">
                  <c:v>-8.6058783157452919E-6</c:v>
                </c:pt>
                <c:pt idx="368">
                  <c:v>-8.7257216121409948E-6</c:v>
                </c:pt>
                <c:pt idx="369">
                  <c:v>-8.8441034049221154E-6</c:v>
                </c:pt>
                <c:pt idx="370">
                  <c:v>-8.9610236940886573E-6</c:v>
                </c:pt>
                <c:pt idx="371">
                  <c:v>-9.0764824796406169E-6</c:v>
                </c:pt>
                <c:pt idx="372">
                  <c:v>-9.1904797615779908E-6</c:v>
                </c:pt>
                <c:pt idx="373">
                  <c:v>-9.3030155399007859E-6</c:v>
                </c:pt>
                <c:pt idx="374">
                  <c:v>-9.4140898146089988E-6</c:v>
                </c:pt>
                <c:pt idx="375">
                  <c:v>-9.5237025857026294E-6</c:v>
                </c:pt>
                <c:pt idx="376">
                  <c:v>-9.6318538531816778E-6</c:v>
                </c:pt>
                <c:pt idx="377">
                  <c:v>-9.7385436170461474E-6</c:v>
                </c:pt>
                <c:pt idx="378">
                  <c:v>-9.8437718772960347E-6</c:v>
                </c:pt>
                <c:pt idx="379">
                  <c:v>-9.9475386339313363E-6</c:v>
                </c:pt>
                <c:pt idx="380">
                  <c:v>-1.0049843886952059E-5</c:v>
                </c:pt>
                <c:pt idx="381">
                  <c:v>-1.0150687636358196E-5</c:v>
                </c:pt>
                <c:pt idx="382">
                  <c:v>-1.0250069882149755E-5</c:v>
                </c:pt>
                <c:pt idx="383">
                  <c:v>-1.0347990624326731E-5</c:v>
                </c:pt>
                <c:pt idx="384">
                  <c:v>-1.0444449862889128E-5</c:v>
                </c:pt>
                <c:pt idx="385">
                  <c:v>-1.053944759783694E-5</c:v>
                </c:pt>
                <c:pt idx="386">
                  <c:v>-1.0632983829170173E-5</c:v>
                </c:pt>
                <c:pt idx="387">
                  <c:v>-1.072505855688882E-5</c:v>
                </c:pt>
                <c:pt idx="388">
                  <c:v>-1.0815671780992885E-5</c:v>
                </c:pt>
                <c:pt idx="389">
                  <c:v>-1.0904823501482374E-5</c:v>
                </c:pt>
                <c:pt idx="390">
                  <c:v>-1.0992513718357278E-5</c:v>
                </c:pt>
                <c:pt idx="391">
                  <c:v>-1.1078742431617599E-5</c:v>
                </c:pt>
                <c:pt idx="392">
                  <c:v>-1.1163509641263339E-5</c:v>
                </c:pt>
                <c:pt idx="393">
                  <c:v>-1.1246815347294499E-5</c:v>
                </c:pt>
                <c:pt idx="394">
                  <c:v>-1.1328659549711074E-5</c:v>
                </c:pt>
                <c:pt idx="395">
                  <c:v>-1.1409042248513067E-5</c:v>
                </c:pt>
                <c:pt idx="396">
                  <c:v>-1.1487963443700481E-5</c:v>
                </c:pt>
                <c:pt idx="397">
                  <c:v>-1.1565423135273312E-5</c:v>
                </c:pt>
                <c:pt idx="398">
                  <c:v>-1.1641421323231561E-5</c:v>
                </c:pt>
                <c:pt idx="399">
                  <c:v>-1.1715958007575229E-5</c:v>
                </c:pt>
                <c:pt idx="400">
                  <c:v>-1.1789033188304313E-5</c:v>
                </c:pt>
                <c:pt idx="401">
                  <c:v>-1.1860646865418816E-5</c:v>
                </c:pt>
                <c:pt idx="402">
                  <c:v>-1.193079903891874E-5</c:v>
                </c:pt>
                <c:pt idx="403">
                  <c:v>-1.1999489708804081E-5</c:v>
                </c:pt>
                <c:pt idx="404">
                  <c:v>-1.2066718875074837E-5</c:v>
                </c:pt>
                <c:pt idx="405">
                  <c:v>-1.2132486537731014E-5</c:v>
                </c:pt>
                <c:pt idx="406">
                  <c:v>-1.2196792696772609E-5</c:v>
                </c:pt>
                <c:pt idx="407">
                  <c:v>-1.2259637352199621E-5</c:v>
                </c:pt>
                <c:pt idx="408">
                  <c:v>-1.2321020504012052E-5</c:v>
                </c:pt>
                <c:pt idx="409">
                  <c:v>-1.23809421522099E-5</c:v>
                </c:pt>
                <c:pt idx="410">
                  <c:v>-1.2439402296793169E-5</c:v>
                </c:pt>
                <c:pt idx="411">
                  <c:v>-1.2496400937761853E-5</c:v>
                </c:pt>
                <c:pt idx="412">
                  <c:v>-1.2551938075115957E-5</c:v>
                </c:pt>
                <c:pt idx="413">
                  <c:v>-1.260601370885548E-5</c:v>
                </c:pt>
                <c:pt idx="414">
                  <c:v>-1.2658627838980417E-5</c:v>
                </c:pt>
                <c:pt idx="415">
                  <c:v>-1.2709780465490775E-5</c:v>
                </c:pt>
                <c:pt idx="416">
                  <c:v>-1.2759471588386551E-5</c:v>
                </c:pt>
                <c:pt idx="417">
                  <c:v>-1.2807701207667747E-5</c:v>
                </c:pt>
                <c:pt idx="418">
                  <c:v>-1.2854469323334359E-5</c:v>
                </c:pt>
                <c:pt idx="419">
                  <c:v>-1.2899775935386388E-5</c:v>
                </c:pt>
                <c:pt idx="420">
                  <c:v>-1.2943621043823838E-5</c:v>
                </c:pt>
                <c:pt idx="421">
                  <c:v>-1.2986004648646706E-5</c:v>
                </c:pt>
                <c:pt idx="422">
                  <c:v>-1.3026926749854992E-5</c:v>
                </c:pt>
                <c:pt idx="423">
                  <c:v>-1.3066387347448695E-5</c:v>
                </c:pt>
                <c:pt idx="424">
                  <c:v>-1.310438644142782E-5</c:v>
                </c:pt>
                <c:pt idx="425">
                  <c:v>-1.3140924031792359E-5</c:v>
                </c:pt>
                <c:pt idx="426">
                  <c:v>-1.3176000118542316E-5</c:v>
                </c:pt>
                <c:pt idx="427">
                  <c:v>-1.320961470167769E-5</c:v>
                </c:pt>
                <c:pt idx="428">
                  <c:v>-1.3241767781198486E-5</c:v>
                </c:pt>
                <c:pt idx="429">
                  <c:v>-1.3272459357104699E-5</c:v>
                </c:pt>
                <c:pt idx="430">
                  <c:v>-1.3301689429396331E-5</c:v>
                </c:pt>
                <c:pt idx="431">
                  <c:v>-1.332945799807338E-5</c:v>
                </c:pt>
                <c:pt idx="432">
                  <c:v>-1.3355765063135846E-5</c:v>
                </c:pt>
                <c:pt idx="433">
                  <c:v>-1.3380610624583731E-5</c:v>
                </c:pt>
                <c:pt idx="434">
                  <c:v>-1.3403994682417037E-5</c:v>
                </c:pt>
                <c:pt idx="435">
                  <c:v>-1.342591723663576E-5</c:v>
                </c:pt>
                <c:pt idx="436">
                  <c:v>-1.3446378287239901E-5</c:v>
                </c:pt>
                <c:pt idx="437">
                  <c:v>-1.3465377834229457E-5</c:v>
                </c:pt>
                <c:pt idx="438">
                  <c:v>-1.3482915877604433E-5</c:v>
                </c:pt>
                <c:pt idx="439">
                  <c:v>-1.3498992417364828E-5</c:v>
                </c:pt>
                <c:pt idx="440">
                  <c:v>-1.351360745351064E-5</c:v>
                </c:pt>
                <c:pt idx="441">
                  <c:v>-1.352676098604187E-5</c:v>
                </c:pt>
                <c:pt idx="442">
                  <c:v>-1.3538453014958521E-5</c:v>
                </c:pt>
                <c:pt idx="443">
                  <c:v>-1.354868354026059E-5</c:v>
                </c:pt>
                <c:pt idx="444">
                  <c:v>-1.3557452561948073E-5</c:v>
                </c:pt>
                <c:pt idx="445">
                  <c:v>-1.3564760080020978E-5</c:v>
                </c:pt>
                <c:pt idx="446">
                  <c:v>-1.3570606094479297E-5</c:v>
                </c:pt>
                <c:pt idx="447">
                  <c:v>-1.357499060532304E-5</c:v>
                </c:pt>
                <c:pt idx="448">
                  <c:v>-1.3577913612552198E-5</c:v>
                </c:pt>
                <c:pt idx="449">
                  <c:v>-1.3579375116166776E-5</c:v>
                </c:pt>
                <c:pt idx="450">
                  <c:v>-1.357937511616677E-5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-5.8595705168552244E-5</c:v>
                </c:pt>
                <c:pt idx="2">
                  <c:v>-8.7882820674208993E-5</c:v>
                </c:pt>
                <c:pt idx="3">
                  <c:v>-1.1715705168552247E-4</c:v>
                </c:pt>
                <c:pt idx="4">
                  <c:v>-1.4641410337104494E-4</c:v>
                </c:pt>
                <c:pt idx="5">
                  <c:v>-1.7564968089932864E-4</c:v>
                </c:pt>
                <c:pt idx="6">
                  <c:v>-2.0485948943892583E-4</c:v>
                </c:pt>
                <c:pt idx="7">
                  <c:v>-2.3403923415838874E-4</c:v>
                </c:pt>
                <c:pt idx="8">
                  <c:v>-2.6318462022626961E-4</c:v>
                </c:pt>
                <c:pt idx="9">
                  <c:v>-2.9229135281112073E-4</c:v>
                </c:pt>
                <c:pt idx="10">
                  <c:v>-3.2135513708149427E-4</c:v>
                </c:pt>
                <c:pt idx="11">
                  <c:v>-3.5037167820594256E-4</c:v>
                </c:pt>
                <c:pt idx="12">
                  <c:v>-3.7933668135301782E-4</c:v>
                </c:pt>
                <c:pt idx="13">
                  <c:v>-4.0824585169127226E-4</c:v>
                </c:pt>
                <c:pt idx="14">
                  <c:v>-4.3709489438925814E-4</c:v>
                </c:pt>
                <c:pt idx="15">
                  <c:v>-4.6587951461552775E-4</c:v>
                </c:pt>
                <c:pt idx="16">
                  <c:v>-4.9459541753863324E-4</c:v>
                </c:pt>
                <c:pt idx="17">
                  <c:v>-5.2323830832712694E-4</c:v>
                </c:pt>
                <c:pt idx="18">
                  <c:v>-5.5180389214956106E-4</c:v>
                </c:pt>
                <c:pt idx="19">
                  <c:v>-5.8028787417448787E-4</c:v>
                </c:pt>
                <c:pt idx="20">
                  <c:v>-6.0868595957045963E-4</c:v>
                </c:pt>
                <c:pt idx="21">
                  <c:v>-6.3699385350602863E-4</c:v>
                </c:pt>
                <c:pt idx="22">
                  <c:v>-6.6520726114974703E-4</c:v>
                </c:pt>
                <c:pt idx="23">
                  <c:v>-6.9332188767016708E-4</c:v>
                </c:pt>
                <c:pt idx="24">
                  <c:v>-7.2133343823584106E-4</c:v>
                </c:pt>
                <c:pt idx="25">
                  <c:v>-7.4923761801532125E-4</c:v>
                </c:pt>
                <c:pt idx="26">
                  <c:v>-7.7703013217715979E-4</c:v>
                </c:pt>
                <c:pt idx="27">
                  <c:v>-8.0470668588990897E-4</c:v>
                </c:pt>
                <c:pt idx="28">
                  <c:v>-8.3226298432212105E-4</c:v>
                </c:pt>
                <c:pt idx="29">
                  <c:v>-8.596947326423483E-4</c:v>
                </c:pt>
                <c:pt idx="30">
                  <c:v>-8.86997636019143E-4</c:v>
                </c:pt>
                <c:pt idx="31">
                  <c:v>-9.1416739962105729E-4</c:v>
                </c:pt>
                <c:pt idx="32">
                  <c:v>-9.4119972861664346E-4</c:v>
                </c:pt>
                <c:pt idx="33">
                  <c:v>-9.6809032817445377E-4</c:v>
                </c:pt>
                <c:pt idx="34">
                  <c:v>-9.9483490346304049E-4</c:v>
                </c:pt>
                <c:pt idx="35">
                  <c:v>-1.0214291596509558E-3</c:v>
                </c:pt>
                <c:pt idx="36">
                  <c:v>-1.0478688019067519E-3</c:v>
                </c:pt>
                <c:pt idx="37">
                  <c:v>-1.0741495353989812E-3</c:v>
                </c:pt>
                <c:pt idx="38">
                  <c:v>-1.1002670652961958E-3</c:v>
                </c:pt>
                <c:pt idx="39">
                  <c:v>-1.1262170967669481E-3</c:v>
                </c:pt>
                <c:pt idx="40">
                  <c:v>-1.1519953349797903E-3</c:v>
                </c:pt>
                <c:pt idx="41">
                  <c:v>-1.1775974851032747E-3</c:v>
                </c:pt>
                <c:pt idx="42">
                  <c:v>-1.2030192523059533E-3</c:v>
                </c:pt>
                <c:pt idx="43">
                  <c:v>-1.2282563417563785E-3</c:v>
                </c:pt>
                <c:pt idx="44">
                  <c:v>-1.2533044586231026E-3</c:v>
                </c:pt>
                <c:pt idx="45">
                  <c:v>-1.2781593080746778E-3</c:v>
                </c:pt>
                <c:pt idx="46">
                  <c:v>-1.3028165952796563E-3</c:v>
                </c:pt>
                <c:pt idx="47">
                  <c:v>-1.3272720254065905E-3</c:v>
                </c:pt>
                <c:pt idx="48">
                  <c:v>-1.3515213036240324E-3</c:v>
                </c:pt>
                <c:pt idx="49">
                  <c:v>-1.3755601351005346E-3</c:v>
                </c:pt>
                <c:pt idx="50">
                  <c:v>-1.3993842250046489E-3</c:v>
                </c:pt>
                <c:pt idx="51">
                  <c:v>-1.4229892785049278E-3</c:v>
                </c:pt>
                <c:pt idx="52">
                  <c:v>-1.4463710007699235E-3</c:v>
                </c:pt>
                <c:pt idx="53">
                  <c:v>-1.4695250969681884E-3</c:v>
                </c:pt>
                <c:pt idx="54">
                  <c:v>-1.4924472722682746E-3</c:v>
                </c:pt>
                <c:pt idx="55">
                  <c:v>-1.5151332318387343E-3</c:v>
                </c:pt>
                <c:pt idx="56">
                  <c:v>-1.5375786808481198E-3</c:v>
                </c:pt>
                <c:pt idx="57">
                  <c:v>-1.5597793244649834E-3</c:v>
                </c:pt>
                <c:pt idx="58">
                  <c:v>-1.5817308678578773E-3</c:v>
                </c:pt>
                <c:pt idx="59">
                  <c:v>-1.6034290161953538E-3</c:v>
                </c:pt>
                <c:pt idx="60">
                  <c:v>-1.624869474645965E-3</c:v>
                </c:pt>
                <c:pt idx="61">
                  <c:v>-1.6460479483782634E-3</c:v>
                </c:pt>
                <c:pt idx="62">
                  <c:v>-1.6669601425608009E-3</c:v>
                </c:pt>
                <c:pt idx="63">
                  <c:v>-1.68760176236213E-3</c:v>
                </c:pt>
                <c:pt idx="64">
                  <c:v>-1.7079685129508027E-3</c:v>
                </c:pt>
                <c:pt idx="65">
                  <c:v>-1.7280560994953717E-3</c:v>
                </c:pt>
                <c:pt idx="66">
                  <c:v>-1.7478602271643888E-3</c:v>
                </c:pt>
                <c:pt idx="67">
                  <c:v>-1.7673766011264064E-3</c:v>
                </c:pt>
                <c:pt idx="68">
                  <c:v>-1.7866009265499769E-3</c:v>
                </c:pt>
                <c:pt idx="69">
                  <c:v>-1.8055289086036524E-3</c:v>
                </c:pt>
                <c:pt idx="70">
                  <c:v>-1.8241562524559851E-3</c:v>
                </c:pt>
                <c:pt idx="71">
                  <c:v>-1.8424786632755274E-3</c:v>
                </c:pt>
                <c:pt idx="72">
                  <c:v>-1.8604918462308314E-3</c:v>
                </c:pt>
                <c:pt idx="73">
                  <c:v>-1.8781915064904494E-3</c:v>
                </c:pt>
                <c:pt idx="74">
                  <c:v>-1.8955733492229336E-3</c:v>
                </c:pt>
                <c:pt idx="75">
                  <c:v>-1.9126330795968362E-3</c:v>
                </c:pt>
                <c:pt idx="76">
                  <c:v>-1.9293664027807097E-3</c:v>
                </c:pt>
                <c:pt idx="77">
                  <c:v>-1.9457690239431061E-3</c:v>
                </c:pt>
                <c:pt idx="78">
                  <c:v>-1.9618366482525777E-3</c:v>
                </c:pt>
                <c:pt idx="79">
                  <c:v>-1.9775649808776771E-3</c:v>
                </c:pt>
                <c:pt idx="80">
                  <c:v>-1.9929497269869558E-3</c:v>
                </c:pt>
                <c:pt idx="81">
                  <c:v>-2.0079865917489669E-3</c:v>
                </c:pt>
                <c:pt idx="82">
                  <c:v>-2.0226712803322619E-3</c:v>
                </c:pt>
                <c:pt idx="83">
                  <c:v>-2.0369994979053934E-3</c:v>
                </c:pt>
                <c:pt idx="84">
                  <c:v>-2.0509669496369138E-3</c:v>
                </c:pt>
                <c:pt idx="85">
                  <c:v>-2.0645693406953752E-3</c:v>
                </c:pt>
                <c:pt idx="86">
                  <c:v>-2.0778023762493296E-3</c:v>
                </c:pt>
                <c:pt idx="87">
                  <c:v>-2.0906617614673295E-3</c:v>
                </c:pt>
                <c:pt idx="88">
                  <c:v>-2.1031432015179269E-3</c:v>
                </c:pt>
                <c:pt idx="89">
                  <c:v>-2.1152424015696745E-3</c:v>
                </c:pt>
                <c:pt idx="90">
                  <c:v>-2.1269550667911241E-3</c:v>
                </c:pt>
                <c:pt idx="91">
                  <c:v>-2.1382769023508283E-3</c:v>
                </c:pt>
                <c:pt idx="92">
                  <c:v>-2.1492036134173392E-3</c:v>
                </c:pt>
                <c:pt idx="93">
                  <c:v>-2.1597309051592092E-3</c:v>
                </c:pt>
                <c:pt idx="94">
                  <c:v>-2.1698544827449904E-3</c:v>
                </c:pt>
                <c:pt idx="95">
                  <c:v>-2.1795700513432348E-3</c:v>
                </c:pt>
                <c:pt idx="96">
                  <c:v>-2.188873316122495E-3</c:v>
                </c:pt>
                <c:pt idx="97">
                  <c:v>-2.1977599822513229E-3</c:v>
                </c:pt>
                <c:pt idx="98">
                  <c:v>-2.2062257548982711E-3</c:v>
                </c:pt>
                <c:pt idx="99">
                  <c:v>-2.2142663392318916E-3</c:v>
                </c:pt>
                <c:pt idx="100">
                  <c:v>-2.2218774404207369E-3</c:v>
                </c:pt>
                <c:pt idx="101">
                  <c:v>-2.2290547636333591E-3</c:v>
                </c:pt>
                <c:pt idx="102">
                  <c:v>-2.2357940140383102E-3</c:v>
                </c:pt>
                <c:pt idx="103">
                  <c:v>-2.2420908968041426E-3</c:v>
                </c:pt>
                <c:pt idx="104">
                  <c:v>-2.247941117099409E-3</c:v>
                </c:pt>
                <c:pt idx="105">
                  <c:v>-2.2533403800926613E-3</c:v>
                </c:pt>
                <c:pt idx="106">
                  <c:v>-2.2582843909524516E-3</c:v>
                </c:pt>
                <c:pt idx="107">
                  <c:v>-2.2627688548473323E-3</c:v>
                </c:pt>
                <c:pt idx="108">
                  <c:v>-2.2667894769458556E-3</c:v>
                </c:pt>
                <c:pt idx="109">
                  <c:v>-2.2703419624165739E-3</c:v>
                </c:pt>
                <c:pt idx="110">
                  <c:v>-2.2734220164280393E-3</c:v>
                </c:pt>
                <c:pt idx="111">
                  <c:v>-2.2760253441488042E-3</c:v>
                </c:pt>
                <c:pt idx="112">
                  <c:v>-2.2781476507474207E-3</c:v>
                </c:pt>
                <c:pt idx="113">
                  <c:v>-2.2797846413924409E-3</c:v>
                </c:pt>
                <c:pt idx="114">
                  <c:v>-2.2809320212524172E-3</c:v>
                </c:pt>
                <c:pt idx="115">
                  <c:v>-2.2815854954959017E-3</c:v>
                </c:pt>
                <c:pt idx="116">
                  <c:v>-2.2817407692914469E-3</c:v>
                </c:pt>
                <c:pt idx="117">
                  <c:v>-2.2813935478076049E-3</c:v>
                </c:pt>
                <c:pt idx="118">
                  <c:v>-2.2805395362129281E-3</c:v>
                </c:pt>
                <c:pt idx="119">
                  <c:v>-2.2791744396759685E-3</c:v>
                </c:pt>
                <c:pt idx="120">
                  <c:v>-2.2772939633652787E-3</c:v>
                </c:pt>
                <c:pt idx="121">
                  <c:v>-2.2748938124494108E-3</c:v>
                </c:pt>
                <c:pt idx="122">
                  <c:v>-2.2719696920969167E-3</c:v>
                </c:pt>
                <c:pt idx="123">
                  <c:v>-2.2685173074763489E-3</c:v>
                </c:pt>
                <c:pt idx="124">
                  <c:v>-2.26453236375626E-3</c:v>
                </c:pt>
                <c:pt idx="125">
                  <c:v>-2.260010566105202E-3</c:v>
                </c:pt>
                <c:pt idx="126">
                  <c:v>-2.254947619691727E-3</c:v>
                </c:pt>
                <c:pt idx="127">
                  <c:v>-2.2493392296843873E-3</c:v>
                </c:pt>
                <c:pt idx="128">
                  <c:v>-2.2431811012517352E-3</c:v>
                </c:pt>
                <c:pt idx="129">
                  <c:v>-2.2364689395623226E-3</c:v>
                </c:pt>
                <c:pt idx="130">
                  <c:v>-2.229198449784702E-3</c:v>
                </c:pt>
                <c:pt idx="131">
                  <c:v>-2.221365337087426E-3</c:v>
                </c:pt>
                <c:pt idx="132">
                  <c:v>-2.2129653066390465E-3</c:v>
                </c:pt>
                <c:pt idx="133">
                  <c:v>-2.2039940636081157E-3</c:v>
                </c:pt>
                <c:pt idx="134">
                  <c:v>-2.1944473131631859E-3</c:v>
                </c:pt>
                <c:pt idx="135">
                  <c:v>-2.1843207604728097E-3</c:v>
                </c:pt>
                <c:pt idx="136">
                  <c:v>-2.1736101107055388E-3</c:v>
                </c:pt>
                <c:pt idx="137">
                  <c:v>-2.1623110690299255E-3</c:v>
                </c:pt>
                <c:pt idx="138">
                  <c:v>-2.1504193406145225E-3</c:v>
                </c:pt>
                <c:pt idx="139">
                  <c:v>-2.1379306306278816E-3</c:v>
                </c:pt>
                <c:pt idx="140">
                  <c:v>-2.1248406442385555E-3</c:v>
                </c:pt>
                <c:pt idx="141">
                  <c:v>-2.1111450866150962E-3</c:v>
                </c:pt>
                <c:pt idx="142">
                  <c:v>-2.0968396629260557E-3</c:v>
                </c:pt>
                <c:pt idx="143">
                  <c:v>-2.0819200783399865E-3</c:v>
                </c:pt>
                <c:pt idx="144">
                  <c:v>-2.0663820380254407E-3</c:v>
                </c:pt>
                <c:pt idx="145">
                  <c:v>-2.0502212471509708E-3</c:v>
                </c:pt>
                <c:pt idx="146">
                  <c:v>-2.0334334108851287E-3</c:v>
                </c:pt>
                <c:pt idx="147">
                  <c:v>-2.0160142343964671E-3</c:v>
                </c:pt>
                <c:pt idx="148">
                  <c:v>-1.9979594228535379E-3</c:v>
                </c:pt>
                <c:pt idx="149">
                  <c:v>-1.9792646814248936E-3</c:v>
                </c:pt>
                <c:pt idx="150">
                  <c:v>-1.9599257152790863E-3</c:v>
                </c:pt>
                <c:pt idx="151">
                  <c:v>-1.9399382295846681E-3</c:v>
                </c:pt>
                <c:pt idx="152">
                  <c:v>-1.9192979295101914E-3</c:v>
                </c:pt>
                <c:pt idx="153">
                  <c:v>-1.8980005202242085E-3</c:v>
                </c:pt>
                <c:pt idx="154">
                  <c:v>-1.8760417068952714E-3</c:v>
                </c:pt>
                <c:pt idx="155">
                  <c:v>-1.8534171946919327E-3</c:v>
                </c:pt>
                <c:pt idx="156">
                  <c:v>-1.8301226887827444E-3</c:v>
                </c:pt>
                <c:pt idx="157">
                  <c:v>-1.8061538943362587E-3</c:v>
                </c:pt>
                <c:pt idx="158">
                  <c:v>-1.781506516521028E-3</c:v>
                </c:pt>
                <c:pt idx="159">
                  <c:v>-1.7561762605056044E-3</c:v>
                </c:pt>
                <c:pt idx="160">
                  <c:v>-1.7301588314585403E-3</c:v>
                </c:pt>
                <c:pt idx="161">
                  <c:v>-1.703449934548388E-3</c:v>
                </c:pt>
                <c:pt idx="162">
                  <c:v>-1.6760452749436997E-3</c:v>
                </c:pt>
                <c:pt idx="163">
                  <c:v>-1.6479405578130274E-3</c:v>
                </c:pt>
                <c:pt idx="164">
                  <c:v>-1.6191314883249237E-3</c:v>
                </c:pt>
                <c:pt idx="165">
                  <c:v>-1.5896137716479406E-3</c:v>
                </c:pt>
                <c:pt idx="166">
                  <c:v>-1.5593831129506305E-3</c:v>
                </c:pt>
                <c:pt idx="167">
                  <c:v>-1.5284352174015456E-3</c:v>
                </c:pt>
                <c:pt idx="168">
                  <c:v>-1.4967657901692381E-3</c:v>
                </c:pt>
                <c:pt idx="169">
                  <c:v>-1.4643705364222603E-3</c:v>
                </c:pt>
                <c:pt idx="170">
                  <c:v>-1.4312451613291645E-3</c:v>
                </c:pt>
                <c:pt idx="171">
                  <c:v>-1.3973853700585028E-3</c:v>
                </c:pt>
                <c:pt idx="172">
                  <c:v>-1.3627868677788275E-3</c:v>
                </c:pt>
                <c:pt idx="173">
                  <c:v>-1.3274453596586909E-3</c:v>
                </c:pt>
                <c:pt idx="174">
                  <c:v>-1.2913565508666451E-3</c:v>
                </c:pt>
                <c:pt idx="175">
                  <c:v>-1.2545161465712426E-3</c:v>
                </c:pt>
                <c:pt idx="176">
                  <c:v>-1.2169198519410354E-3</c:v>
                </c:pt>
                <c:pt idx="177">
                  <c:v>-1.1785633721445759E-3</c:v>
                </c:pt>
                <c:pt idx="178">
                  <c:v>-1.1394424123504162E-3</c:v>
                </c:pt>
                <c:pt idx="179">
                  <c:v>-1.0995526777271088E-3</c:v>
                </c:pt>
                <c:pt idx="180">
                  <c:v>-1.0600575490797384E-3</c:v>
                </c:pt>
                <c:pt idx="181">
                  <c:v>-1.0209555649046903E-3</c:v>
                </c:pt>
                <c:pt idx="182">
                  <c:v>-9.8224526369835034E-4</c:v>
                </c:pt>
                <c:pt idx="183">
                  <c:v>-9.4392518395710365E-4</c:v>
                </c:pt>
                <c:pt idx="184">
                  <c:v>-9.0599386417733571E-4</c:v>
                </c:pt>
                <c:pt idx="185">
                  <c:v>-8.6844984285543191E-4</c:v>
                </c:pt>
                <c:pt idx="186">
                  <c:v>-8.3129165848777771E-4</c:v>
                </c:pt>
                <c:pt idx="187">
                  <c:v>-7.9451784957075859E-4</c:v>
                </c:pt>
                <c:pt idx="188">
                  <c:v>-7.581269546007599E-4</c:v>
                </c:pt>
                <c:pt idx="189">
                  <c:v>-7.2211751207416702E-4</c:v>
                </c:pt>
                <c:pt idx="190">
                  <c:v>-6.8648806048736541E-4</c:v>
                </c:pt>
                <c:pt idx="191">
                  <c:v>-6.5123713833674043E-4</c:v>
                </c:pt>
                <c:pt idx="192">
                  <c:v>-6.1636328411867757E-4</c:v>
                </c:pt>
                <c:pt idx="193">
                  <c:v>-5.8186503632956228E-4</c:v>
                </c:pt>
                <c:pt idx="194">
                  <c:v>-5.4774093346577994E-4</c:v>
                </c:pt>
                <c:pt idx="195">
                  <c:v>-5.1398951402371591E-4</c:v>
                </c:pt>
                <c:pt idx="196">
                  <c:v>-4.8060931649975566E-4</c:v>
                </c:pt>
                <c:pt idx="197">
                  <c:v>-4.4759887939028461E-4</c:v>
                </c:pt>
                <c:pt idx="198">
                  <c:v>-4.1495674119168817E-4</c:v>
                </c:pt>
                <c:pt idx="199">
                  <c:v>-3.8268144040035177E-4</c:v>
                </c:pt>
                <c:pt idx="200">
                  <c:v>-3.5077151551266082E-4</c:v>
                </c:pt>
                <c:pt idx="201">
                  <c:v>-3.1922550502500074E-4</c:v>
                </c:pt>
                <c:pt idx="202">
                  <c:v>-2.8804194743375694E-4</c:v>
                </c:pt>
                <c:pt idx="203">
                  <c:v>-2.5721938123531485E-4</c:v>
                </c:pt>
                <c:pt idx="204">
                  <c:v>-2.2675634492605988E-4</c:v>
                </c:pt>
                <c:pt idx="205">
                  <c:v>-1.9665137700237745E-4</c:v>
                </c:pt>
                <c:pt idx="206">
                  <c:v>-1.6690301596065298E-4</c:v>
                </c:pt>
                <c:pt idx="207">
                  <c:v>-1.3750980029727188E-4</c:v>
                </c:pt>
                <c:pt idx="208">
                  <c:v>-1.0847026850861959E-4</c:v>
                </c:pt>
                <c:pt idx="209">
                  <c:v>-7.9782959091081513E-5</c:v>
                </c:pt>
                <c:pt idx="210">
                  <c:v>-5.1446410541043064E-5</c:v>
                </c:pt>
                <c:pt idx="211">
                  <c:v>-2.3459161354889662E-5</c:v>
                </c:pt>
                <c:pt idx="212">
                  <c:v>4.1802499709932766E-6</c:v>
                </c:pt>
                <c:pt idx="213">
                  <c:v>3.1473284940220333E-5</c:v>
                </c:pt>
                <c:pt idx="214">
                  <c:v>5.8421405056406089E-5</c:v>
                </c:pt>
                <c:pt idx="215">
                  <c:v>8.5026071823165127E-5</c:v>
                </c:pt>
                <c:pt idx="216">
                  <c:v>1.1128874674411203E-4</c:v>
                </c:pt>
                <c:pt idx="217">
                  <c:v>1.3721089132286138E-4</c:v>
                </c:pt>
                <c:pt idx="218">
                  <c:v>1.6279396706302775E-4</c:v>
                </c:pt>
                <c:pt idx="219">
                  <c:v>1.8803943546822572E-4</c:v>
                </c:pt>
                <c:pt idx="220">
                  <c:v>2.1294875804206989E-4</c:v>
                </c:pt>
                <c:pt idx="221">
                  <c:v>2.3752339628817481E-4</c:v>
                </c:pt>
                <c:pt idx="222">
                  <c:v>2.6176481171015509E-4</c:v>
                </c:pt>
                <c:pt idx="223">
                  <c:v>2.856744658116253E-4</c:v>
                </c:pt>
                <c:pt idx="224">
                  <c:v>3.0925382009620004E-4</c:v>
                </c:pt>
                <c:pt idx="225">
                  <c:v>3.3250433606749383E-4</c:v>
                </c:pt>
                <c:pt idx="226">
                  <c:v>3.5542747522912131E-4</c:v>
                </c:pt>
                <c:pt idx="227">
                  <c:v>3.7802469908469706E-4</c:v>
                </c:pt>
                <c:pt idx="228">
                  <c:v>4.0029746913783565E-4</c:v>
                </c:pt>
                <c:pt idx="229">
                  <c:v>4.2224724689215169E-4</c:v>
                </c:pt>
                <c:pt idx="230">
                  <c:v>4.4387549385125968E-4</c:v>
                </c:pt>
                <c:pt idx="231">
                  <c:v>4.6518367151877427E-4</c:v>
                </c:pt>
                <c:pt idx="232">
                  <c:v>4.8617324139831004E-4</c:v>
                </c:pt>
                <c:pt idx="233">
                  <c:v>5.0684566499348152E-4</c:v>
                </c:pt>
                <c:pt idx="234">
                  <c:v>5.272024038079034E-4</c:v>
                </c:pt>
                <c:pt idx="235">
                  <c:v>5.4724491934519015E-4</c:v>
                </c:pt>
                <c:pt idx="236">
                  <c:v>5.6697467310895641E-4</c:v>
                </c:pt>
                <c:pt idx="237">
                  <c:v>5.8639312660281671E-4</c:v>
                </c:pt>
                <c:pt idx="238">
                  <c:v>6.0550174133038568E-4</c:v>
                </c:pt>
                <c:pt idx="239">
                  <c:v>6.2430197879527797E-4</c:v>
                </c:pt>
                <c:pt idx="240">
                  <c:v>6.4279530050110809E-4</c:v>
                </c:pt>
                <c:pt idx="241">
                  <c:v>6.6098316795149058E-4</c:v>
                </c:pt>
                <c:pt idx="242">
                  <c:v>6.7886704265004007E-4</c:v>
                </c:pt>
                <c:pt idx="243">
                  <c:v>6.9644838610037109E-4</c:v>
                </c:pt>
                <c:pt idx="244">
                  <c:v>7.1372865980609827E-4</c:v>
                </c:pt>
                <c:pt idx="245">
                  <c:v>7.3070932527083616E-4</c:v>
                </c:pt>
                <c:pt idx="246">
                  <c:v>7.4739184399819937E-4</c:v>
                </c:pt>
                <c:pt idx="247">
                  <c:v>7.6377767749180245E-4</c:v>
                </c:pt>
                <c:pt idx="248">
                  <c:v>7.7986828725526002E-4</c:v>
                </c:pt>
                <c:pt idx="249">
                  <c:v>7.9566513479218672E-4</c:v>
                </c:pt>
                <c:pt idx="250">
                  <c:v>8.1116968160619709E-4</c:v>
                </c:pt>
                <c:pt idx="251">
                  <c:v>8.2638338920090564E-4</c:v>
                </c:pt>
                <c:pt idx="252">
                  <c:v>8.4130771907992702E-4</c:v>
                </c:pt>
                <c:pt idx="253">
                  <c:v>8.5594413274687575E-4</c:v>
                </c:pt>
                <c:pt idx="254">
                  <c:v>8.7029409170536647E-4</c:v>
                </c:pt>
                <c:pt idx="255">
                  <c:v>8.8435905745901371E-4</c:v>
                </c:pt>
                <c:pt idx="256">
                  <c:v>8.981404915114321E-4</c:v>
                </c:pt>
                <c:pt idx="257">
                  <c:v>9.1163985536623618E-4</c:v>
                </c:pt>
                <c:pt idx="258">
                  <c:v>9.2485861052704057E-4</c:v>
                </c:pt>
                <c:pt idx="259">
                  <c:v>9.3779821849745981E-4</c:v>
                </c:pt>
                <c:pt idx="260">
                  <c:v>9.5046014078110854E-4</c:v>
                </c:pt>
                <c:pt idx="261">
                  <c:v>9.6284583888160127E-4</c:v>
                </c:pt>
                <c:pt idx="262">
                  <c:v>9.7495677430255265E-4</c:v>
                </c:pt>
                <c:pt idx="263">
                  <c:v>9.8679440854757732E-4</c:v>
                </c:pt>
                <c:pt idx="264">
                  <c:v>9.9836020312028969E-4</c:v>
                </c:pt>
                <c:pt idx="265">
                  <c:v>1.0096556195243044E-3</c:v>
                </c:pt>
                <c:pt idx="266">
                  <c:v>1.0206821192632362E-3</c:v>
                </c:pt>
                <c:pt idx="267">
                  <c:v>1.0314411638406994E-3</c:v>
                </c:pt>
                <c:pt idx="268">
                  <c:v>1.0419342147603087E-3</c:v>
                </c:pt>
                <c:pt idx="269">
                  <c:v>1.0521627335256787E-3</c:v>
                </c:pt>
                <c:pt idx="270">
                  <c:v>1.0621281816404241E-3</c:v>
                </c:pt>
                <c:pt idx="271">
                  <c:v>1.0718320206081593E-3</c:v>
                </c:pt>
                <c:pt idx="272">
                  <c:v>1.0812757119324989E-3</c:v>
                </c:pt>
                <c:pt idx="273">
                  <c:v>1.0904607171170575E-3</c:v>
                </c:pt>
                <c:pt idx="274">
                  <c:v>1.0993884976654498E-3</c:v>
                </c:pt>
                <c:pt idx="275">
                  <c:v>1.1080605150812902E-3</c:v>
                </c:pt>
                <c:pt idx="276">
                  <c:v>1.1164782308681934E-3</c:v>
                </c:pt>
                <c:pt idx="277">
                  <c:v>1.124643106529774E-3</c:v>
                </c:pt>
                <c:pt idx="278">
                  <c:v>1.1325566035696466E-3</c:v>
                </c:pt>
                <c:pt idx="279">
                  <c:v>1.1402201834914256E-3</c:v>
                </c:pt>
                <c:pt idx="280">
                  <c:v>1.1476353077987257E-3</c:v>
                </c:pt>
                <c:pt idx="281">
                  <c:v>1.1548034379951614E-3</c:v>
                </c:pt>
                <c:pt idx="282">
                  <c:v>1.1617260355843474E-3</c:v>
                </c:pt>
                <c:pt idx="283">
                  <c:v>1.1684045620698983E-3</c:v>
                </c:pt>
                <c:pt idx="284">
                  <c:v>1.1748404789554286E-3</c:v>
                </c:pt>
                <c:pt idx="285">
                  <c:v>1.1810352477445529E-3</c:v>
                </c:pt>
                <c:pt idx="286">
                  <c:v>1.1869903299408858E-3</c:v>
                </c:pt>
                <c:pt idx="287">
                  <c:v>1.1927071870480419E-3</c:v>
                </c:pt>
                <c:pt idx="288">
                  <c:v>1.1981872805696357E-3</c:v>
                </c:pt>
                <c:pt idx="289">
                  <c:v>1.2034320720092819E-3</c:v>
                </c:pt>
                <c:pt idx="290">
                  <c:v>1.208443022870595E-3</c:v>
                </c:pt>
                <c:pt idx="291">
                  <c:v>1.2132215946571896E-3</c:v>
                </c:pt>
                <c:pt idx="292">
                  <c:v>1.2177692488726803E-3</c:v>
                </c:pt>
                <c:pt idx="293">
                  <c:v>1.2220874470206817E-3</c:v>
                </c:pt>
                <c:pt idx="294">
                  <c:v>1.2261776506048083E-3</c:v>
                </c:pt>
                <c:pt idx="295">
                  <c:v>1.2300413211286747E-3</c:v>
                </c:pt>
                <c:pt idx="296">
                  <c:v>1.2336799200958954E-3</c:v>
                </c:pt>
                <c:pt idx="297">
                  <c:v>1.2370949090100853E-3</c:v>
                </c:pt>
                <c:pt idx="298">
                  <c:v>1.2402877493748587E-3</c:v>
                </c:pt>
                <c:pt idx="299">
                  <c:v>1.2432599026938301E-3</c:v>
                </c:pt>
                <c:pt idx="300">
                  <c:v>1.2460128304706143E-3</c:v>
                </c:pt>
                <c:pt idx="301">
                  <c:v>1.2485479942088258E-3</c:v>
                </c:pt>
                <c:pt idx="302">
                  <c:v>1.2508668554120793E-3</c:v>
                </c:pt>
                <c:pt idx="303">
                  <c:v>1.2529708755839892E-3</c:v>
                </c:pt>
                <c:pt idx="304">
                  <c:v>1.2548615162281701E-3</c:v>
                </c:pt>
                <c:pt idx="305">
                  <c:v>1.2565402388482368E-3</c:v>
                </c:pt>
                <c:pt idx="306">
                  <c:v>1.2580085049478035E-3</c:v>
                </c:pt>
                <c:pt idx="307">
                  <c:v>1.2592677760304852E-3</c:v>
                </c:pt>
                <c:pt idx="308">
                  <c:v>1.2603195135998963E-3</c:v>
                </c:pt>
                <c:pt idx="309">
                  <c:v>1.2611651791596514E-3</c:v>
                </c:pt>
                <c:pt idx="310">
                  <c:v>1.2618062342133649E-3</c:v>
                </c:pt>
                <c:pt idx="311">
                  <c:v>1.2622441402646517E-3</c:v>
                </c:pt>
                <c:pt idx="312">
                  <c:v>1.262480358817126E-3</c:v>
                </c:pt>
                <c:pt idx="313">
                  <c:v>1.2625163513744026E-3</c:v>
                </c:pt>
                <c:pt idx="314">
                  <c:v>1.2623535794400963E-3</c:v>
                </c:pt>
                <c:pt idx="315">
                  <c:v>1.2619935045178213E-3</c:v>
                </c:pt>
                <c:pt idx="316">
                  <c:v>1.2614375881111924E-3</c:v>
                </c:pt>
                <c:pt idx="317">
                  <c:v>1.2606872917238241E-3</c:v>
                </c:pt>
                <c:pt idx="318">
                  <c:v>1.2597440768593309E-3</c:v>
                </c:pt>
                <c:pt idx="319">
                  <c:v>1.2586094050213276E-3</c:v>
                </c:pt>
                <c:pt idx="320">
                  <c:v>1.2572847377134288E-3</c:v>
                </c:pt>
                <c:pt idx="321">
                  <c:v>1.2557715364392489E-3</c:v>
                </c:pt>
                <c:pt idx="322">
                  <c:v>1.2540712627024024E-3</c:v>
                </c:pt>
                <c:pt idx="323">
                  <c:v>1.252185378006504E-3</c:v>
                </c:pt>
                <c:pt idx="324">
                  <c:v>1.2501153438551683E-3</c:v>
                </c:pt>
                <c:pt idx="325">
                  <c:v>1.2478626217520099E-3</c:v>
                </c:pt>
                <c:pt idx="326">
                  <c:v>1.2454286732006435E-3</c:v>
                </c:pt>
                <c:pt idx="327">
                  <c:v>1.2428149597046834E-3</c:v>
                </c:pt>
                <c:pt idx="328">
                  <c:v>1.2400229427677444E-3</c:v>
                </c:pt>
                <c:pt idx="329">
                  <c:v>1.237054083893441E-3</c:v>
                </c:pt>
                <c:pt idx="330">
                  <c:v>1.2339098445853878E-3</c:v>
                </c:pt>
                <c:pt idx="331">
                  <c:v>1.2305916863471994E-3</c:v>
                </c:pt>
                <c:pt idx="332">
                  <c:v>1.2271010706824902E-3</c:v>
                </c:pt>
                <c:pt idx="333">
                  <c:v>1.223439459094875E-3</c:v>
                </c:pt>
                <c:pt idx="334">
                  <c:v>1.2196083130879684E-3</c:v>
                </c:pt>
                <c:pt idx="335">
                  <c:v>1.2156090941653848E-3</c:v>
                </c:pt>
                <c:pt idx="336">
                  <c:v>1.2114432638307389E-3</c:v>
                </c:pt>
                <c:pt idx="337">
                  <c:v>1.2071122835876453E-3</c:v>
                </c:pt>
                <c:pt idx="338">
                  <c:v>1.2026176149397185E-3</c:v>
                </c:pt>
                <c:pt idx="339">
                  <c:v>1.1979607193905732E-3</c:v>
                </c:pt>
                <c:pt idx="340">
                  <c:v>1.1931430584438238E-3</c:v>
                </c:pt>
                <c:pt idx="341">
                  <c:v>1.188166093603085E-3</c:v>
                </c:pt>
                <c:pt idx="342">
                  <c:v>1.1830312863719715E-3</c:v>
                </c:pt>
                <c:pt idx="343">
                  <c:v>1.1777400982540976E-3</c:v>
                </c:pt>
                <c:pt idx="344">
                  <c:v>1.1722939907530781E-3</c:v>
                </c:pt>
                <c:pt idx="345">
                  <c:v>1.1666944253725276E-3</c:v>
                </c:pt>
                <c:pt idx="346">
                  <c:v>1.1609428636160605E-3</c:v>
                </c:pt>
                <c:pt idx="347">
                  <c:v>1.1550407669872914E-3</c:v>
                </c:pt>
                <c:pt idx="348">
                  <c:v>1.148989596989835E-3</c:v>
                </c:pt>
                <c:pt idx="349">
                  <c:v>1.1427908151273058E-3</c:v>
                </c:pt>
                <c:pt idx="350">
                  <c:v>1.1364458829033184E-3</c:v>
                </c:pt>
                <c:pt idx="351">
                  <c:v>1.1299562618214876E-3</c:v>
                </c:pt>
                <c:pt idx="352">
                  <c:v>1.1233234133854277E-3</c:v>
                </c:pt>
                <c:pt idx="353">
                  <c:v>1.1165487990987533E-3</c:v>
                </c:pt>
                <c:pt idx="354">
                  <c:v>1.1096338804650792E-3</c:v>
                </c:pt>
                <c:pt idx="355">
                  <c:v>1.1025801189880197E-3</c:v>
                </c:pt>
                <c:pt idx="356">
                  <c:v>1.0953889761711895E-3</c:v>
                </c:pt>
                <c:pt idx="357">
                  <c:v>1.0880619135182033E-3</c:v>
                </c:pt>
                <c:pt idx="358">
                  <c:v>1.0806003925326756E-3</c:v>
                </c:pt>
                <c:pt idx="359">
                  <c:v>1.0730058747182207E-3</c:v>
                </c:pt>
                <c:pt idx="360">
                  <c:v>1.0652798215784536E-3</c:v>
                </c:pt>
                <c:pt idx="361">
                  <c:v>1.0574236946169888E-3</c:v>
                </c:pt>
                <c:pt idx="362">
                  <c:v>1.0494389553374406E-3</c:v>
                </c:pt>
                <c:pt idx="363">
                  <c:v>1.041327065243424E-3</c:v>
                </c:pt>
                <c:pt idx="364">
                  <c:v>1.0330894858385533E-3</c:v>
                </c:pt>
                <c:pt idx="365">
                  <c:v>1.024727678626443E-3</c:v>
                </c:pt>
                <c:pt idx="366">
                  <c:v>1.0162431051107081E-3</c:v>
                </c:pt>
                <c:pt idx="367">
                  <c:v>1.0076372267949628E-3</c:v>
                </c:pt>
                <c:pt idx="368">
                  <c:v>9.989115051828219E-4</c:v>
                </c:pt>
                <c:pt idx="369">
                  <c:v>9.9006740177789987E-4</c:v>
                </c:pt>
                <c:pt idx="370">
                  <c:v>9.8110637808381126E-4</c:v>
                </c:pt>
                <c:pt idx="371">
                  <c:v>9.7202989560417059E-4</c:v>
                </c:pt>
                <c:pt idx="372">
                  <c:v>9.6283941584259262E-4</c:v>
                </c:pt>
                <c:pt idx="373">
                  <c:v>9.5353640030269187E-4</c:v>
                </c:pt>
                <c:pt idx="374">
                  <c:v>9.4412231048808287E-4</c:v>
                </c:pt>
                <c:pt idx="375">
                  <c:v>9.3459860790238026E-4</c:v>
                </c:pt>
                <c:pt idx="376">
                  <c:v>9.2496675404919856E-4</c:v>
                </c:pt>
                <c:pt idx="377">
                  <c:v>9.1522821043215242E-4</c:v>
                </c:pt>
                <c:pt idx="378">
                  <c:v>9.0538443855485635E-4</c:v>
                </c:pt>
                <c:pt idx="379">
                  <c:v>8.9543689992092499E-4</c:v>
                </c:pt>
                <c:pt idx="380">
                  <c:v>8.8538705603397288E-4</c:v>
                </c:pt>
                <c:pt idx="381">
                  <c:v>8.7523636839761465E-4</c:v>
                </c:pt>
                <c:pt idx="382">
                  <c:v>8.6498629851546494E-4</c:v>
                </c:pt>
                <c:pt idx="383">
                  <c:v>8.5463830789113816E-4</c:v>
                </c:pt>
                <c:pt idx="384">
                  <c:v>8.4419385802824906E-4</c:v>
                </c:pt>
                <c:pt idx="385">
                  <c:v>8.3365441043041217E-4</c:v>
                </c:pt>
                <c:pt idx="386">
                  <c:v>8.2302142660124202E-4</c:v>
                </c:pt>
                <c:pt idx="387">
                  <c:v>8.1229636804435324E-4</c:v>
                </c:pt>
                <c:pt idx="388">
                  <c:v>8.0148069626336037E-4</c:v>
                </c:pt>
                <c:pt idx="389">
                  <c:v>7.9057587276187803E-4</c:v>
                </c:pt>
                <c:pt idx="390">
                  <c:v>7.7958335904352075E-4</c:v>
                </c:pt>
                <c:pt idx="391">
                  <c:v>7.6850461661190318E-4</c:v>
                </c:pt>
                <c:pt idx="392">
                  <c:v>7.5734110697063984E-4</c:v>
                </c:pt>
                <c:pt idx="393">
                  <c:v>7.4609429162334536E-4</c:v>
                </c:pt>
                <c:pt idx="394">
                  <c:v>7.3476563207363428E-4</c:v>
                </c:pt>
                <c:pt idx="395">
                  <c:v>7.2335658982512123E-4</c:v>
                </c:pt>
                <c:pt idx="396">
                  <c:v>7.1186862638142074E-4</c:v>
                </c:pt>
                <c:pt idx="397">
                  <c:v>7.0030320324614744E-4</c:v>
                </c:pt>
                <c:pt idx="398">
                  <c:v>6.8866178192291587E-4</c:v>
                </c:pt>
                <c:pt idx="399">
                  <c:v>6.7694582391534066E-4</c:v>
                </c:pt>
                <c:pt idx="400">
                  <c:v>6.6515679072703634E-4</c:v>
                </c:pt>
                <c:pt idx="401">
                  <c:v>6.5329614386161754E-4</c:v>
                </c:pt>
                <c:pt idx="402">
                  <c:v>6.4136534482269879E-4</c:v>
                </c:pt>
                <c:pt idx="403">
                  <c:v>6.2936585511389473E-4</c:v>
                </c:pt>
                <c:pt idx="404">
                  <c:v>6.1729913623881989E-4</c:v>
                </c:pt>
                <c:pt idx="405">
                  <c:v>6.0516664970108891E-4</c:v>
                </c:pt>
                <c:pt idx="406">
                  <c:v>5.929698570043163E-4</c:v>
                </c:pt>
                <c:pt idx="407">
                  <c:v>5.8071021965211671E-4</c:v>
                </c:pt>
                <c:pt idx="408">
                  <c:v>5.6838919914810467E-4</c:v>
                </c:pt>
                <c:pt idx="409">
                  <c:v>5.5600825699589481E-4</c:v>
                </c:pt>
                <c:pt idx="410">
                  <c:v>5.4356885469910167E-4</c:v>
                </c:pt>
                <c:pt idx="411">
                  <c:v>5.3107245376133986E-4</c:v>
                </c:pt>
                <c:pt idx="412">
                  <c:v>5.1852051568622394E-4</c:v>
                </c:pt>
                <c:pt idx="413">
                  <c:v>5.0591450197736841E-4</c:v>
                </c:pt>
                <c:pt idx="414">
                  <c:v>4.9325587413838804E-4</c:v>
                </c:pt>
                <c:pt idx="415">
                  <c:v>4.8054609367289728E-4</c:v>
                </c:pt>
                <c:pt idx="416">
                  <c:v>4.6778662208451073E-4</c:v>
                </c:pt>
                <c:pt idx="417">
                  <c:v>4.5497892087684297E-4</c:v>
                </c:pt>
                <c:pt idx="418">
                  <c:v>4.4212445155350863E-4</c:v>
                </c:pt>
                <c:pt idx="419">
                  <c:v>4.2922467561812223E-4</c:v>
                </c:pt>
                <c:pt idx="420">
                  <c:v>4.1628105457429838E-4</c:v>
                </c:pt>
                <c:pt idx="421">
                  <c:v>4.0329504992565169E-4</c:v>
                </c:pt>
                <c:pt idx="422">
                  <c:v>3.902681231757967E-4</c:v>
                </c:pt>
                <c:pt idx="423">
                  <c:v>3.7720173582834798E-4</c:v>
                </c:pt>
                <c:pt idx="424">
                  <c:v>3.6409734938692019E-4</c:v>
                </c:pt>
                <c:pt idx="425">
                  <c:v>3.5095642535512783E-4</c:v>
                </c:pt>
                <c:pt idx="426">
                  <c:v>3.3778042523658551E-4</c:v>
                </c:pt>
                <c:pt idx="427">
                  <c:v>3.2457081053490779E-4</c:v>
                </c:pt>
                <c:pt idx="428">
                  <c:v>3.1132904275370932E-4</c:v>
                </c:pt>
                <c:pt idx="429">
                  <c:v>2.9805658339660462E-4</c:v>
                </c:pt>
                <c:pt idx="430">
                  <c:v>2.8475489396720828E-4</c:v>
                </c:pt>
                <c:pt idx="431">
                  <c:v>2.7142543596913487E-4</c:v>
                </c:pt>
                <c:pt idx="432">
                  <c:v>2.5806967090599904E-4</c:v>
                </c:pt>
                <c:pt idx="433">
                  <c:v>2.446890602814153E-4</c:v>
                </c:pt>
                <c:pt idx="434">
                  <c:v>2.3128506559899826E-4</c:v>
                </c:pt>
                <c:pt idx="435">
                  <c:v>2.178591483623625E-4</c:v>
                </c:pt>
                <c:pt idx="436">
                  <c:v>2.044127700751226E-4</c:v>
                </c:pt>
                <c:pt idx="437">
                  <c:v>1.9094739224089315E-4</c:v>
                </c:pt>
                <c:pt idx="438">
                  <c:v>1.7746447636328872E-4</c:v>
                </c:pt>
                <c:pt idx="439">
                  <c:v>1.6396548394592388E-4</c:v>
                </c:pt>
                <c:pt idx="440">
                  <c:v>1.5045187649241325E-4</c:v>
                </c:pt>
                <c:pt idx="441">
                  <c:v>1.3692511550637138E-4</c:v>
                </c:pt>
                <c:pt idx="442">
                  <c:v>1.2338666249141284E-4</c:v>
                </c:pt>
                <c:pt idx="443">
                  <c:v>1.0983797895115225E-4</c:v>
                </c:pt>
                <c:pt idx="444">
                  <c:v>9.6280526389204177E-5</c:v>
                </c:pt>
                <c:pt idx="445">
                  <c:v>8.2715766309183206E-5</c:v>
                </c:pt>
                <c:pt idx="446">
                  <c:v>6.9145160214703906E-5</c:v>
                </c:pt>
                <c:pt idx="447">
                  <c:v>5.5570169609380866E-5</c:v>
                </c:pt>
                <c:pt idx="448">
                  <c:v>4.1992255996828669E-5</c:v>
                </c:pt>
                <c:pt idx="449">
                  <c:v>2.8412880880661892E-5</c:v>
                </c:pt>
                <c:pt idx="450">
                  <c:v>1.4833505764495123E-5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1.8454549831705739E-4</c:v>
                </c:pt>
                <c:pt idx="2">
                  <c:v>2.7680524930466532E-4</c:v>
                </c:pt>
                <c:pt idx="3">
                  <c:v>3.6904940288041998E-4</c:v>
                </c:pt>
                <c:pt idx="4">
                  <c:v>4.6127276056262252E-4</c:v>
                </c:pt>
                <c:pt idx="5">
                  <c:v>5.5347012443183704E-4</c:v>
                </c:pt>
                <c:pt idx="6">
                  <c:v>6.4563629727187237E-4</c:v>
                </c:pt>
                <c:pt idx="7">
                  <c:v>7.3776608271104163E-4</c:v>
                </c:pt>
                <c:pt idx="8">
                  <c:v>8.2985428536375442E-4</c:v>
                </c:pt>
                <c:pt idx="9">
                  <c:v>9.2189571097250054E-4</c:v>
                </c:pt>
                <c:pt idx="10">
                  <c:v>1.0138851665502779E-3</c:v>
                </c:pt>
                <c:pt idx="11">
                  <c:v>1.1058174605235241E-3</c:v>
                </c:pt>
                <c:pt idx="12">
                  <c:v>1.1976874028756083E-3</c:v>
                </c:pt>
                <c:pt idx="13">
                  <c:v>1.2894898052909379E-3</c:v>
                </c:pt>
                <c:pt idx="14">
                  <c:v>1.3812194812997437E-3</c:v>
                </c:pt>
                <c:pt idx="15">
                  <c:v>1.4728712464235935E-3</c:v>
                </c:pt>
                <c:pt idx="16">
                  <c:v>1.5644399183217005E-3</c:v>
                </c:pt>
                <c:pt idx="17">
                  <c:v>1.6559203169380816E-3</c:v>
                </c:pt>
                <c:pt idx="18">
                  <c:v>1.7473072646496243E-3</c:v>
                </c:pt>
                <c:pt idx="19">
                  <c:v>1.838595586415126E-3</c:v>
                </c:pt>
                <c:pt idx="20">
                  <c:v>1.9297801099253634E-3</c:v>
                </c:pt>
                <c:pt idx="21">
                  <c:v>2.0208556657542553E-3</c:v>
                </c:pt>
                <c:pt idx="22">
                  <c:v>2.1118170875111799E-3</c:v>
                </c:pt>
                <c:pt idx="23">
                  <c:v>2.2026592119945101E-3</c:v>
                </c:pt>
                <c:pt idx="24">
                  <c:v>2.2933768793464305E-3</c:v>
                </c:pt>
                <c:pt idx="25">
                  <c:v>2.3839649332091013E-3</c:v>
                </c:pt>
                <c:pt idx="26">
                  <c:v>2.4744182208822291E-3</c:v>
                </c:pt>
                <c:pt idx="27">
                  <c:v>2.5647315934821243E-3</c:v>
                </c:pt>
                <c:pt idx="28">
                  <c:v>2.6548999061022948E-3</c:v>
                </c:pt>
                <c:pt idx="29">
                  <c:v>2.7449180179756568E-3</c:v>
                </c:pt>
                <c:pt idx="30">
                  <c:v>2.8347807926384274E-3</c:v>
                </c:pt>
                <c:pt idx="31">
                  <c:v>2.9244830980957731E-3</c:v>
                </c:pt>
                <c:pt idx="32">
                  <c:v>3.014019806989275E-3</c:v>
                </c:pt>
                <c:pt idx="33">
                  <c:v>3.1033857967663015E-3</c:v>
                </c:pt>
                <c:pt idx="34">
                  <c:v>3.1925759498513417E-3</c:v>
                </c:pt>
                <c:pt idx="35">
                  <c:v>3.281585153819393E-3</c:v>
                </c:pt>
                <c:pt idx="36">
                  <c:v>3.3704083015714662E-3</c:v>
                </c:pt>
                <c:pt idx="37">
                  <c:v>3.4590402915122939E-3</c:v>
                </c:pt>
                <c:pt idx="38">
                  <c:v>3.5474760277303201E-3</c:v>
                </c:pt>
                <c:pt idx="39">
                  <c:v>3.635710420180046E-3</c:v>
                </c:pt>
                <c:pt idx="40">
                  <c:v>3.723738384866824E-3</c:v>
                </c:pt>
                <c:pt idx="41">
                  <c:v>3.8115548440341785E-3</c:v>
                </c:pt>
                <c:pt idx="42">
                  <c:v>3.8991547263537386E-3</c:v>
                </c:pt>
                <c:pt idx="43">
                  <c:v>3.9865329671178703E-3</c:v>
                </c:pt>
                <c:pt idx="44">
                  <c:v>4.0736845084351041E-3</c:v>
                </c:pt>
                <c:pt idx="45">
                  <c:v>4.1606042994284369E-3</c:v>
                </c:pt>
                <c:pt idx="46">
                  <c:v>4.2472872964366146E-3</c:v>
                </c:pt>
                <c:pt idx="47">
                  <c:v>4.333728463218482E-3</c:v>
                </c:pt>
                <c:pt idx="48">
                  <c:v>4.4199227711604954E-3</c:v>
                </c:pt>
                <c:pt idx="49">
                  <c:v>4.5058651994875094E-3</c:v>
                </c:pt>
                <c:pt idx="50">
                  <c:v>4.5915507354769257E-3</c:v>
                </c:pt>
                <c:pt idx="51">
                  <c:v>4.6769743746763156E-3</c:v>
                </c:pt>
                <c:pt idx="52">
                  <c:v>4.7621311211246166E-3</c:v>
                </c:pt>
                <c:pt idx="53">
                  <c:v>4.8470159875770242E-3</c:v>
                </c:pt>
                <c:pt idx="54">
                  <c:v>4.9316239957336722E-3</c:v>
                </c:pt>
                <c:pt idx="55">
                  <c:v>5.0159501764722326E-3</c:v>
                </c:pt>
                <c:pt idx="56">
                  <c:v>5.0999895700845361E-3</c:v>
                </c:pt>
                <c:pt idx="57">
                  <c:v>5.183737226517349E-3</c:v>
                </c:pt>
                <c:pt idx="58">
                  <c:v>5.2671882056174145E-3</c:v>
                </c:pt>
                <c:pt idx="59">
                  <c:v>5.3503375773808889E-3</c:v>
                </c:pt>
                <c:pt idx="60">
                  <c:v>5.43318042220731E-3</c:v>
                </c:pt>
                <c:pt idx="61">
                  <c:v>5.5157118311582095E-3</c:v>
                </c:pt>
                <c:pt idx="62">
                  <c:v>5.5979269062205262E-3</c:v>
                </c:pt>
                <c:pt idx="63">
                  <c:v>5.6798207605749402E-3</c:v>
                </c:pt>
                <c:pt idx="64">
                  <c:v>5.7613885188692888E-3</c:v>
                </c:pt>
                <c:pt idx="65">
                  <c:v>5.8426253174971793E-3</c:v>
                </c:pt>
                <c:pt idx="66">
                  <c:v>5.9235263048819939E-3</c:v>
                </c:pt>
                <c:pt idx="67">
                  <c:v>6.0040866417663897E-3</c:v>
                </c:pt>
                <c:pt idx="68">
                  <c:v>6.0843015015074851E-3</c:v>
                </c:pt>
                <c:pt idx="69">
                  <c:v>6.1641660703778888E-3</c:v>
                </c:pt>
                <c:pt idx="70">
                  <c:v>6.2436755478727174E-3</c:v>
                </c:pt>
                <c:pt idx="71">
                  <c:v>6.3228251470228E-3</c:v>
                </c:pt>
                <c:pt idx="72">
                  <c:v>6.4016100947142203E-3</c:v>
                </c:pt>
                <c:pt idx="73">
                  <c:v>6.4800256320143874E-3</c:v>
                </c:pt>
                <c:pt idx="74">
                  <c:v>6.55806701450482E-3</c:v>
                </c:pt>
                <c:pt idx="75">
                  <c:v>6.6357295126208311E-3</c:v>
                </c:pt>
                <c:pt idx="76">
                  <c:v>6.7130084119982978E-3</c:v>
                </c:pt>
                <c:pt idx="77">
                  <c:v>6.7898990138277326E-3</c:v>
                </c:pt>
                <c:pt idx="78">
                  <c:v>6.8663966352158481E-3</c:v>
                </c:pt>
                <c:pt idx="79">
                  <c:v>6.9424966095548392E-3</c:v>
                </c:pt>
                <c:pt idx="80">
                  <c:v>7.0181942868995728E-3</c:v>
                </c:pt>
                <c:pt idx="81">
                  <c:v>7.0934850343529459E-3</c:v>
                </c:pt>
                <c:pt idx="82">
                  <c:v>7.1683642364596062E-3</c:v>
                </c:pt>
                <c:pt idx="83">
                  <c:v>7.242827295608289E-3</c:v>
                </c:pt>
                <c:pt idx="84">
                  <c:v>7.3168696324430104E-3</c:v>
                </c:pt>
                <c:pt idx="85">
                  <c:v>7.3904866862833582E-3</c:v>
                </c:pt>
                <c:pt idx="86">
                  <c:v>7.4636739155541417E-3</c:v>
                </c:pt>
                <c:pt idx="87">
                  <c:v>7.5364267982246666E-3</c:v>
                </c:pt>
                <c:pt idx="88">
                  <c:v>7.6087408322578947E-3</c:v>
                </c:pt>
                <c:pt idx="89">
                  <c:v>7.680611536069781E-3</c:v>
                </c:pt>
                <c:pt idx="90">
                  <c:v>7.7520344489990598E-3</c:v>
                </c:pt>
                <c:pt idx="91">
                  <c:v>7.8230051317877847E-3</c:v>
                </c:pt>
                <c:pt idx="92">
                  <c:v>7.8935191670729231E-3</c:v>
                </c:pt>
                <c:pt idx="93">
                  <c:v>7.9635721598893174E-3</c:v>
                </c:pt>
                <c:pt idx="94">
                  <c:v>8.033159738184326E-3</c:v>
                </c:pt>
                <c:pt idx="95">
                  <c:v>8.102277553344488E-3</c:v>
                </c:pt>
                <c:pt idx="96">
                  <c:v>8.1709212807345409E-3</c:v>
                </c:pt>
                <c:pt idx="97">
                  <c:v>8.2390866202491451E-3</c:v>
                </c:pt>
                <c:pt idx="98">
                  <c:v>8.3067692968776825E-3</c:v>
                </c:pt>
                <c:pt idx="99">
                  <c:v>8.3739650612824727E-3</c:v>
                </c:pt>
                <c:pt idx="100">
                  <c:v>8.4406696903908326E-3</c:v>
                </c:pt>
                <c:pt idx="101">
                  <c:v>8.5068789880013308E-3</c:v>
                </c:pt>
                <c:pt idx="102">
                  <c:v>8.5725887854046657E-3</c:v>
                </c:pt>
                <c:pt idx="103">
                  <c:v>8.6377949420195794E-3</c:v>
                </c:pt>
                <c:pt idx="104">
                  <c:v>8.7024933460442232E-3</c:v>
                </c:pt>
                <c:pt idx="105">
                  <c:v>8.7666799151234383E-3</c:v>
                </c:pt>
                <c:pt idx="106">
                  <c:v>8.8303505970323878E-3</c:v>
                </c:pt>
                <c:pt idx="107">
                  <c:v>8.8935013703770223E-3</c:v>
                </c:pt>
                <c:pt idx="108">
                  <c:v>8.9561282453118514E-3</c:v>
                </c:pt>
                <c:pt idx="109">
                  <c:v>9.0182272642755218E-3</c:v>
                </c:pt>
                <c:pt idx="110">
                  <c:v>9.0797945027447126E-3</c:v>
                </c:pt>
                <c:pt idx="111">
                  <c:v>9.1408260700068834E-3</c:v>
                </c:pt>
                <c:pt idx="112">
                  <c:v>9.2013181099524083E-3</c:v>
                </c:pt>
                <c:pt idx="113">
                  <c:v>9.2612668018866463E-3</c:v>
                </c:pt>
                <c:pt idx="114">
                  <c:v>9.3206683613625656E-3</c:v>
                </c:pt>
                <c:pt idx="115">
                  <c:v>9.3795190410344443E-3</c:v>
                </c:pt>
                <c:pt idx="116">
                  <c:v>9.4378151315333454E-3</c:v>
                </c:pt>
                <c:pt idx="117">
                  <c:v>9.4955529623649212E-3</c:v>
                </c:pt>
                <c:pt idx="118">
                  <c:v>9.5527289028302237E-3</c:v>
                </c:pt>
                <c:pt idx="119">
                  <c:v>9.60933936297023E-3</c:v>
                </c:pt>
                <c:pt idx="120">
                  <c:v>9.6653807945346823E-3</c:v>
                </c:pt>
                <c:pt idx="121">
                  <c:v>9.7208496919760391E-3</c:v>
                </c:pt>
                <c:pt idx="122">
                  <c:v>9.7757425934692187E-3</c:v>
                </c:pt>
                <c:pt idx="123">
                  <c:v>9.830056081957906E-3</c:v>
                </c:pt>
                <c:pt idx="124">
                  <c:v>9.883786786228194E-3</c:v>
                </c:pt>
                <c:pt idx="125">
                  <c:v>9.93693138201035E-3</c:v>
                </c:pt>
                <c:pt idx="126">
                  <c:v>9.9894865931095516E-3</c:v>
                </c:pt>
                <c:pt idx="127">
                  <c:v>1.0041449192566432E-2</c:v>
                </c:pt>
                <c:pt idx="128">
                  <c:v>1.009281600384827E-2</c:v>
                </c:pt>
                <c:pt idx="129">
                  <c:v>1.0143583902071806E-2</c:v>
                </c:pt>
                <c:pt idx="130">
                  <c:v>1.0193749815258522E-2</c:v>
                </c:pt>
                <c:pt idx="131">
                  <c:v>1.0243310725623409E-2</c:v>
                </c:pt>
                <c:pt idx="132">
                  <c:v>1.0292263670898151E-2</c:v>
                </c:pt>
                <c:pt idx="133">
                  <c:v>1.0340605745689796E-2</c:v>
                </c:pt>
                <c:pt idx="134">
                  <c:v>1.038833410287588E-2</c:v>
                </c:pt>
                <c:pt idx="135">
                  <c:v>1.0435445955037172E-2</c:v>
                </c:pt>
                <c:pt idx="136">
                  <c:v>1.0481938575929045E-2</c:v>
                </c:pt>
                <c:pt idx="137">
                  <c:v>1.0527809301992701E-2</c:v>
                </c:pt>
                <c:pt idx="138">
                  <c:v>1.0573055533907357E-2</c:v>
                </c:pt>
                <c:pt idx="139">
                  <c:v>1.0617674738184629E-2</c:v>
                </c:pt>
                <c:pt idx="140">
                  <c:v>1.0661664448806348E-2</c:v>
                </c:pt>
                <c:pt idx="141">
                  <c:v>1.0705022268907091E-2</c:v>
                </c:pt>
                <c:pt idx="142">
                  <c:v>1.0747745872502728E-2</c:v>
                </c:pt>
                <c:pt idx="143">
                  <c:v>1.0789833006266347E-2</c:v>
                </c:pt>
                <c:pt idx="144">
                  <c:v>1.0831281491352956E-2</c:v>
                </c:pt>
                <c:pt idx="145">
                  <c:v>1.0872089225274372E-2</c:v>
                </c:pt>
                <c:pt idx="146">
                  <c:v>1.0912254183825788E-2</c:v>
                </c:pt>
                <c:pt idx="147">
                  <c:v>1.0951774423065531E-2</c:v>
                </c:pt>
                <c:pt idx="148">
                  <c:v>1.0990648081349546E-2</c:v>
                </c:pt>
                <c:pt idx="149">
                  <c:v>1.1028873381422234E-2</c:v>
                </c:pt>
                <c:pt idx="150">
                  <c:v>1.1066448632565265E-2</c:v>
                </c:pt>
                <c:pt idx="151">
                  <c:v>1.1103372232806075E-2</c:v>
                </c:pt>
                <c:pt idx="152">
                  <c:v>1.113964267118776E-2</c:v>
                </c:pt>
                <c:pt idx="153">
                  <c:v>1.1175258530102155E-2</c:v>
                </c:pt>
                <c:pt idx="154">
                  <c:v>1.121021848768795E-2</c:v>
                </c:pt>
                <c:pt idx="155">
                  <c:v>1.1244521320295691E-2</c:v>
                </c:pt>
                <c:pt idx="156">
                  <c:v>1.1278165905021589E-2</c:v>
                </c:pt>
                <c:pt idx="157">
                  <c:v>1.1311151222312143E-2</c:v>
                </c:pt>
                <c:pt idx="158">
                  <c:v>1.134347635864159E-2</c:v>
                </c:pt>
                <c:pt idx="159">
                  <c:v>1.1375140509264229E-2</c:v>
                </c:pt>
                <c:pt idx="160">
                  <c:v>1.1406142981043794E-2</c:v>
                </c:pt>
                <c:pt idx="161">
                  <c:v>1.1436483195362024E-2</c:v>
                </c:pt>
                <c:pt idx="162">
                  <c:v>1.1466160691108665E-2</c:v>
                </c:pt>
                <c:pt idx="163">
                  <c:v>1.1495175127755186E-2</c:v>
                </c:pt>
                <c:pt idx="164">
                  <c:v>1.1523526288514564E-2</c:v>
                </c:pt>
                <c:pt idx="165">
                  <c:v>1.1551214083589485E-2</c:v>
                </c:pt>
                <c:pt idx="166">
                  <c:v>1.157823855351142E-2</c:v>
                </c:pt>
                <c:pt idx="167">
                  <c:v>1.1604599872573078E-2</c:v>
                </c:pt>
                <c:pt idx="168">
                  <c:v>1.163029835235675E-2</c:v>
                </c:pt>
                <c:pt idx="169">
                  <c:v>1.1655334445361123E-2</c:v>
                </c:pt>
                <c:pt idx="170">
                  <c:v>1.1679708748729246E-2</c:v>
                </c:pt>
                <c:pt idx="171">
                  <c:v>1.1703422008080284E-2</c:v>
                </c:pt>
                <c:pt idx="172">
                  <c:v>1.1726475121447817E-2</c:v>
                </c:pt>
                <c:pt idx="173">
                  <c:v>1.1748869143327435E-2</c:v>
                </c:pt>
                <c:pt idx="174">
                  <c:v>1.1770605288836477E-2</c:v>
                </c:pt>
                <c:pt idx="175">
                  <c:v>1.179168493798873E-2</c:v>
                </c:pt>
                <c:pt idx="176">
                  <c:v>1.1812109640087005E-2</c:v>
                </c:pt>
                <c:pt idx="177">
                  <c:v>1.1831881118236508E-2</c:v>
                </c:pt>
                <c:pt idx="178">
                  <c:v>1.185100127398195E-2</c:v>
                </c:pt>
                <c:pt idx="179">
                  <c:v>1.1869472192071387E-2</c:v>
                </c:pt>
                <c:pt idx="180">
                  <c:v>1.1887400215796897E-2</c:v>
                </c:pt>
                <c:pt idx="181">
                  <c:v>1.1904782467248451E-2</c:v>
                </c:pt>
                <c:pt idx="182">
                  <c:v>1.1921616220409515E-2</c:v>
                </c:pt>
                <c:pt idx="183">
                  <c:v>1.1937898896686061E-2</c:v>
                </c:pt>
                <c:pt idx="184">
                  <c:v>1.195362806057741E-2</c:v>
                </c:pt>
                <c:pt idx="185">
                  <c:v>1.1968801415484415E-2</c:v>
                </c:pt>
                <c:pt idx="186">
                  <c:v>1.1983416799650653E-2</c:v>
                </c:pt>
                <c:pt idx="187">
                  <c:v>1.1997472182232355E-2</c:v>
                </c:pt>
                <c:pt idx="188">
                  <c:v>1.2010965659492945E-2</c:v>
                </c:pt>
                <c:pt idx="189">
                  <c:v>1.2023895451118222E-2</c:v>
                </c:pt>
                <c:pt idx="190">
                  <c:v>1.2036259896648232E-2</c:v>
                </c:pt>
                <c:pt idx="191">
                  <c:v>1.2048057452022077E-2</c:v>
                </c:pt>
                <c:pt idx="192">
                  <c:v>1.2059286686231961E-2</c:v>
                </c:pt>
                <c:pt idx="193">
                  <c:v>1.2069946278082964E-2</c:v>
                </c:pt>
                <c:pt idx="194">
                  <c:v>1.2080035013055015E-2</c:v>
                </c:pt>
                <c:pt idx="195">
                  <c:v>1.2089551780263759E-2</c:v>
                </c:pt>
                <c:pt idx="196">
                  <c:v>1.2098495569517063E-2</c:v>
                </c:pt>
                <c:pt idx="197">
                  <c:v>1.210686546846401E-2</c:v>
                </c:pt>
                <c:pt idx="198">
                  <c:v>1.2114660659833331E-2</c:v>
                </c:pt>
                <c:pt idx="199">
                  <c:v>1.2121880418758326E-2</c:v>
                </c:pt>
                <c:pt idx="200">
                  <c:v>1.2128524110185421E-2</c:v>
                </c:pt>
                <c:pt idx="201">
                  <c:v>1.2134591186363602E-2</c:v>
                </c:pt>
                <c:pt idx="202">
                  <c:v>1.2140081184412038E-2</c:v>
                </c:pt>
                <c:pt idx="203">
                  <c:v>1.2144993723963316E-2</c:v>
                </c:pt>
                <c:pt idx="204">
                  <c:v>1.2149328504879778E-2</c:v>
                </c:pt>
                <c:pt idx="205">
                  <c:v>1.2153085305040555E-2</c:v>
                </c:pt>
                <c:pt idx="206">
                  <c:v>1.2156263978196949E-2</c:v>
                </c:pt>
                <c:pt idx="207">
                  <c:v>1.2158864451893885E-2</c:v>
                </c:pt>
                <c:pt idx="208">
                  <c:v>1.2160886725455294E-2</c:v>
                </c:pt>
                <c:pt idx="209">
                  <c:v>1.2162330868031247E-2</c:v>
                </c:pt>
                <c:pt idx="210">
                  <c:v>1.2163197016704878E-2</c:v>
                </c:pt>
                <c:pt idx="211">
                  <c:v>1.2163485374657043E-2</c:v>
                </c:pt>
                <c:pt idx="212">
                  <c:v>1.2163196209386877E-2</c:v>
                </c:pt>
                <c:pt idx="213">
                  <c:v>1.2162329850986354E-2</c:v>
                </c:pt>
                <c:pt idx="214">
                  <c:v>1.2160886690467117E-2</c:v>
                </c:pt>
                <c:pt idx="215">
                  <c:v>1.2158867178137824E-2</c:v>
                </c:pt>
                <c:pt idx="216">
                  <c:v>1.2156271822030365E-2</c:v>
                </c:pt>
                <c:pt idx="217">
                  <c:v>1.2153101186373369E-2</c:v>
                </c:pt>
                <c:pt idx="218">
                  <c:v>1.2149355890111384E-2</c:v>
                </c:pt>
                <c:pt idx="219">
                  <c:v>1.2145036605468333E-2</c:v>
                </c:pt>
                <c:pt idx="220">
                  <c:v>1.214014405655371E-2</c:v>
                </c:pt>
                <c:pt idx="221">
                  <c:v>1.2134679018010193E-2</c:v>
                </c:pt>
                <c:pt idx="222">
                  <c:v>1.2128642313701267E-2</c:v>
                </c:pt>
                <c:pt idx="223">
                  <c:v>1.2122034815437603E-2</c:v>
                </c:pt>
                <c:pt idx="224">
                  <c:v>1.2114857441740904E-2</c:v>
                </c:pt>
                <c:pt idx="225">
                  <c:v>1.2107111156644042E-2</c:v>
                </c:pt>
                <c:pt idx="226">
                  <c:v>1.209879696852627E-2</c:v>
                </c:pt>
                <c:pt idx="227">
                  <c:v>1.2089915928982398E-2</c:v>
                </c:pt>
                <c:pt idx="228">
                  <c:v>1.2080469131724869E-2</c:v>
                </c:pt>
                <c:pt idx="229">
                  <c:v>1.2070457711517608E-2</c:v>
                </c:pt>
                <c:pt idx="230">
                  <c:v>1.205988284314072E-2</c:v>
                </c:pt>
                <c:pt idx="231">
                  <c:v>1.2048745740384953E-2</c:v>
                </c:pt>
                <c:pt idx="232">
                  <c:v>1.2037047655075059E-2</c:v>
                </c:pt>
                <c:pt idx="233">
                  <c:v>1.2024789876121085E-2</c:v>
                </c:pt>
                <c:pt idx="234">
                  <c:v>1.2011973728596713E-2</c:v>
                </c:pt>
                <c:pt idx="235">
                  <c:v>1.1998600572843821E-2</c:v>
                </c:pt>
                <c:pt idx="236">
                  <c:v>1.1984671803602395E-2</c:v>
                </c:pt>
                <c:pt idx="237">
                  <c:v>1.1970188849165037E-2</c:v>
                </c:pt>
                <c:pt idx="238">
                  <c:v>1.1955153170555241E-2</c:v>
                </c:pt>
                <c:pt idx="239">
                  <c:v>1.1939566260728765E-2</c:v>
                </c:pt>
                <c:pt idx="240">
                  <c:v>1.1923429643797299E-2</c:v>
                </c:pt>
                <c:pt idx="241">
                  <c:v>1.1906744874273789E-2</c:v>
                </c:pt>
                <c:pt idx="242">
                  <c:v>1.188951353633871E-2</c:v>
                </c:pt>
                <c:pt idx="243">
                  <c:v>1.1871737243126681E-2</c:v>
                </c:pt>
                <c:pt idx="244">
                  <c:v>1.1853417636032712E-2</c:v>
                </c:pt>
                <c:pt idx="245">
                  <c:v>1.1834556384037591E-2</c:v>
                </c:pt>
                <c:pt idx="246">
                  <c:v>1.1815155183051701E-2</c:v>
                </c:pt>
                <c:pt idx="247">
                  <c:v>1.1795215755276792E-2</c:v>
                </c:pt>
                <c:pt idx="248">
                  <c:v>1.1774739848585116E-2</c:v>
                </c:pt>
                <c:pt idx="249">
                  <c:v>1.1753729235915403E-2</c:v>
                </c:pt>
                <c:pt idx="250">
                  <c:v>1.1732185714685163E-2</c:v>
                </c:pt>
                <c:pt idx="251">
                  <c:v>1.1710111106218829E-2</c:v>
                </c:pt>
                <c:pt idx="252">
                  <c:v>1.1687507255191248E-2</c:v>
                </c:pt>
                <c:pt idx="253">
                  <c:v>1.1664376029086052E-2</c:v>
                </c:pt>
                <c:pt idx="254">
                  <c:v>1.1640719317668493E-2</c:v>
                </c:pt>
                <c:pt idx="255">
                  <c:v>1.1616539032472265E-2</c:v>
                </c:pt>
                <c:pt idx="256">
                  <c:v>1.1591837106299924E-2</c:v>
                </c:pt>
                <c:pt idx="257">
                  <c:v>1.1566615492736489E-2</c:v>
                </c:pt>
                <c:pt idx="258">
                  <c:v>1.1540876165675827E-2</c:v>
                </c:pt>
                <c:pt idx="259">
                  <c:v>1.1514621118859463E-2</c:v>
                </c:pt>
                <c:pt idx="260">
                  <c:v>1.1487852365427416E-2</c:v>
                </c:pt>
                <c:pt idx="261">
                  <c:v>1.1460571937480731E-2</c:v>
                </c:pt>
                <c:pt idx="262">
                  <c:v>1.1432781885655363E-2</c:v>
                </c:pt>
                <c:pt idx="263">
                  <c:v>1.1404484278707048E-2</c:v>
                </c:pt>
                <c:pt idx="264">
                  <c:v>1.1375681203106891E-2</c:v>
                </c:pt>
                <c:pt idx="265">
                  <c:v>1.1346374762647309E-2</c:v>
                </c:pt>
                <c:pt idx="266">
                  <c:v>1.1316567078058065E-2</c:v>
                </c:pt>
                <c:pt idx="267">
                  <c:v>1.1286260286632066E-2</c:v>
                </c:pt>
                <c:pt idx="268">
                  <c:v>1.1255456541860692E-2</c:v>
                </c:pt>
                <c:pt idx="269">
                  <c:v>1.1224158013078309E-2</c:v>
                </c:pt>
                <c:pt idx="270">
                  <c:v>1.1192366885115783E-2</c:v>
                </c:pt>
                <c:pt idx="271">
                  <c:v>1.1160085357962682E-2</c:v>
                </c:pt>
                <c:pt idx="272">
                  <c:v>1.1127315646437918E-2</c:v>
                </c:pt>
                <c:pt idx="273">
                  <c:v>1.1094059979868636E-2</c:v>
                </c:pt>
                <c:pt idx="274">
                  <c:v>1.1060320601777055E-2</c:v>
                </c:pt>
                <c:pt idx="275">
                  <c:v>1.1026099769575089E-2</c:v>
                </c:pt>
                <c:pt idx="276">
                  <c:v>1.0991399754266476E-2</c:v>
                </c:pt>
                <c:pt idx="277">
                  <c:v>1.0956222840156266E-2</c:v>
                </c:pt>
                <c:pt idx="278">
                  <c:v>1.0920571324567394E-2</c:v>
                </c:pt>
                <c:pt idx="279">
                  <c:v>1.0884447517564197E-2</c:v>
                </c:pt>
                <c:pt idx="280">
                  <c:v>1.0847853741682643E-2</c:v>
                </c:pt>
                <c:pt idx="281">
                  <c:v>1.0810792331667112E-2</c:v>
                </c:pt>
                <c:pt idx="282">
                  <c:v>1.0773265634213512E-2</c:v>
                </c:pt>
                <c:pt idx="283">
                  <c:v>1.0735276007718616E-2</c:v>
                </c:pt>
                <c:pt idx="284">
                  <c:v>1.0696825822035367E-2</c:v>
                </c:pt>
                <c:pt idx="285">
                  <c:v>1.0657917458234059E-2</c:v>
                </c:pt>
                <c:pt idx="286">
                  <c:v>1.0618553308369196E-2</c:v>
                </c:pt>
                <c:pt idx="287">
                  <c:v>1.0578735775251879E-2</c:v>
                </c:pt>
                <c:pt idx="288">
                  <c:v>1.0538467272227573E-2</c:v>
                </c:pt>
                <c:pt idx="289">
                  <c:v>1.0497750222959111E-2</c:v>
                </c:pt>
                <c:pt idx="290">
                  <c:v>1.0456587061214797E-2</c:v>
                </c:pt>
                <c:pt idx="291">
                  <c:v>1.0414980230661446E-2</c:v>
                </c:pt>
                <c:pt idx="292">
                  <c:v>1.0372932184662259E-2</c:v>
                </c:pt>
                <c:pt idx="293">
                  <c:v>1.0330445386079384E-2</c:v>
                </c:pt>
                <c:pt idx="294">
                  <c:v>1.0287522307081052E-2</c:v>
                </c:pt>
                <c:pt idx="295">
                  <c:v>1.0244165428953142E-2</c:v>
                </c:pt>
                <c:pt idx="296">
                  <c:v>1.0200377241915085E-2</c:v>
                </c:pt>
                <c:pt idx="297">
                  <c:v>1.0156160244939974E-2</c:v>
                </c:pt>
                <c:pt idx="298">
                  <c:v>1.0111516945578779E-2</c:v>
                </c:pt>
                <c:pt idx="299">
                  <c:v>1.0066449859788539E-2</c:v>
                </c:pt>
                <c:pt idx="300">
                  <c:v>1.0020961511764457E-2</c:v>
                </c:pt>
                <c:pt idx="301">
                  <c:v>9.9750544337757728E-3</c:v>
                </c:pt>
                <c:pt idx="302">
                  <c:v>9.928731166005322E-3</c:v>
                </c:pt>
                <c:pt idx="303">
                  <c:v>9.8819942563926795E-3</c:v>
                </c:pt>
                <c:pt idx="304">
                  <c:v>9.8348462604808153E-3</c:v>
                </c:pt>
                <c:pt idx="305">
                  <c:v>9.7872897412661277E-3</c:v>
                </c:pt>
                <c:pt idx="306">
                  <c:v>9.7393272690518215E-3</c:v>
                </c:pt>
                <c:pt idx="307">
                  <c:v>9.6909614213045066E-3</c:v>
                </c:pt>
                <c:pt idx="308">
                  <c:v>9.6421947825139354E-3</c:v>
                </c:pt>
                <c:pt idx="309">
                  <c:v>9.5930299440558312E-3</c:v>
                </c:pt>
                <c:pt idx="310">
                  <c:v>9.5434695040576764E-3</c:v>
                </c:pt>
                <c:pt idx="311">
                  <c:v>9.493516067267449E-3</c:v>
                </c:pt>
                <c:pt idx="312">
                  <c:v>9.4431722449251614E-3</c:v>
                </c:pt>
                <c:pt idx="313">
                  <c:v>9.3924406546371936E-3</c:v>
                </c:pt>
                <c:pt idx="314">
                  <c:v>9.3413239202533131E-3</c:v>
                </c:pt>
                <c:pt idx="315">
                  <c:v>9.2898246717463169E-3</c:v>
                </c:pt>
                <c:pt idx="316">
                  <c:v>9.2379455450942519E-3</c:v>
                </c:pt>
                <c:pt idx="317">
                  <c:v>9.1856891821651236E-3</c:v>
                </c:pt>
                <c:pt idx="318">
                  <c:v>9.1330582306040371E-3</c:v>
                </c:pt>
                <c:pt idx="319">
                  <c:v>9.080055343722724E-3</c:v>
                </c:pt>
                <c:pt idx="320">
                  <c:v>9.0266831803913778E-3</c:v>
                </c:pt>
                <c:pt idx="321">
                  <c:v>8.9729444049327558E-3</c:v>
                </c:pt>
                <c:pt idx="322">
                  <c:v>8.9188416870184667E-3</c:v>
                </c:pt>
                <c:pt idx="323">
                  <c:v>8.8643777015674288E-3</c:v>
                </c:pt>
                <c:pt idx="324">
                  <c:v>8.8095551286464027E-3</c:v>
                </c:pt>
                <c:pt idx="325">
                  <c:v>8.7543766533725934E-3</c:v>
                </c:pt>
                <c:pt idx="326">
                  <c:v>8.6988449658182091E-3</c:v>
                </c:pt>
                <c:pt idx="327">
                  <c:v>8.6429627609170088E-3</c:v>
                </c:pt>
                <c:pt idx="328">
                  <c:v>8.5867327383727064E-3</c:v>
                </c:pt>
                <c:pt idx="329">
                  <c:v>8.5301576025692601E-3</c:v>
                </c:pt>
                <c:pt idx="330">
                  <c:v>8.4732400624829476E-3</c:v>
                </c:pt>
                <c:pt idx="331">
                  <c:v>8.4159828315962092E-3</c:v>
                </c:pt>
                <c:pt idx="332">
                  <c:v>8.3583886278132211E-3</c:v>
                </c:pt>
                <c:pt idx="333">
                  <c:v>8.3004601733771364E-3</c:v>
                </c:pt>
                <c:pt idx="334">
                  <c:v>8.2422001947889661E-3</c:v>
                </c:pt>
                <c:pt idx="335">
                  <c:v>8.1836114227280647E-3</c:v>
                </c:pt>
                <c:pt idx="336">
                  <c:v>8.1246965919741839E-3</c:v>
                </c:pt>
                <c:pt idx="337">
                  <c:v>8.0654584413310353E-3</c:v>
                </c:pt>
                <c:pt idx="338">
                  <c:v>8.005899713551352E-3</c:v>
                </c:pt>
                <c:pt idx="339">
                  <c:v>7.9460231552633993E-3</c:v>
                </c:pt>
                <c:pt idx="340">
                  <c:v>7.8858315168989172E-3</c:v>
                </c:pt>
                <c:pt idx="341">
                  <c:v>7.8253275526224218E-3</c:v>
                </c:pt>
                <c:pt idx="342">
                  <c:v>7.7645140202618956E-3</c:v>
                </c:pt>
                <c:pt idx="343">
                  <c:v>7.7033936812407654E-3</c:v>
                </c:pt>
                <c:pt idx="344">
                  <c:v>7.6419693005112003E-3</c:v>
                </c:pt>
                <c:pt idx="345">
                  <c:v>7.5802436464886503E-3</c:v>
                </c:pt>
                <c:pt idx="346">
                  <c:v>7.5182194909876321E-3</c:v>
                </c:pt>
                <c:pt idx="347">
                  <c:v>7.4558996091587063E-3</c:v>
                </c:pt>
                <c:pt idx="348">
                  <c:v>7.3932867794266437E-3</c:v>
                </c:pt>
                <c:pt idx="349">
                  <c:v>7.3303837834297336E-3</c:v>
                </c:pt>
                <c:pt idx="350">
                  <c:v>7.2671934059602167E-3</c:v>
                </c:pt>
                <c:pt idx="351">
                  <c:v>7.2037184349058201E-3</c:v>
                </c:pt>
                <c:pt idx="352">
                  <c:v>7.1399616611923632E-3</c:v>
                </c:pt>
                <c:pt idx="353">
                  <c:v>7.0759258787274175E-3</c:v>
                </c:pt>
                <c:pt idx="354">
                  <c:v>7.0116138843449869E-3</c:v>
                </c:pt>
                <c:pt idx="355">
                  <c:v>6.947028477751205E-3</c:v>
                </c:pt>
                <c:pt idx="356">
                  <c:v>6.8821724614709966E-3</c:v>
                </c:pt>
                <c:pt idx="357">
                  <c:v>6.8170486407957195E-3</c:v>
                </c:pt>
                <c:pt idx="358">
                  <c:v>6.7516598237317392E-3</c:v>
                </c:pt>
                <c:pt idx="359">
                  <c:v>6.6860088209499194E-3</c:v>
                </c:pt>
                <c:pt idx="360">
                  <c:v>6.6200984457360258E-3</c:v>
                </c:pt>
                <c:pt idx="361">
                  <c:v>6.5539315139420051E-3</c:v>
                </c:pt>
                <c:pt idx="362">
                  <c:v>6.4875108439381374E-3</c:v>
                </c:pt>
                <c:pt idx="363">
                  <c:v>6.4208392565660273E-3</c:v>
                </c:pt>
                <c:pt idx="364">
                  <c:v>6.3539195750924368E-3</c:v>
                </c:pt>
                <c:pt idx="365">
                  <c:v>6.2867546251639253E-3</c:v>
                </c:pt>
                <c:pt idx="366">
                  <c:v>6.2193472347623052E-3</c:v>
                </c:pt>
                <c:pt idx="367">
                  <c:v>6.1517002341608638E-3</c:v>
                </c:pt>
                <c:pt idx="368">
                  <c:v>6.0838164558813775E-3</c:v>
                </c:pt>
                <c:pt idx="369">
                  <c:v>6.0156987346518722E-3</c:v>
                </c:pt>
                <c:pt idx="370">
                  <c:v>5.9473499073651433E-3</c:v>
                </c:pt>
                <c:pt idx="371">
                  <c:v>5.8787728130379989E-3</c:v>
                </c:pt>
                <c:pt idx="372">
                  <c:v>5.809970292771245E-3</c:v>
                </c:pt>
                <c:pt idx="373">
                  <c:v>5.7409451897103767E-3</c:v>
                </c:pt>
                <c:pt idx="374">
                  <c:v>5.6717003490069726E-3</c:v>
                </c:pt>
                <c:pt idx="375">
                  <c:v>5.6022386177808125E-3</c:v>
                </c:pt>
                <c:pt idx="376">
                  <c:v>5.5325628450826605E-3</c:v>
                </c:pt>
                <c:pt idx="377">
                  <c:v>5.462675881857758E-3</c:v>
                </c:pt>
                <c:pt idx="378">
                  <c:v>5.3925805809099938E-3</c:v>
                </c:pt>
                <c:pt idx="379">
                  <c:v>5.3222797968667593E-3</c:v>
                </c:pt>
                <c:pt idx="380">
                  <c:v>5.2517763861444815E-3</c:v>
                </c:pt>
                <c:pt idx="381">
                  <c:v>5.1810732069148451E-3</c:v>
                </c:pt>
                <c:pt idx="382">
                  <c:v>5.1101731190716952E-3</c:v>
                </c:pt>
                <c:pt idx="383">
                  <c:v>5.0390789841986304E-3</c:v>
                </c:pt>
                <c:pt idx="384">
                  <c:v>4.967793665537297E-3</c:v>
                </c:pt>
                <c:pt idx="385">
                  <c:v>4.8963200279563898E-3</c:v>
                </c:pt>
                <c:pt idx="386">
                  <c:v>4.8246609379213679E-3</c:v>
                </c:pt>
                <c:pt idx="387">
                  <c:v>4.752819263464915E-3</c:v>
                </c:pt>
                <c:pt idx="388">
                  <c:v>4.6807978741581499E-3</c:v>
                </c:pt>
                <c:pt idx="389">
                  <c:v>4.6085996410826198E-3</c:v>
                </c:pt>
                <c:pt idx="390">
                  <c:v>4.5362274368031105E-3</c:v>
                </c:pt>
                <c:pt idx="391">
                  <c:v>4.4636841353412867E-3</c:v>
                </c:pt>
                <c:pt idx="392">
                  <c:v>4.3909726121502349E-3</c:v>
                </c:pt>
                <c:pt idx="393">
                  <c:v>4.318095744089933E-3</c:v>
                </c:pt>
                <c:pt idx="394">
                  <c:v>4.2450564094037163E-3</c:v>
                </c:pt>
                <c:pt idx="395">
                  <c:v>4.1718574876958058E-3</c:v>
                </c:pt>
                <c:pt idx="396">
                  <c:v>4.0985018599099723E-3</c:v>
                </c:pt>
                <c:pt idx="397">
                  <c:v>4.0249924083094416E-3</c:v>
                </c:pt>
                <c:pt idx="398">
                  <c:v>3.9513320164581405E-3</c:v>
                </c:pt>
                <c:pt idx="399">
                  <c:v>3.8775235692034048E-3</c:v>
                </c:pt>
                <c:pt idx="400">
                  <c:v>3.8035699526603266E-3</c:v>
                </c:pt>
                <c:pt idx="401">
                  <c:v>3.7294740541978831E-3</c:v>
                </c:pt>
                <c:pt idx="402">
                  <c:v>3.6552387624270793E-3</c:v>
                </c:pt>
                <c:pt idx="403">
                  <c:v>3.5808669671913364E-3</c:v>
                </c:pt>
                <c:pt idx="404">
                  <c:v>3.5063615595594226E-3</c:v>
                </c:pt>
                <c:pt idx="405">
                  <c:v>3.4317254318212641E-3</c:v>
                </c:pt>
                <c:pt idx="406">
                  <c:v>3.3569614774870407E-3</c:v>
                </c:pt>
                <c:pt idx="407">
                  <c:v>3.2820725912900586E-3</c:v>
                </c:pt>
                <c:pt idx="408">
                  <c:v>3.2070616691939674E-3</c:v>
                </c:pt>
                <c:pt idx="409">
                  <c:v>3.131931608405024E-3</c:v>
                </c:pt>
                <c:pt idx="410">
                  <c:v>3.0566853073902308E-3</c:v>
                </c:pt>
                <c:pt idx="411">
                  <c:v>2.9813256659023636E-3</c:v>
                </c:pt>
                <c:pt idx="412">
                  <c:v>2.9058555850131002E-3</c:v>
                </c:pt>
                <c:pt idx="413">
                  <c:v>2.8302779671557543E-3</c:v>
                </c:pt>
                <c:pt idx="414">
                  <c:v>2.7545957161794303E-3</c:v>
                </c:pt>
                <c:pt idx="415">
                  <c:v>2.6788117374168447E-3</c:v>
                </c:pt>
                <c:pt idx="416">
                  <c:v>2.6029289377686002E-3</c:v>
                </c:pt>
                <c:pt idx="417">
                  <c:v>2.5269502258073655E-3</c:v>
                </c:pt>
                <c:pt idx="418">
                  <c:v>2.4508785119062983E-3</c:v>
                </c:pt>
                <c:pt idx="419">
                  <c:v>2.374716708397158E-3</c:v>
                </c:pt>
                <c:pt idx="420">
                  <c:v>2.2984677297650472E-3</c:v>
                </c:pt>
                <c:pt idx="421">
                  <c:v>2.2221344928886168E-3</c:v>
                </c:pt>
                <c:pt idx="422">
                  <c:v>2.1457199173371432E-3</c:v>
                </c:pt>
                <c:pt idx="423">
                  <c:v>2.0692269257392717E-3</c:v>
                </c:pt>
                <c:pt idx="424">
                  <c:v>1.9926584442428144E-3</c:v>
                </c:pt>
                <c:pt idx="425">
                  <c:v>1.9160174030912586E-3</c:v>
                </c:pt>
                <c:pt idx="426">
                  <c:v>1.8393067373512425E-3</c:v>
                </c:pt>
                <c:pt idx="427">
                  <c:v>1.7625293878372893E-3</c:v>
                </c:pt>
                <c:pt idx="428">
                  <c:v>1.6856883022970724E-3</c:v>
                </c:pt>
                <c:pt idx="429">
                  <c:v>1.6087864369448127E-3</c:v>
                </c:pt>
                <c:pt idx="430">
                  <c:v>1.5318267584657908E-3</c:v>
                </c:pt>
                <c:pt idx="431">
                  <c:v>1.4548122466672749E-3</c:v>
                </c:pt>
                <c:pt idx="432">
                  <c:v>1.3777458980299188E-3</c:v>
                </c:pt>
                <c:pt idx="433">
                  <c:v>1.3006307305346075E-3</c:v>
                </c:pt>
                <c:pt idx="434">
                  <c:v>1.2234697903294909E-3</c:v>
                </c:pt>
                <c:pt idx="435">
                  <c:v>1.1462661611070367E-3</c:v>
                </c:pt>
                <c:pt idx="436">
                  <c:v>1.0690229775648526E-3</c:v>
                </c:pt>
                <c:pt idx="437">
                  <c:v>9.917434451819872E-4</c:v>
                </c:pt>
                <c:pt idx="438">
                  <c:v>9.1443087005416591E-4</c:v>
                </c:pt>
                <c:pt idx="439">
                  <c:v>8.3708870530164005E-4</c:v>
                </c:pt>
                <c:pt idx="440">
                  <c:v>7.5972062587454552E-4</c:v>
                </c:pt>
                <c:pt idx="441">
                  <c:v>6.8233065431598646E-4</c:v>
                </c:pt>
                <c:pt idx="442">
                  <c:v>6.049233831436153E-4</c:v>
                </c:pt>
                <c:pt idx="443">
                  <c:v>5.275043931188499E-4</c:v>
                </c:pt>
                <c:pt idx="444">
                  <c:v>4.5008110323410444E-4</c:v>
                </c:pt>
                <c:pt idx="445">
                  <c:v>3.7266467989901961E-4</c:v>
                </c:pt>
                <c:pt idx="446">
                  <c:v>2.9527494703852761E-4</c:v>
                </c:pt>
                <c:pt idx="447">
                  <c:v>2.1795574095147919E-4</c:v>
                </c:pt>
                <c:pt idx="448">
                  <c:v>1.4084070677141718E-4</c:v>
                </c:pt>
                <c:pt idx="449">
                  <c:v>6.4688465472414086E-5</c:v>
                </c:pt>
                <c:pt idx="450">
                  <c:v>2.3483669713574411E-5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9.2270149517322794E-5</c:v>
                </c:pt>
                <c:pt idx="2">
                  <c:v>9.2259751163171648E-5</c:v>
                </c:pt>
                <c:pt idx="3">
                  <c:v>9.2244154264158312E-5</c:v>
                </c:pt>
                <c:pt idx="4">
                  <c:v>9.222335957953756E-5</c:v>
                </c:pt>
                <c:pt idx="5">
                  <c:v>9.2197368122647964E-5</c:v>
                </c:pt>
                <c:pt idx="6">
                  <c:v>9.2166181161769937E-5</c:v>
                </c:pt>
                <c:pt idx="7">
                  <c:v>9.2129800221200621E-5</c:v>
                </c:pt>
                <c:pt idx="8">
                  <c:v>9.2088227082547282E-5</c:v>
                </c:pt>
                <c:pt idx="9">
                  <c:v>9.2041463786240988E-5</c:v>
                </c:pt>
                <c:pt idx="10">
                  <c:v>9.1989512633272911E-5</c:v>
                </c:pt>
                <c:pt idx="11">
                  <c:v>9.193237618715574E-5</c:v>
                </c:pt>
                <c:pt idx="12">
                  <c:v>9.1870057276113214E-5</c:v>
                </c:pt>
                <c:pt idx="13">
                  <c:v>9.1802558995500766E-5</c:v>
                </c:pt>
                <c:pt idx="14">
                  <c:v>9.1729884710461224E-5</c:v>
                </c:pt>
                <c:pt idx="15">
                  <c:v>9.1652038058819316E-5</c:v>
                </c:pt>
                <c:pt idx="16">
                  <c:v>9.1569022954219109E-5</c:v>
                </c:pt>
                <c:pt idx="17">
                  <c:v>9.1480843589509674E-5</c:v>
                </c:pt>
                <c:pt idx="18">
                  <c:v>9.1387504440383288E-5</c:v>
                </c:pt>
                <c:pt idx="19">
                  <c:v>9.1289010269272357E-5</c:v>
                </c:pt>
                <c:pt idx="20">
                  <c:v>9.1185366129510392E-5</c:v>
                </c:pt>
                <c:pt idx="21">
                  <c:v>9.1076577369763931E-5</c:v>
                </c:pt>
                <c:pt idx="22">
                  <c:v>9.0962649638741348E-5</c:v>
                </c:pt>
                <c:pt idx="23">
                  <c:v>9.0843588890186802E-5</c:v>
                </c:pt>
                <c:pt idx="24">
                  <c:v>9.0719401388165933E-5</c:v>
                </c:pt>
                <c:pt idx="25">
                  <c:v>9.0590093712652288E-5</c:v>
                </c:pt>
                <c:pt idx="26">
                  <c:v>9.0455672765422704E-5</c:v>
                </c:pt>
                <c:pt idx="27">
                  <c:v>9.0316145776270931E-5</c:v>
                </c:pt>
                <c:pt idx="28">
                  <c:v>9.0171520309549217E-5</c:v>
                </c:pt>
                <c:pt idx="29">
                  <c:v>9.0021804271048277E-5</c:v>
                </c:pt>
                <c:pt idx="30">
                  <c:v>8.9867005915226247E-5</c:v>
                </c:pt>
                <c:pt idx="31">
                  <c:v>8.9707133852798434E-5</c:v>
                </c:pt>
                <c:pt idx="32">
                  <c:v>8.9542197058699779E-5</c:v>
                </c:pt>
                <c:pt idx="33">
                  <c:v>8.9372204880432915E-5</c:v>
                </c:pt>
                <c:pt idx="34">
                  <c:v>8.9197167046815352E-5</c:v>
                </c:pt>
                <c:pt idx="35">
                  <c:v>8.9017093677139916E-5</c:v>
                </c:pt>
                <c:pt idx="36">
                  <c:v>8.8831995290763696E-5</c:v>
                </c:pt>
                <c:pt idx="37">
                  <c:v>8.8641882817140741E-5</c:v>
                </c:pt>
                <c:pt idx="38">
                  <c:v>8.8446767606315858E-5</c:v>
                </c:pt>
                <c:pt idx="39">
                  <c:v>8.8246661439896475E-5</c:v>
                </c:pt>
                <c:pt idx="40">
                  <c:v>8.8041576542521074E-5</c:v>
                </c:pt>
                <c:pt idx="41">
                  <c:v>8.7831525593843736E-5</c:v>
                </c:pt>
                <c:pt idx="42">
                  <c:v>8.7616521741055073E-5</c:v>
                </c:pt>
                <c:pt idx="43">
                  <c:v>8.7396578611960877E-5</c:v>
                </c:pt>
                <c:pt idx="44">
                  <c:v>8.7171710328641199E-5</c:v>
                </c:pt>
                <c:pt idx="45">
                  <c:v>8.6941931521713369E-5</c:v>
                </c:pt>
                <c:pt idx="46">
                  <c:v>8.670725734522401E-5</c:v>
                </c:pt>
                <c:pt idx="47">
                  <c:v>8.6467703492196067E-5</c:v>
                </c:pt>
                <c:pt idx="48">
                  <c:v>8.6223286210858539E-5</c:v>
                </c:pt>
                <c:pt idx="49">
                  <c:v>8.5974022321587653E-5</c:v>
                </c:pt>
                <c:pt idx="50">
                  <c:v>8.5719929234590042E-5</c:v>
                </c:pt>
                <c:pt idx="51">
                  <c:v>8.5461024968359778E-5</c:v>
                </c:pt>
                <c:pt idx="52">
                  <c:v>8.5197328168942695E-5</c:v>
                </c:pt>
                <c:pt idx="53">
                  <c:v>8.4928858130043665E-5</c:v>
                </c:pt>
                <c:pt idx="54">
                  <c:v>8.4655634814013458E-5</c:v>
                </c:pt>
                <c:pt idx="55">
                  <c:v>8.4377678873754394E-5</c:v>
                </c:pt>
                <c:pt idx="56">
                  <c:v>8.409501167558571E-5</c:v>
                </c:pt>
                <c:pt idx="57">
                  <c:v>8.380765532311151E-5</c:v>
                </c:pt>
                <c:pt idx="58">
                  <c:v>8.3515632682136664E-5</c:v>
                </c:pt>
                <c:pt idx="59">
                  <c:v>8.3218967406678069E-5</c:v>
                </c:pt>
                <c:pt idx="60">
                  <c:v>8.2917683966121037E-5</c:v>
                </c:pt>
                <c:pt idx="61">
                  <c:v>8.2611807673573542E-5</c:v>
                </c:pt>
                <c:pt idx="62">
                  <c:v>8.2301364715473111E-5</c:v>
                </c:pt>
                <c:pt idx="63">
                  <c:v>8.1986382182504283E-5</c:v>
                </c:pt>
                <c:pt idx="64">
                  <c:v>8.166688810188759E-5</c:v>
                </c:pt>
                <c:pt idx="65">
                  <c:v>8.1342911471103679E-5</c:v>
                </c:pt>
                <c:pt idx="66">
                  <c:v>8.1014482293119701E-5</c:v>
                </c:pt>
                <c:pt idx="67">
                  <c:v>8.0681631613188585E-5</c:v>
                </c:pt>
                <c:pt idx="68">
                  <c:v>8.0344391557294768E-5</c:v>
                </c:pt>
                <c:pt idx="69">
                  <c:v>8.0002795372324532E-5</c:v>
                </c:pt>
                <c:pt idx="70">
                  <c:v>7.965687746804195E-5</c:v>
                </c:pt>
                <c:pt idx="71">
                  <c:v>7.9306673460956492E-5</c:v>
                </c:pt>
                <c:pt idx="72">
                  <c:v>7.8952220220171701E-5</c:v>
                </c:pt>
                <c:pt idx="73">
                  <c:v>7.8593555915309579E-5</c:v>
                </c:pt>
                <c:pt idx="74">
                  <c:v>7.8230720066609015E-5</c:v>
                </c:pt>
                <c:pt idx="75">
                  <c:v>7.7863753597302504E-5</c:v>
                </c:pt>
                <c:pt idx="76">
                  <c:v>7.7492698888379308E-5</c:v>
                </c:pt>
                <c:pt idx="77">
                  <c:v>7.7117599835849286E-5</c:v>
                </c:pt>
                <c:pt idx="78">
                  <c:v>7.6738501910626568E-5</c:v>
                </c:pt>
                <c:pt idx="79">
                  <c:v>7.6355452221158168E-5</c:v>
                </c:pt>
                <c:pt idx="80">
                  <c:v>7.5968499578927992E-5</c:v>
                </c:pt>
                <c:pt idx="81">
                  <c:v>7.5577694566973555E-5</c:v>
                </c:pt>
                <c:pt idx="82">
                  <c:v>7.5183089611557935E-5</c:v>
                </c:pt>
                <c:pt idx="83">
                  <c:v>7.4784739057146869E-5</c:v>
                </c:pt>
                <c:pt idx="84">
                  <c:v>7.4382699244846724E-5</c:v>
                </c:pt>
                <c:pt idx="85">
                  <c:v>7.3977028594466421E-5</c:v>
                </c:pt>
                <c:pt idx="86">
                  <c:v>7.3567787690372789E-5</c:v>
                </c:pt>
                <c:pt idx="87">
                  <c:v>7.3155039371316252E-5</c:v>
                </c:pt>
                <c:pt idx="88">
                  <c:v>7.2738848824410561E-5</c:v>
                </c:pt>
                <c:pt idx="89">
                  <c:v>7.2319283683457743E-5</c:v>
                </c:pt>
                <c:pt idx="90">
                  <c:v>7.1896414131816287E-5</c:v>
                </c:pt>
                <c:pt idx="91">
                  <c:v>7.1470313010017853E-5</c:v>
                </c:pt>
                <c:pt idx="92">
                  <c:v>7.1041055928345098E-5</c:v>
                </c:pt>
                <c:pt idx="93">
                  <c:v>7.0608721384589554E-5</c:v>
                </c:pt>
                <c:pt idx="94">
                  <c:v>7.0173390887215656E-5</c:v>
                </c:pt>
                <c:pt idx="95">
                  <c:v>6.9735149084162871E-5</c:v>
                </c:pt>
                <c:pt idx="96">
                  <c:v>6.9294083897523888E-5</c:v>
                </c:pt>
                <c:pt idx="97">
                  <c:v>6.8850286664342105E-5</c:v>
                </c:pt>
                <c:pt idx="98">
                  <c:v>6.8403852283775878E-5</c:v>
                </c:pt>
                <c:pt idx="99">
                  <c:v>6.795487937088074E-5</c:v>
                </c:pt>
                <c:pt idx="100">
                  <c:v>6.7503470417263229E-5</c:v>
                </c:pt>
                <c:pt idx="101">
                  <c:v>6.7049731958860847E-5</c:v>
                </c:pt>
                <c:pt idx="102">
                  <c:v>6.6593774751102551E-5</c:v>
                </c:pt>
                <c:pt idx="103">
                  <c:v>6.613571395170112E-5</c:v>
                </c:pt>
                <c:pt idx="104">
                  <c:v>6.5675669311324758E-5</c:v>
                </c:pt>
                <c:pt idx="105">
                  <c:v>6.5213765372387742E-5</c:v>
                </c:pt>
                <c:pt idx="106">
                  <c:v>6.4750131676189106E-5</c:v>
                </c:pt>
                <c:pt idx="107">
                  <c:v>6.4284902978615718E-5</c:v>
                </c:pt>
                <c:pt idx="108">
                  <c:v>6.3818219474606842E-5</c:v>
                </c:pt>
                <c:pt idx="109">
                  <c:v>6.33502270315557E-5</c:v>
                </c:pt>
                <c:pt idx="110">
                  <c:v>6.2881077431795306E-5</c:v>
                </c:pt>
                <c:pt idx="111">
                  <c:v>6.2410928624281821E-5</c:v>
                </c:pt>
                <c:pt idx="112">
                  <c:v>6.1939944985548204E-5</c:v>
                </c:pt>
                <c:pt idx="113">
                  <c:v>6.146829758995195E-5</c:v>
                </c:pt>
                <c:pt idx="114">
                  <c:v>6.0996164489183637E-5</c:v>
                </c:pt>
                <c:pt idx="115">
                  <c:v>6.0523731000935737E-5</c:v>
                </c:pt>
                <c:pt idx="116">
                  <c:v>6.0051190006552821E-5</c:v>
                </c:pt>
                <c:pt idx="117">
                  <c:v>5.9578742257394137E-5</c:v>
                </c:pt>
                <c:pt idx="118">
                  <c:v>5.9106596689535109E-5</c:v>
                </c:pt>
                <c:pt idx="119">
                  <c:v>5.8634970746315656E-5</c:v>
                </c:pt>
                <c:pt idx="120">
                  <c:v>5.8164090708107327E-5</c:v>
                </c:pt>
                <c:pt idx="121">
                  <c:v>5.7694192028517735E-5</c:v>
                </c:pt>
                <c:pt idx="122">
                  <c:v>5.7225519676077658E-5</c:v>
                </c:pt>
                <c:pt idx="123">
                  <c:v>5.6758328480261161E-5</c:v>
                </c:pt>
                <c:pt idx="124">
                  <c:v>5.62928834804722E-5</c:v>
                </c:pt>
                <c:pt idx="125">
                  <c:v>5.5829460276388947E-5</c:v>
                </c:pt>
                <c:pt idx="126">
                  <c:v>5.5368345377790057E-5</c:v>
                </c:pt>
                <c:pt idx="127">
                  <c:v>5.4909836551691965E-5</c:v>
                </c:pt>
                <c:pt idx="128">
                  <c:v>5.4454243164304689E-5</c:v>
                </c:pt>
                <c:pt idx="129">
                  <c:v>5.4001886514962337E-5</c:v>
                </c:pt>
                <c:pt idx="130">
                  <c:v>5.3553100158805397E-5</c:v>
                </c:pt>
                <c:pt idx="131">
                  <c:v>5.3108230214584999E-5</c:v>
                </c:pt>
                <c:pt idx="132">
                  <c:v>5.2667635653525221E-5</c:v>
                </c:pt>
                <c:pt idx="133">
                  <c:v>5.2231688564722027E-5</c:v>
                </c:pt>
                <c:pt idx="134">
                  <c:v>5.1800774392078415E-5</c:v>
                </c:pt>
                <c:pt idx="135">
                  <c:v>5.1375292137280853E-5</c:v>
                </c:pt>
                <c:pt idx="136">
                  <c:v>5.095565452281802E-5</c:v>
                </c:pt>
                <c:pt idx="137">
                  <c:v>5.0542288108537202E-5</c:v>
                </c:pt>
                <c:pt idx="138">
                  <c:v>5.0135633354737478E-5</c:v>
                </c:pt>
                <c:pt idx="139">
                  <c:v>4.9736144624323266E-5</c:v>
                </c:pt>
                <c:pt idx="140">
                  <c:v>4.9344290116103552E-5</c:v>
                </c:pt>
                <c:pt idx="141">
                  <c:v>4.8960551720936521E-5</c:v>
                </c:pt>
                <c:pt idx="142">
                  <c:v>4.8585424792108278E-5</c:v>
                </c:pt>
                <c:pt idx="143">
                  <c:v>4.8219417821119141E-5</c:v>
                </c:pt>
                <c:pt idx="144">
                  <c:v>4.7863052009956894E-5</c:v>
                </c:pt>
                <c:pt idx="145">
                  <c:v>4.7516860730990656E-5</c:v>
                </c:pt>
                <c:pt idx="146">
                  <c:v>4.7181388865849428E-5</c:v>
                </c:pt>
                <c:pt idx="147">
                  <c:v>4.685719201508519E-5</c:v>
                </c:pt>
                <c:pt idx="148">
                  <c:v>4.6544835571091078E-5</c:v>
                </c:pt>
                <c:pt idx="149">
                  <c:v>4.6244893647676637E-5</c:v>
                </c:pt>
                <c:pt idx="150">
                  <c:v>4.5957947860920172E-5</c:v>
                </c:pt>
                <c:pt idx="151">
                  <c:v>4.5684585957440736E-5</c:v>
                </c:pt>
                <c:pt idx="152">
                  <c:v>4.542540028807287E-5</c:v>
                </c:pt>
                <c:pt idx="153">
                  <c:v>4.5180986127088974E-5</c:v>
                </c:pt>
                <c:pt idx="154">
                  <c:v>4.4951939839589478E-5</c:v>
                </c:pt>
                <c:pt idx="155">
                  <c:v>4.4738856902450036E-5</c:v>
                </c:pt>
                <c:pt idx="156">
                  <c:v>4.4542329787241665E-5</c:v>
                </c:pt>
                <c:pt idx="157">
                  <c:v>4.4362945716772438E-5</c:v>
                </c:pt>
                <c:pt idx="158">
                  <c:v>4.4201284310270821E-5</c:v>
                </c:pt>
                <c:pt idx="159">
                  <c:v>4.4057915135654236E-5</c:v>
                </c:pt>
                <c:pt idx="160">
                  <c:v>4.3933395190703432E-5</c:v>
                </c:pt>
                <c:pt idx="161">
                  <c:v>4.3828266338178909E-5</c:v>
                </c:pt>
                <c:pt idx="162">
                  <c:v>4.3743052722848912E-5</c:v>
                </c:pt>
                <c:pt idx="163">
                  <c:v>4.3678258200920786E-5</c:v>
                </c:pt>
                <c:pt idx="164">
                  <c:v>4.3634363814354913E-5</c:v>
                </c:pt>
                <c:pt idx="165">
                  <c:v>4.3611825343874014E-5</c:v>
                </c:pt>
                <c:pt idx="166">
                  <c:v>4.3611070975059705E-5</c:v>
                </c:pt>
                <c:pt idx="167">
                  <c:v>4.3632499111671689E-5</c:v>
                </c:pt>
                <c:pt idx="168">
                  <c:v>4.3676476369182937E-5</c:v>
                </c:pt>
                <c:pt idx="169">
                  <c:v>4.3743335779479062E-5</c:v>
                </c:pt>
                <c:pt idx="170">
                  <c:v>4.3833375234742155E-5</c:v>
                </c:pt>
                <c:pt idx="171">
                  <c:v>4.3946856194789447E-5</c:v>
                </c:pt>
                <c:pt idx="172">
                  <c:v>4.408400267766116E-5</c:v>
                </c:pt>
                <c:pt idx="173">
                  <c:v>4.4245000548183271E-5</c:v>
                </c:pt>
                <c:pt idx="174">
                  <c:v>4.4429997113730346E-5</c:v>
                </c:pt>
                <c:pt idx="175">
                  <c:v>4.4639101030661475E-5</c:v>
                </c:pt>
                <c:pt idx="176">
                  <c:v>4.4872382519093542E-5</c:v>
                </c:pt>
                <c:pt idx="177">
                  <c:v>4.5129873878002799E-5</c:v>
                </c:pt>
                <c:pt idx="178">
                  <c:v>4.5411570287295892E-5</c:v>
                </c:pt>
                <c:pt idx="179">
                  <c:v>4.5717430878629579E-5</c:v>
                </c:pt>
                <c:pt idx="180">
                  <c:v>4.5019581787742999E-5</c:v>
                </c:pt>
                <c:pt idx="181">
                  <c:v>4.4328778148151783E-5</c:v>
                </c:pt>
                <c:pt idx="182">
                  <c:v>4.3645180549809823E-5</c:v>
                </c:pt>
                <c:pt idx="183">
                  <c:v>4.2968956886703343E-5</c:v>
                </c:pt>
                <c:pt idx="184">
                  <c:v>4.2300282657546571E-5</c:v>
                </c:pt>
                <c:pt idx="185">
                  <c:v>4.1639341268635908E-5</c:v>
                </c:pt>
                <c:pt idx="186">
                  <c:v>4.0986324336790203E-5</c:v>
                </c:pt>
                <c:pt idx="187">
                  <c:v>4.0341431989897689E-5</c:v>
                </c:pt>
                <c:pt idx="188">
                  <c:v>3.9704873162132697E-5</c:v>
                </c:pt>
                <c:pt idx="189">
                  <c:v>3.9076865880391913E-5</c:v>
                </c:pt>
                <c:pt idx="190">
                  <c:v>3.8457637537929453E-5</c:v>
                </c:pt>
                <c:pt idx="191">
                  <c:v>3.7847425150540172E-5</c:v>
                </c:pt>
                <c:pt idx="192">
                  <c:v>3.7246475589950575E-5</c:v>
                </c:pt>
                <c:pt idx="193">
                  <c:v>3.665504578832875E-5</c:v>
                </c:pt>
                <c:pt idx="194">
                  <c:v>3.6073402907021275E-5</c:v>
                </c:pt>
                <c:pt idx="195">
                  <c:v>3.5501824461773467E-5</c:v>
                </c:pt>
                <c:pt idx="196">
                  <c:v>3.494059839579979E-5</c:v>
                </c:pt>
                <c:pt idx="197">
                  <c:v>3.4390023091157913E-5</c:v>
                </c:pt>
                <c:pt idx="198">
                  <c:v>3.3850407307963015E-5</c:v>
                </c:pt>
                <c:pt idx="199">
                  <c:v>3.332207004008465E-5</c:v>
                </c:pt>
                <c:pt idx="200">
                  <c:v>3.2805340275130001E-5</c:v>
                </c:pt>
                <c:pt idx="201">
                  <c:v>3.230055664577491E-5</c:v>
                </c:pt>
                <c:pt idx="202">
                  <c:v>3.1808066958907919E-5</c:v>
                </c:pt>
                <c:pt idx="203">
                  <c:v>3.132822758865936E-5</c:v>
                </c:pt>
                <c:pt idx="204">
                  <c:v>3.086140271926408E-5</c:v>
                </c:pt>
                <c:pt idx="205">
                  <c:v>3.0407963423926051E-5</c:v>
                </c:pt>
                <c:pt idx="206">
                  <c:v>2.9968286566494857E-5</c:v>
                </c:pt>
                <c:pt idx="207">
                  <c:v>2.9542753513911385E-5</c:v>
                </c:pt>
                <c:pt idx="208">
                  <c:v>2.9131748649113676E-5</c:v>
                </c:pt>
                <c:pt idx="209">
                  <c:v>2.8735657676491177E-5</c:v>
                </c:pt>
                <c:pt idx="210">
                  <c:v>2.8354865715099864E-5</c:v>
                </c:pt>
                <c:pt idx="211">
                  <c:v>2.7989755178746532E-5</c:v>
                </c:pt>
                <c:pt idx="212">
                  <c:v>2.7640703446733948E-5</c:v>
                </c:pt>
                <c:pt idx="213">
                  <c:v>2.730808033450772E-5</c:v>
                </c:pt>
                <c:pt idx="214">
                  <c:v>2.6992245379593359E-5</c:v>
                </c:pt>
                <c:pt idx="215">
                  <c:v>2.6693544964935337E-5</c:v>
                </c:pt>
                <c:pt idx="216">
                  <c:v>2.6412309308868198E-5</c:v>
                </c:pt>
                <c:pt idx="217">
                  <c:v>2.6148849358218894E-5</c:v>
                </c:pt>
                <c:pt idx="218">
                  <c:v>2.5903453628158267E-5</c:v>
                </c:pt>
                <c:pt idx="219">
                  <c:v>2.5676385039035265E-5</c:v>
                </c:pt>
                <c:pt idx="220">
                  <c:v>2.5467877806153319E-5</c:v>
                </c:pt>
                <c:pt idx="221">
                  <c:v>2.5278134442883686E-5</c:v>
                </c:pt>
                <c:pt idx="222">
                  <c:v>2.5107322940269478E-5</c:v>
                </c:pt>
                <c:pt idx="223">
                  <c:v>2.4955574187015321E-5</c:v>
                </c:pt>
                <c:pt idx="224">
                  <c:v>2.4822979692219596E-5</c:v>
                </c:pt>
                <c:pt idx="225">
                  <c:v>2.4709589669234462E-5</c:v>
                </c:pt>
                <c:pt idx="226">
                  <c:v>2.4615411532616663E-5</c:v>
                </c:pt>
                <c:pt idx="227">
                  <c:v>2.4540408851388789E-5</c:v>
                </c:pt>
                <c:pt idx="228">
                  <c:v>2.4484500791053657E-5</c:v>
                </c:pt>
                <c:pt idx="229">
                  <c:v>2.4447562064421808E-5</c:v>
                </c:pt>
                <c:pt idx="230">
                  <c:v>2.442942339787146E-5</c:v>
                </c:pt>
                <c:pt idx="231">
                  <c:v>2.4429872505793596E-5</c:v>
                </c:pt>
                <c:pt idx="232">
                  <c:v>2.4448655552346873E-5</c:v>
                </c:pt>
                <c:pt idx="233">
                  <c:v>2.448547906691291E-5</c:v>
                </c:pt>
                <c:pt idx="234">
                  <c:v>2.4540012268392281E-5</c:v>
                </c:pt>
                <c:pt idx="235">
                  <c:v>2.4611889744201874E-5</c:v>
                </c:pt>
                <c:pt idx="236">
                  <c:v>2.470071442287527E-5</c:v>
                </c:pt>
                <c:pt idx="237">
                  <c:v>2.4806060774723628E-5</c:v>
                </c:pt>
                <c:pt idx="238">
                  <c:v>2.4927478173123188E-5</c:v>
                </c:pt>
                <c:pt idx="239">
                  <c:v>2.5064494349544054E-5</c:v>
                </c:pt>
                <c:pt idx="240">
                  <c:v>2.5216618878185807E-5</c:v>
                </c:pt>
                <c:pt idx="241">
                  <c:v>2.5383346630704206E-5</c:v>
                </c:pt>
                <c:pt idx="242">
                  <c:v>2.5564161147601192E-5</c:v>
                </c:pt>
                <c:pt idx="243">
                  <c:v>2.5758537879981769E-5</c:v>
                </c:pt>
                <c:pt idx="244">
                  <c:v>2.5965947263133404E-5</c:v>
                </c:pt>
                <c:pt idx="245">
                  <c:v>2.6185857591361272E-5</c:v>
                </c:pt>
                <c:pt idx="246">
                  <c:v>2.6417737671372311E-5</c:v>
                </c:pt>
                <c:pt idx="247">
                  <c:v>2.6661059238957175E-5</c:v>
                </c:pt>
                <c:pt idx="248">
                  <c:v>2.6915299130556583E-5</c:v>
                </c:pt>
                <c:pt idx="249">
                  <c:v>2.7179941207365804E-5</c:v>
                </c:pt>
                <c:pt idx="250">
                  <c:v>2.7454478034841222E-5</c:v>
                </c:pt>
                <c:pt idx="251">
                  <c:v>2.7738412324792556E-5</c:v>
                </c:pt>
                <c:pt idx="252">
                  <c:v>2.8031258150684717E-5</c:v>
                </c:pt>
                <c:pt idx="253">
                  <c:v>2.8332541949380893E-5</c:v>
                </c:pt>
                <c:pt idx="254">
                  <c:v>2.8641803324404334E-5</c:v>
                </c:pt>
                <c:pt idx="255">
                  <c:v>2.8958595666966621E-5</c:v>
                </c:pt>
                <c:pt idx="256">
                  <c:v>2.9282486611600195E-5</c:v>
                </c:pt>
                <c:pt idx="257">
                  <c:v>2.9613058343337641E-5</c:v>
                </c:pt>
                <c:pt idx="258">
                  <c:v>2.994990777309444E-5</c:v>
                </c:pt>
                <c:pt idx="259">
                  <c:v>3.029264659732027E-5</c:v>
                </c:pt>
                <c:pt idx="260">
                  <c:v>3.0640901257165948E-5</c:v>
                </c:pt>
                <c:pt idx="261">
                  <c:v>3.0994312811436091E-5</c:v>
                </c:pt>
                <c:pt idx="262">
                  <c:v>3.1352536736519746E-5</c:v>
                </c:pt>
                <c:pt idx="263">
                  <c:v>3.1715242665360276E-5</c:v>
                </c:pt>
                <c:pt idx="264">
                  <c:v>3.2082114076381075E-5</c:v>
                </c:pt>
                <c:pt idx="265">
                  <c:v>3.2452847942154324E-5</c:v>
                </c:pt>
                <c:pt idx="266">
                  <c:v>3.2827154346510266E-5</c:v>
                </c:pt>
                <c:pt idx="267">
                  <c:v>3.3204756077748799E-5</c:v>
                </c:pt>
                <c:pt idx="268">
                  <c:v>3.358538820464713E-5</c:v>
                </c:pt>
                <c:pt idx="269">
                  <c:v>3.3968797641060973E-5</c:v>
                </c:pt>
                <c:pt idx="270">
                  <c:v>3.4354742704097675E-5</c:v>
                </c:pt>
                <c:pt idx="271">
                  <c:v>3.4742992670096798E-5</c:v>
                </c:pt>
                <c:pt idx="272">
                  <c:v>3.5133327331986539E-5</c:v>
                </c:pt>
                <c:pt idx="273">
                  <c:v>3.5525536560989402E-5</c:v>
                </c:pt>
                <c:pt idx="274">
                  <c:v>3.5919419875123689E-5</c:v>
                </c:pt>
                <c:pt idx="275">
                  <c:v>3.6314786016484916E-5</c:v>
                </c:pt>
                <c:pt idx="276">
                  <c:v>3.6711452538886486E-5</c:v>
                </c:pt>
                <c:pt idx="277">
                  <c:v>3.7109245407088727E-5</c:v>
                </c:pt>
                <c:pt idx="278">
                  <c:v>3.750799860854305E-5</c:v>
                </c:pt>
                <c:pt idx="279">
                  <c:v>3.7907553778318356E-5</c:v>
                </c:pt>
                <c:pt idx="280">
                  <c:v>3.8307759837658265E-5</c:v>
                </c:pt>
                <c:pt idx="281">
                  <c:v>3.8708472646430216E-5</c:v>
                </c:pt>
                <c:pt idx="282">
                  <c:v>3.9109554669573226E-5</c:v>
                </c:pt>
                <c:pt idx="283">
                  <c:v>3.9510874657520767E-5</c:v>
                </c:pt>
                <c:pt idx="284">
                  <c:v>3.9912307340470558E-5</c:v>
                </c:pt>
                <c:pt idx="285">
                  <c:v>4.0313733136285043E-5</c:v>
                </c:pt>
                <c:pt idx="286">
                  <c:v>4.0715037871739225E-5</c:v>
                </c:pt>
                <c:pt idx="287">
                  <c:v>4.1116112516777136E-5</c:v>
                </c:pt>
                <c:pt idx="288">
                  <c:v>4.1516852931397535E-5</c:v>
                </c:pt>
                <c:pt idx="289">
                  <c:v>4.1917159624757557E-5</c:v>
                </c:pt>
                <c:pt idx="290">
                  <c:v>4.2316937526062866E-5</c:v>
                </c:pt>
                <c:pt idx="291">
                  <c:v>4.271609576679692E-5</c:v>
                </c:pt>
                <c:pt idx="292">
                  <c:v>4.3114547473835737E-5</c:v>
                </c:pt>
                <c:pt idx="293">
                  <c:v>4.3512209572990451E-5</c:v>
                </c:pt>
                <c:pt idx="294">
                  <c:v>4.3909002602523363E-5</c:v>
                </c:pt>
                <c:pt idx="295">
                  <c:v>4.4304850536186391E-5</c:v>
                </c:pt>
                <c:pt idx="296">
                  <c:v>4.469968061534057E-5</c:v>
                </c:pt>
                <c:pt idx="297">
                  <c:v>4.5093423189724376E-5</c:v>
                </c:pt>
                <c:pt idx="298">
                  <c:v>4.5486011566451035E-5</c:v>
                </c:pt>
                <c:pt idx="299">
                  <c:v>4.587738186682742E-5</c:v>
                </c:pt>
                <c:pt idx="300">
                  <c:v>4.6267472890602547E-5</c:v>
                </c:pt>
                <c:pt idx="301">
                  <c:v>4.665622598726675E-5</c:v>
                </c:pt>
                <c:pt idx="302">
                  <c:v>4.7043584934039298E-5</c:v>
                </c:pt>
                <c:pt idx="303">
                  <c:v>4.7429495820195796E-5</c:v>
                </c:pt>
                <c:pt idx="304">
                  <c:v>4.7813906937404135E-5</c:v>
                </c:pt>
                <c:pt idx="305">
                  <c:v>4.8196768675750422E-5</c:v>
                </c:pt>
                <c:pt idx="306">
                  <c:v>4.8578033425153421E-5</c:v>
                </c:pt>
                <c:pt idx="307">
                  <c:v>4.8957655481879311E-5</c:v>
                </c:pt>
                <c:pt idx="308">
                  <c:v>4.9335590959883643E-5</c:v>
                </c:pt>
                <c:pt idx="309">
                  <c:v>4.9711797706719974E-5</c:v>
                </c:pt>
                <c:pt idx="310">
                  <c:v>5.0086235223769771E-5</c:v>
                </c:pt>
                <c:pt idx="311">
                  <c:v>5.0458864590559191E-5</c:v>
                </c:pt>
                <c:pt idx="312">
                  <c:v>5.0829648392942003E-5</c:v>
                </c:pt>
                <c:pt idx="313">
                  <c:v>5.1198550654938646E-5</c:v>
                </c:pt>
                <c:pt idx="314">
                  <c:v>5.156553677403404E-5</c:v>
                </c:pt>
                <c:pt idx="315">
                  <c:v>5.1930573459745767E-5</c:v>
                </c:pt>
                <c:pt idx="316">
                  <c:v>5.2293628675286121E-5</c:v>
                </c:pt>
                <c:pt idx="317">
                  <c:v>5.2654671582150278E-5</c:v>
                </c:pt>
                <c:pt idx="318">
                  <c:v>5.3013672487472713E-5</c:v>
                </c:pt>
                <c:pt idx="319">
                  <c:v>5.3370602794001684E-5</c:v>
                </c:pt>
                <c:pt idx="320">
                  <c:v>5.3725434952551831E-5</c:v>
                </c:pt>
                <c:pt idx="321">
                  <c:v>5.4078142416800541E-5</c:v>
                </c:pt>
                <c:pt idx="322">
                  <c:v>5.4428699600303261E-5</c:v>
                </c:pt>
                <c:pt idx="323">
                  <c:v>5.4777081835608183E-5</c:v>
                </c:pt>
                <c:pt idx="324">
                  <c:v>5.5123265335359228E-5</c:v>
                </c:pt>
                <c:pt idx="325">
                  <c:v>5.5467227155280543E-5</c:v>
                </c:pt>
                <c:pt idx="326">
                  <c:v>5.5808945158943479E-5</c:v>
                </c:pt>
                <c:pt idx="327">
                  <c:v>5.614839798422141E-5</c:v>
                </c:pt>
                <c:pt idx="328">
                  <c:v>5.648556501134391E-5</c:v>
                </c:pt>
                <c:pt idx="329">
                  <c:v>5.6820426332465507E-5</c:v>
                </c:pt>
                <c:pt idx="330">
                  <c:v>5.7152962722670888E-5</c:v>
                </c:pt>
                <c:pt idx="331">
                  <c:v>5.7483155612340801E-5</c:v>
                </c:pt>
                <c:pt idx="332">
                  <c:v>5.7810987060808736E-5</c:v>
                </c:pt>
                <c:pt idx="333">
                  <c:v>5.8136439731240936E-5</c:v>
                </c:pt>
                <c:pt idx="334">
                  <c:v>5.845949686667777E-5</c:v>
                </c:pt>
                <c:pt idx="335">
                  <c:v>5.8780142267175962E-5</c:v>
                </c:pt>
                <c:pt idx="336">
                  <c:v>5.9098360267996055E-5</c:v>
                </c:pt>
                <c:pt idx="337">
                  <c:v>5.9414135718782008E-5</c:v>
                </c:pt>
                <c:pt idx="338">
                  <c:v>5.9727453963682583E-5</c:v>
                </c:pt>
                <c:pt idx="339">
                  <c:v>6.0038300822367223E-5</c:v>
                </c:pt>
                <c:pt idx="340">
                  <c:v>6.034666257189143E-5</c:v>
                </c:pt>
                <c:pt idx="341">
                  <c:v>6.0652525929369568E-5</c:v>
                </c:pt>
                <c:pt idx="342">
                  <c:v>6.0955878035414756E-5</c:v>
                </c:pt>
                <c:pt idx="343">
                  <c:v>6.1256706438308104E-5</c:v>
                </c:pt>
                <c:pt idx="344">
                  <c:v>6.1554999078861485E-5</c:v>
                </c:pt>
                <c:pt idx="345">
                  <c:v>6.1850744275939449E-5</c:v>
                </c:pt>
                <c:pt idx="346">
                  <c:v>6.21439307126092E-5</c:v>
                </c:pt>
                <c:pt idx="347">
                  <c:v>6.2434547422886866E-5</c:v>
                </c:pt>
                <c:pt idx="348">
                  <c:v>6.2722583779052632E-5</c:v>
                </c:pt>
                <c:pt idx="349">
                  <c:v>6.3008029479506595E-5</c:v>
                </c:pt>
                <c:pt idx="350">
                  <c:v>6.3290874537139794E-5</c:v>
                </c:pt>
                <c:pt idx="351">
                  <c:v>6.35711092681961E-5</c:v>
                </c:pt>
                <c:pt idx="352">
                  <c:v>6.3848724281601561E-5</c:v>
                </c:pt>
                <c:pt idx="353">
                  <c:v>6.412371046873954E-5</c:v>
                </c:pt>
                <c:pt idx="354">
                  <c:v>6.4396058993650512E-5</c:v>
                </c:pt>
                <c:pt idx="355">
                  <c:v>6.4665761283636667E-5</c:v>
                </c:pt>
                <c:pt idx="356">
                  <c:v>6.4932809020253507E-5</c:v>
                </c:pt>
                <c:pt idx="357">
                  <c:v>6.5197194130669039E-5</c:v>
                </c:pt>
                <c:pt idx="358">
                  <c:v>6.5458908779375506E-5</c:v>
                </c:pt>
                <c:pt idx="359">
                  <c:v>6.5717945360236254E-5</c:v>
                </c:pt>
                <c:pt idx="360">
                  <c:v>6.5974296488853287E-5</c:v>
                </c:pt>
                <c:pt idx="361">
                  <c:v>6.6227954995240766E-5</c:v>
                </c:pt>
                <c:pt idx="362">
                  <c:v>6.6478913916790929E-5</c:v>
                </c:pt>
                <c:pt idx="363">
                  <c:v>6.6727166491519315E-5</c:v>
                </c:pt>
                <c:pt idx="364">
                  <c:v>6.6972706151576973E-5</c:v>
                </c:pt>
                <c:pt idx="365">
                  <c:v>6.721552651701762E-5</c:v>
                </c:pt>
                <c:pt idx="366">
                  <c:v>6.7455621389809288E-5</c:v>
                </c:pt>
                <c:pt idx="367">
                  <c:v>6.769298474807871E-5</c:v>
                </c:pt>
                <c:pt idx="368">
                  <c:v>6.7927610740579585E-5</c:v>
                </c:pt>
                <c:pt idx="369">
                  <c:v>6.8159493681374124E-5</c:v>
                </c:pt>
                <c:pt idx="370">
                  <c:v>6.838862804471916E-5</c:v>
                </c:pt>
                <c:pt idx="371">
                  <c:v>6.8615008460148116E-5</c:v>
                </c:pt>
                <c:pt idx="372">
                  <c:v>6.8838629707740291E-5</c:v>
                </c:pt>
                <c:pt idx="373">
                  <c:v>6.9059486713570086E-5</c:v>
                </c:pt>
                <c:pt idx="374">
                  <c:v>6.9277574545327907E-5</c:v>
                </c:pt>
                <c:pt idx="375">
                  <c:v>6.9492888408106119E-5</c:v>
                </c:pt>
                <c:pt idx="376">
                  <c:v>6.9705423640343398E-5</c:v>
                </c:pt>
                <c:pt idx="377">
                  <c:v>6.9915175709920013E-5</c:v>
                </c:pt>
                <c:pt idx="378">
                  <c:v>7.0122140210399203E-5</c:v>
                </c:pt>
                <c:pt idx="379">
                  <c:v>7.0326312857407546E-5</c:v>
                </c:pt>
                <c:pt idx="380">
                  <c:v>7.0527689485149392E-5</c:v>
                </c:pt>
                <c:pt idx="381">
                  <c:v>7.0726266043049692E-5</c:v>
                </c:pt>
                <c:pt idx="382">
                  <c:v>7.092203859252014E-5</c:v>
                </c:pt>
                <c:pt idx="383">
                  <c:v>7.1115003303843919E-5</c:v>
                </c:pt>
                <c:pt idx="384">
                  <c:v>7.1305156453174142E-5</c:v>
                </c:pt>
                <c:pt idx="385">
                  <c:v>7.1492494419641417E-5</c:v>
                </c:pt>
                <c:pt idx="386">
                  <c:v>7.1677013682567041E-5</c:v>
                </c:pt>
                <c:pt idx="387">
                  <c:v>7.1858710818776536E-5</c:v>
                </c:pt>
                <c:pt idx="388">
                  <c:v>7.2037582500010888E-5</c:v>
                </c:pt>
                <c:pt idx="389">
                  <c:v>7.221362549043101E-5</c:v>
                </c:pt>
                <c:pt idx="390">
                  <c:v>7.2386836644212048E-5</c:v>
                </c:pt>
                <c:pt idx="391">
                  <c:v>7.2557212903224378E-5</c:v>
                </c:pt>
                <c:pt idx="392">
                  <c:v>7.2724751294797726E-5</c:v>
                </c:pt>
                <c:pt idx="393">
                  <c:v>7.288944892956579E-5</c:v>
                </c:pt>
                <c:pt idx="394">
                  <c:v>7.3051302999387939E-5</c:v>
                </c:pt>
                <c:pt idx="395">
                  <c:v>7.3210310775345195E-5</c:v>
                </c:pt>
                <c:pt idx="396">
                  <c:v>7.3366469605808574E-5</c:v>
                </c:pt>
                <c:pt idx="397">
                  <c:v>7.3519776914575857E-5</c:v>
                </c:pt>
                <c:pt idx="398">
                  <c:v>7.3670230199075789E-5</c:v>
                </c:pt>
                <c:pt idx="399">
                  <c:v>7.3817827028636168E-5</c:v>
                </c:pt>
                <c:pt idx="400">
                  <c:v>7.3962565042814317E-5</c:v>
                </c:pt>
                <c:pt idx="401">
                  <c:v>7.410444194978747E-5</c:v>
                </c:pt>
                <c:pt idx="402">
                  <c:v>7.4243455524800945E-5</c:v>
                </c:pt>
                <c:pt idx="403">
                  <c:v>7.4379603608672567E-5</c:v>
                </c:pt>
                <c:pt idx="404">
                  <c:v>7.4512884106350908E-5</c:v>
                </c:pt>
                <c:pt idx="405">
                  <c:v>7.4643294985525776E-5</c:v>
                </c:pt>
                <c:pt idx="406">
                  <c:v>7.4770834275289481E-5</c:v>
                </c:pt>
                <c:pt idx="407">
                  <c:v>7.489550006484673E-5</c:v>
                </c:pt>
                <c:pt idx="408">
                  <c:v>7.5017290502271995E-5</c:v>
                </c:pt>
                <c:pt idx="409">
                  <c:v>7.5136203793312744E-5</c:v>
                </c:pt>
                <c:pt idx="410">
                  <c:v>7.5252238200236856E-5</c:v>
                </c:pt>
                <c:pt idx="411">
                  <c:v>7.5365392040723162E-5</c:v>
                </c:pt>
                <c:pt idx="412">
                  <c:v>7.5475663686793597E-5</c:v>
                </c:pt>
                <c:pt idx="413">
                  <c:v>7.558305156378594E-5</c:v>
                </c:pt>
                <c:pt idx="414">
                  <c:v>7.568755414936555E-5</c:v>
                </c:pt>
                <c:pt idx="415">
                  <c:v>7.578916997257512E-5</c:v>
                </c:pt>
                <c:pt idx="416">
                  <c:v>7.5887897612921844E-5</c:v>
                </c:pt>
                <c:pt idx="417">
                  <c:v>7.5983735699499823E-5</c:v>
                </c:pt>
                <c:pt idx="418">
                  <c:v>7.6076682910147954E-5</c:v>
                </c:pt>
                <c:pt idx="419">
                  <c:v>7.6166737970641561E-5</c:v>
                </c:pt>
                <c:pt idx="420">
                  <c:v>7.6253899653916959E-5</c:v>
                </c:pt>
                <c:pt idx="421">
                  <c:v>7.6338166779328385E-5</c:v>
                </c:pt>
                <c:pt idx="422">
                  <c:v>7.6419538211936066E-5</c:v>
                </c:pt>
                <c:pt idx="423">
                  <c:v>7.6498012861825129E-5</c:v>
                </c:pt>
                <c:pt idx="424">
                  <c:v>7.6573589683454058E-5</c:v>
                </c:pt>
                <c:pt idx="425">
                  <c:v>7.6646267675032202E-5</c:v>
                </c:pt>
                <c:pt idx="426">
                  <c:v>7.6716045877926013E-5</c:v>
                </c:pt>
                <c:pt idx="427">
                  <c:v>7.6782923376092613E-5</c:v>
                </c:pt>
                <c:pt idx="428">
                  <c:v>7.6846899295540829E-5</c:v>
                </c:pt>
                <c:pt idx="429">
                  <c:v>7.6907972803818688E-5</c:v>
                </c:pt>
                <c:pt idx="430">
                  <c:v>7.6966143109526814E-5</c:v>
                </c:pt>
                <c:pt idx="431">
                  <c:v>7.7021409461857453E-5</c:v>
                </c:pt>
                <c:pt idx="432">
                  <c:v>7.7073771150158431E-5</c:v>
                </c:pt>
                <c:pt idx="433">
                  <c:v>7.7123227503521691E-5</c:v>
                </c:pt>
                <c:pt idx="434">
                  <c:v>7.7169777890395916E-5</c:v>
                </c:pt>
                <c:pt idx="435">
                  <c:v>7.7213421718222661E-5</c:v>
                </c:pt>
                <c:pt idx="436">
                  <c:v>7.7254158433096275E-5</c:v>
                </c:pt>
                <c:pt idx="437">
                  <c:v>7.7291987519446102E-5</c:v>
                </c:pt>
                <c:pt idx="438">
                  <c:v>7.7326908499741892E-5</c:v>
                </c:pt>
                <c:pt idx="439">
                  <c:v>7.7358920934221257E-5</c:v>
                </c:pt>
                <c:pt idx="440">
                  <c:v>7.7388024420639147E-5</c:v>
                </c:pt>
                <c:pt idx="441">
                  <c:v>7.7414218594039125E-5</c:v>
                </c:pt>
                <c:pt idx="442">
                  <c:v>7.7437503126546214E-5</c:v>
                </c:pt>
                <c:pt idx="443">
                  <c:v>7.7457877727181112E-5</c:v>
                </c:pt>
                <c:pt idx="444">
                  <c:v>7.7475342141695386E-5</c:v>
                </c:pt>
                <c:pt idx="445">
                  <c:v>7.7489896152427632E-5</c:v>
                </c:pt>
                <c:pt idx="446">
                  <c:v>7.7501539578180763E-5</c:v>
                </c:pt>
                <c:pt idx="447">
                  <c:v>7.7510272274119424E-5</c:v>
                </c:pt>
                <c:pt idx="448">
                  <c:v>7.7516094131688536E-5</c:v>
                </c:pt>
                <c:pt idx="449">
                  <c:v>7.7519005078552028E-5</c:v>
                </c:pt>
                <c:pt idx="450">
                  <c:v>7.7519005078552028E-5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604.78878374920225</c:v>
                </c:pt>
                <c:pt idx="1">
                  <c:v>604.78878374920225</c:v>
                </c:pt>
                <c:pt idx="2">
                  <c:v>604.78878374920225</c:v>
                </c:pt>
                <c:pt idx="3">
                  <c:v>604.78878374920225</c:v>
                </c:pt>
                <c:pt idx="4">
                  <c:v>604.78878374920225</c:v>
                </c:pt>
                <c:pt idx="5">
                  <c:v>604.78878374920225</c:v>
                </c:pt>
                <c:pt idx="6">
                  <c:v>604.78878374920225</c:v>
                </c:pt>
                <c:pt idx="7">
                  <c:v>604.78878374920225</c:v>
                </c:pt>
                <c:pt idx="8">
                  <c:v>604.78878374920225</c:v>
                </c:pt>
                <c:pt idx="9">
                  <c:v>604.78878374920225</c:v>
                </c:pt>
                <c:pt idx="10">
                  <c:v>604.78878374920225</c:v>
                </c:pt>
                <c:pt idx="11">
                  <c:v>604.78878374920225</c:v>
                </c:pt>
                <c:pt idx="12">
                  <c:v>604.78878374920225</c:v>
                </c:pt>
                <c:pt idx="13">
                  <c:v>604.78878374920225</c:v>
                </c:pt>
                <c:pt idx="14">
                  <c:v>604.78878374920225</c:v>
                </c:pt>
                <c:pt idx="15">
                  <c:v>604.78878374920225</c:v>
                </c:pt>
                <c:pt idx="16">
                  <c:v>604.78878374920225</c:v>
                </c:pt>
                <c:pt idx="17">
                  <c:v>604.78878374920225</c:v>
                </c:pt>
                <c:pt idx="18">
                  <c:v>604.78878374920225</c:v>
                </c:pt>
                <c:pt idx="19">
                  <c:v>604.78878374920225</c:v>
                </c:pt>
                <c:pt idx="20">
                  <c:v>604.78878374920225</c:v>
                </c:pt>
                <c:pt idx="21">
                  <c:v>604.78878374920225</c:v>
                </c:pt>
                <c:pt idx="22">
                  <c:v>604.78878374920225</c:v>
                </c:pt>
                <c:pt idx="23">
                  <c:v>604.78878374920225</c:v>
                </c:pt>
                <c:pt idx="24">
                  <c:v>604.78878374920225</c:v>
                </c:pt>
                <c:pt idx="25">
                  <c:v>604.78878374920225</c:v>
                </c:pt>
                <c:pt idx="26">
                  <c:v>604.78878374920225</c:v>
                </c:pt>
                <c:pt idx="27">
                  <c:v>604.78878374920225</c:v>
                </c:pt>
                <c:pt idx="28">
                  <c:v>604.78878374920225</c:v>
                </c:pt>
                <c:pt idx="29">
                  <c:v>604.78878374920225</c:v>
                </c:pt>
                <c:pt idx="30">
                  <c:v>604.78878374920225</c:v>
                </c:pt>
                <c:pt idx="31">
                  <c:v>604.78878374920225</c:v>
                </c:pt>
                <c:pt idx="32">
                  <c:v>604.78878374920225</c:v>
                </c:pt>
                <c:pt idx="33">
                  <c:v>604.78878374920225</c:v>
                </c:pt>
                <c:pt idx="34">
                  <c:v>604.78878374920225</c:v>
                </c:pt>
                <c:pt idx="35">
                  <c:v>604.78878374920225</c:v>
                </c:pt>
                <c:pt idx="36">
                  <c:v>604.78878374920225</c:v>
                </c:pt>
                <c:pt idx="37">
                  <c:v>604.78878374920225</c:v>
                </c:pt>
                <c:pt idx="38">
                  <c:v>604.78878374920225</c:v>
                </c:pt>
                <c:pt idx="39">
                  <c:v>604.78878374920225</c:v>
                </c:pt>
                <c:pt idx="40">
                  <c:v>604.78878374920225</c:v>
                </c:pt>
                <c:pt idx="41">
                  <c:v>604.78878374920225</c:v>
                </c:pt>
                <c:pt idx="42">
                  <c:v>604.78878374920225</c:v>
                </c:pt>
                <c:pt idx="43">
                  <c:v>604.78878374920225</c:v>
                </c:pt>
                <c:pt idx="44">
                  <c:v>604.78878374920225</c:v>
                </c:pt>
                <c:pt idx="45">
                  <c:v>604.78878374920225</c:v>
                </c:pt>
                <c:pt idx="46">
                  <c:v>604.78878374920225</c:v>
                </c:pt>
                <c:pt idx="47">
                  <c:v>604.78878374920225</c:v>
                </c:pt>
                <c:pt idx="48">
                  <c:v>604.78878374920225</c:v>
                </c:pt>
                <c:pt idx="49">
                  <c:v>604.78878374920225</c:v>
                </c:pt>
                <c:pt idx="50">
                  <c:v>604.78878374920225</c:v>
                </c:pt>
                <c:pt idx="51">
                  <c:v>604.78878374920225</c:v>
                </c:pt>
                <c:pt idx="52">
                  <c:v>604.78878374920225</c:v>
                </c:pt>
                <c:pt idx="53">
                  <c:v>604.78878374920225</c:v>
                </c:pt>
                <c:pt idx="54">
                  <c:v>604.78878374920225</c:v>
                </c:pt>
                <c:pt idx="55">
                  <c:v>604.78878374920225</c:v>
                </c:pt>
                <c:pt idx="56">
                  <c:v>604.78878374920225</c:v>
                </c:pt>
                <c:pt idx="57">
                  <c:v>604.78878374920225</c:v>
                </c:pt>
                <c:pt idx="58">
                  <c:v>604.78878374920225</c:v>
                </c:pt>
                <c:pt idx="59">
                  <c:v>604.78878374920225</c:v>
                </c:pt>
                <c:pt idx="60">
                  <c:v>604.78878374920225</c:v>
                </c:pt>
                <c:pt idx="61">
                  <c:v>604.78878374920225</c:v>
                </c:pt>
                <c:pt idx="62">
                  <c:v>604.78878374920225</c:v>
                </c:pt>
                <c:pt idx="63">
                  <c:v>604.78878374920225</c:v>
                </c:pt>
                <c:pt idx="64">
                  <c:v>604.78878374920225</c:v>
                </c:pt>
                <c:pt idx="65">
                  <c:v>604.78878374920225</c:v>
                </c:pt>
                <c:pt idx="66">
                  <c:v>604.78878374920225</c:v>
                </c:pt>
                <c:pt idx="67">
                  <c:v>604.78878374920225</c:v>
                </c:pt>
                <c:pt idx="68">
                  <c:v>604.78878374920225</c:v>
                </c:pt>
                <c:pt idx="69">
                  <c:v>604.78878374920225</c:v>
                </c:pt>
                <c:pt idx="70">
                  <c:v>604.78878374920225</c:v>
                </c:pt>
                <c:pt idx="71">
                  <c:v>604.78878374920225</c:v>
                </c:pt>
                <c:pt idx="72">
                  <c:v>604.78878374920225</c:v>
                </c:pt>
                <c:pt idx="73">
                  <c:v>604.78878374920225</c:v>
                </c:pt>
                <c:pt idx="74">
                  <c:v>604.78878374920225</c:v>
                </c:pt>
                <c:pt idx="75">
                  <c:v>604.78878374920225</c:v>
                </c:pt>
                <c:pt idx="76">
                  <c:v>604.78878374920225</c:v>
                </c:pt>
                <c:pt idx="77">
                  <c:v>604.78878374920225</c:v>
                </c:pt>
                <c:pt idx="78">
                  <c:v>604.78878374920225</c:v>
                </c:pt>
                <c:pt idx="79">
                  <c:v>604.78878374920225</c:v>
                </c:pt>
                <c:pt idx="80">
                  <c:v>604.78878374920225</c:v>
                </c:pt>
                <c:pt idx="81">
                  <c:v>604.78878374920225</c:v>
                </c:pt>
                <c:pt idx="82">
                  <c:v>604.78878374920225</c:v>
                </c:pt>
                <c:pt idx="83">
                  <c:v>604.78878374920225</c:v>
                </c:pt>
                <c:pt idx="84">
                  <c:v>604.78878374920225</c:v>
                </c:pt>
                <c:pt idx="85">
                  <c:v>604.78878374920225</c:v>
                </c:pt>
                <c:pt idx="86">
                  <c:v>604.78878374920225</c:v>
                </c:pt>
                <c:pt idx="87">
                  <c:v>604.78878374920225</c:v>
                </c:pt>
                <c:pt idx="88">
                  <c:v>604.78878374920225</c:v>
                </c:pt>
                <c:pt idx="89">
                  <c:v>604.78878374920225</c:v>
                </c:pt>
                <c:pt idx="90">
                  <c:v>604.78878374920225</c:v>
                </c:pt>
                <c:pt idx="91">
                  <c:v>604.78878374920225</c:v>
                </c:pt>
                <c:pt idx="92">
                  <c:v>604.78878374920225</c:v>
                </c:pt>
                <c:pt idx="93">
                  <c:v>604.78878374920225</c:v>
                </c:pt>
                <c:pt idx="94">
                  <c:v>604.78878374920225</c:v>
                </c:pt>
                <c:pt idx="95">
                  <c:v>604.78878374920225</c:v>
                </c:pt>
                <c:pt idx="96">
                  <c:v>604.78878374920225</c:v>
                </c:pt>
                <c:pt idx="97">
                  <c:v>604.78878374920225</c:v>
                </c:pt>
                <c:pt idx="98">
                  <c:v>604.78878374920225</c:v>
                </c:pt>
                <c:pt idx="99">
                  <c:v>604.78878374920225</c:v>
                </c:pt>
                <c:pt idx="100">
                  <c:v>604.78878374920225</c:v>
                </c:pt>
                <c:pt idx="101">
                  <c:v>604.78878374920225</c:v>
                </c:pt>
                <c:pt idx="102">
                  <c:v>604.78878374920225</c:v>
                </c:pt>
                <c:pt idx="103">
                  <c:v>604.78878374920225</c:v>
                </c:pt>
                <c:pt idx="104">
                  <c:v>604.78878374920225</c:v>
                </c:pt>
                <c:pt idx="105">
                  <c:v>604.78878374920225</c:v>
                </c:pt>
                <c:pt idx="106">
                  <c:v>604.78878374920225</c:v>
                </c:pt>
                <c:pt idx="107">
                  <c:v>604.78878374920225</c:v>
                </c:pt>
                <c:pt idx="108">
                  <c:v>604.78878374920225</c:v>
                </c:pt>
                <c:pt idx="109">
                  <c:v>604.78878374920225</c:v>
                </c:pt>
                <c:pt idx="110">
                  <c:v>604.78878374920225</c:v>
                </c:pt>
                <c:pt idx="111">
                  <c:v>604.78878374920225</c:v>
                </c:pt>
                <c:pt idx="112">
                  <c:v>604.78878374920225</c:v>
                </c:pt>
                <c:pt idx="113">
                  <c:v>604.78878374920225</c:v>
                </c:pt>
                <c:pt idx="114">
                  <c:v>604.78878374920225</c:v>
                </c:pt>
                <c:pt idx="115">
                  <c:v>604.78878374920225</c:v>
                </c:pt>
                <c:pt idx="116">
                  <c:v>604.78878374920225</c:v>
                </c:pt>
                <c:pt idx="117">
                  <c:v>604.78878374920225</c:v>
                </c:pt>
                <c:pt idx="118">
                  <c:v>604.78878374920225</c:v>
                </c:pt>
                <c:pt idx="119">
                  <c:v>604.78878374920225</c:v>
                </c:pt>
                <c:pt idx="120">
                  <c:v>604.78878374920225</c:v>
                </c:pt>
                <c:pt idx="121">
                  <c:v>604.78878374920225</c:v>
                </c:pt>
                <c:pt idx="122">
                  <c:v>604.78878374920225</c:v>
                </c:pt>
                <c:pt idx="123">
                  <c:v>604.78878374920225</c:v>
                </c:pt>
                <c:pt idx="124">
                  <c:v>604.78878374920225</c:v>
                </c:pt>
                <c:pt idx="125">
                  <c:v>604.78878374920225</c:v>
                </c:pt>
                <c:pt idx="126">
                  <c:v>604.78878374920225</c:v>
                </c:pt>
                <c:pt idx="127">
                  <c:v>604.78878374920225</c:v>
                </c:pt>
                <c:pt idx="128">
                  <c:v>604.78878374920225</c:v>
                </c:pt>
                <c:pt idx="129">
                  <c:v>604.78878374920225</c:v>
                </c:pt>
                <c:pt idx="130">
                  <c:v>604.78878374920225</c:v>
                </c:pt>
                <c:pt idx="131">
                  <c:v>604.78878374920225</c:v>
                </c:pt>
                <c:pt idx="132">
                  <c:v>604.78878374920225</c:v>
                </c:pt>
                <c:pt idx="133">
                  <c:v>604.78878374920225</c:v>
                </c:pt>
                <c:pt idx="134">
                  <c:v>604.78878374920225</c:v>
                </c:pt>
                <c:pt idx="135">
                  <c:v>604.78878374920225</c:v>
                </c:pt>
                <c:pt idx="136">
                  <c:v>604.78878374920225</c:v>
                </c:pt>
                <c:pt idx="137">
                  <c:v>604.78878374920225</c:v>
                </c:pt>
                <c:pt idx="138">
                  <c:v>604.78878374920225</c:v>
                </c:pt>
                <c:pt idx="139">
                  <c:v>604.78878374920225</c:v>
                </c:pt>
                <c:pt idx="140">
                  <c:v>604.78878374920225</c:v>
                </c:pt>
                <c:pt idx="141">
                  <c:v>604.78878374920225</c:v>
                </c:pt>
                <c:pt idx="142">
                  <c:v>604.78878374920225</c:v>
                </c:pt>
                <c:pt idx="143">
                  <c:v>604.78878374920225</c:v>
                </c:pt>
                <c:pt idx="144">
                  <c:v>604.78878374920225</c:v>
                </c:pt>
                <c:pt idx="145">
                  <c:v>604.78878374920225</c:v>
                </c:pt>
                <c:pt idx="146">
                  <c:v>604.78878374920225</c:v>
                </c:pt>
                <c:pt idx="147">
                  <c:v>604.78878374920225</c:v>
                </c:pt>
                <c:pt idx="148">
                  <c:v>604.78878374920225</c:v>
                </c:pt>
                <c:pt idx="149">
                  <c:v>604.78878374920225</c:v>
                </c:pt>
                <c:pt idx="150">
                  <c:v>604.78878374920225</c:v>
                </c:pt>
                <c:pt idx="151">
                  <c:v>604.78878374920225</c:v>
                </c:pt>
                <c:pt idx="152">
                  <c:v>604.78878374920225</c:v>
                </c:pt>
                <c:pt idx="153">
                  <c:v>604.78878374920225</c:v>
                </c:pt>
                <c:pt idx="154">
                  <c:v>604.78878374920225</c:v>
                </c:pt>
                <c:pt idx="155">
                  <c:v>604.78878374920225</c:v>
                </c:pt>
                <c:pt idx="156">
                  <c:v>604.78878374920225</c:v>
                </c:pt>
                <c:pt idx="157">
                  <c:v>604.78878374920225</c:v>
                </c:pt>
                <c:pt idx="158">
                  <c:v>604.78878374920225</c:v>
                </c:pt>
                <c:pt idx="159">
                  <c:v>604.78878374920225</c:v>
                </c:pt>
                <c:pt idx="160">
                  <c:v>604.78878374920225</c:v>
                </c:pt>
                <c:pt idx="161">
                  <c:v>604.78878374920225</c:v>
                </c:pt>
                <c:pt idx="162">
                  <c:v>604.78878374920225</c:v>
                </c:pt>
                <c:pt idx="163">
                  <c:v>604.78878374920225</c:v>
                </c:pt>
                <c:pt idx="164">
                  <c:v>604.78878374920225</c:v>
                </c:pt>
                <c:pt idx="165">
                  <c:v>604.78878374920225</c:v>
                </c:pt>
                <c:pt idx="166">
                  <c:v>604.78878374920225</c:v>
                </c:pt>
                <c:pt idx="167">
                  <c:v>604.78878374920225</c:v>
                </c:pt>
                <c:pt idx="168">
                  <c:v>604.78878374920225</c:v>
                </c:pt>
                <c:pt idx="169">
                  <c:v>604.78878374920225</c:v>
                </c:pt>
                <c:pt idx="170">
                  <c:v>604.78878374920225</c:v>
                </c:pt>
                <c:pt idx="171">
                  <c:v>604.78878374920225</c:v>
                </c:pt>
                <c:pt idx="172">
                  <c:v>604.78878374920225</c:v>
                </c:pt>
                <c:pt idx="173">
                  <c:v>604.78878374920225</c:v>
                </c:pt>
                <c:pt idx="174">
                  <c:v>604.78878374920225</c:v>
                </c:pt>
                <c:pt idx="175">
                  <c:v>604.78878374920225</c:v>
                </c:pt>
                <c:pt idx="176">
                  <c:v>604.78878374920225</c:v>
                </c:pt>
                <c:pt idx="177">
                  <c:v>604.78878374920225</c:v>
                </c:pt>
                <c:pt idx="178">
                  <c:v>604.78878374920225</c:v>
                </c:pt>
                <c:pt idx="179">
                  <c:v>604.78878374920225</c:v>
                </c:pt>
                <c:pt idx="180">
                  <c:v>-120.95775674984054</c:v>
                </c:pt>
                <c:pt idx="181">
                  <c:v>-120.95775674984054</c:v>
                </c:pt>
                <c:pt idx="182">
                  <c:v>-120.95775674984054</c:v>
                </c:pt>
                <c:pt idx="183">
                  <c:v>-120.95775674984054</c:v>
                </c:pt>
                <c:pt idx="184">
                  <c:v>-120.95775674984054</c:v>
                </c:pt>
                <c:pt idx="185">
                  <c:v>-120.95775674984054</c:v>
                </c:pt>
                <c:pt idx="186">
                  <c:v>-120.95775674984054</c:v>
                </c:pt>
                <c:pt idx="187">
                  <c:v>-120.95775674984054</c:v>
                </c:pt>
                <c:pt idx="188">
                  <c:v>-120.95775674984054</c:v>
                </c:pt>
                <c:pt idx="189">
                  <c:v>-120.95775674984054</c:v>
                </c:pt>
                <c:pt idx="190">
                  <c:v>-120.95775674984054</c:v>
                </c:pt>
                <c:pt idx="191">
                  <c:v>-120.95775674984054</c:v>
                </c:pt>
                <c:pt idx="192">
                  <c:v>-120.95775674984054</c:v>
                </c:pt>
                <c:pt idx="193">
                  <c:v>-120.95775674984054</c:v>
                </c:pt>
                <c:pt idx="194">
                  <c:v>-120.95775674984054</c:v>
                </c:pt>
                <c:pt idx="195">
                  <c:v>-120.95775674984054</c:v>
                </c:pt>
                <c:pt idx="196">
                  <c:v>-120.95775674984054</c:v>
                </c:pt>
                <c:pt idx="197">
                  <c:v>-120.95775674984054</c:v>
                </c:pt>
                <c:pt idx="198">
                  <c:v>-120.95775674984054</c:v>
                </c:pt>
                <c:pt idx="199">
                  <c:v>-120.95775674984054</c:v>
                </c:pt>
                <c:pt idx="200">
                  <c:v>-120.95775674984054</c:v>
                </c:pt>
                <c:pt idx="201">
                  <c:v>-120.95775674984054</c:v>
                </c:pt>
                <c:pt idx="202">
                  <c:v>-120.95775674984054</c:v>
                </c:pt>
                <c:pt idx="203">
                  <c:v>-120.95775674984054</c:v>
                </c:pt>
                <c:pt idx="204">
                  <c:v>-120.95775674984054</c:v>
                </c:pt>
                <c:pt idx="205">
                  <c:v>-120.95775674984054</c:v>
                </c:pt>
                <c:pt idx="206">
                  <c:v>-120.95775674984054</c:v>
                </c:pt>
                <c:pt idx="207">
                  <c:v>-120.95775674984054</c:v>
                </c:pt>
                <c:pt idx="208">
                  <c:v>-120.95775674984054</c:v>
                </c:pt>
                <c:pt idx="209">
                  <c:v>-120.95775674984054</c:v>
                </c:pt>
                <c:pt idx="210">
                  <c:v>-120.95775674984054</c:v>
                </c:pt>
                <c:pt idx="211">
                  <c:v>-120.95775674984054</c:v>
                </c:pt>
                <c:pt idx="212">
                  <c:v>-120.95775674984054</c:v>
                </c:pt>
                <c:pt idx="213">
                  <c:v>-120.95775674984054</c:v>
                </c:pt>
                <c:pt idx="214">
                  <c:v>-120.95775674984054</c:v>
                </c:pt>
                <c:pt idx="215">
                  <c:v>-120.95775674984054</c:v>
                </c:pt>
                <c:pt idx="216">
                  <c:v>-120.95775674984054</c:v>
                </c:pt>
                <c:pt idx="217">
                  <c:v>-120.95775674984054</c:v>
                </c:pt>
                <c:pt idx="218">
                  <c:v>-120.95775674984054</c:v>
                </c:pt>
                <c:pt idx="219">
                  <c:v>-120.95775674984054</c:v>
                </c:pt>
                <c:pt idx="220">
                  <c:v>-120.95775674984054</c:v>
                </c:pt>
                <c:pt idx="221">
                  <c:v>-120.95775674984054</c:v>
                </c:pt>
                <c:pt idx="222">
                  <c:v>-120.95775674984054</c:v>
                </c:pt>
                <c:pt idx="223">
                  <c:v>-120.95775674984054</c:v>
                </c:pt>
                <c:pt idx="224">
                  <c:v>-120.95775674984054</c:v>
                </c:pt>
                <c:pt idx="225">
                  <c:v>-120.95775674984054</c:v>
                </c:pt>
                <c:pt idx="226">
                  <c:v>-120.95775674984054</c:v>
                </c:pt>
                <c:pt idx="227">
                  <c:v>-120.95775674984054</c:v>
                </c:pt>
                <c:pt idx="228">
                  <c:v>-120.95775674984054</c:v>
                </c:pt>
                <c:pt idx="229">
                  <c:v>-120.95775674984054</c:v>
                </c:pt>
                <c:pt idx="230">
                  <c:v>-120.95775674984054</c:v>
                </c:pt>
                <c:pt idx="231">
                  <c:v>-120.95775674984054</c:v>
                </c:pt>
                <c:pt idx="232">
                  <c:v>-120.95775674984054</c:v>
                </c:pt>
                <c:pt idx="233">
                  <c:v>-120.95775674984054</c:v>
                </c:pt>
                <c:pt idx="234">
                  <c:v>-120.95775674984054</c:v>
                </c:pt>
                <c:pt idx="235">
                  <c:v>-120.95775674984054</c:v>
                </c:pt>
                <c:pt idx="236">
                  <c:v>-120.95775674984054</c:v>
                </c:pt>
                <c:pt idx="237">
                  <c:v>-120.95775674984054</c:v>
                </c:pt>
                <c:pt idx="238">
                  <c:v>-120.95775674984054</c:v>
                </c:pt>
                <c:pt idx="239">
                  <c:v>-120.95775674984054</c:v>
                </c:pt>
                <c:pt idx="240">
                  <c:v>-120.95775674984054</c:v>
                </c:pt>
                <c:pt idx="241">
                  <c:v>-120.95775674984054</c:v>
                </c:pt>
                <c:pt idx="242">
                  <c:v>-120.95775674984054</c:v>
                </c:pt>
                <c:pt idx="243">
                  <c:v>-120.95775674984054</c:v>
                </c:pt>
                <c:pt idx="244">
                  <c:v>-120.95775674984054</c:v>
                </c:pt>
                <c:pt idx="245">
                  <c:v>-120.95775674984054</c:v>
                </c:pt>
                <c:pt idx="246">
                  <c:v>-120.95775674984054</c:v>
                </c:pt>
                <c:pt idx="247">
                  <c:v>-120.95775674984054</c:v>
                </c:pt>
                <c:pt idx="248">
                  <c:v>-120.95775674984054</c:v>
                </c:pt>
                <c:pt idx="249">
                  <c:v>-120.95775674984054</c:v>
                </c:pt>
                <c:pt idx="250">
                  <c:v>-120.95775674984054</c:v>
                </c:pt>
                <c:pt idx="251">
                  <c:v>-120.95775674984054</c:v>
                </c:pt>
                <c:pt idx="252">
                  <c:v>-120.95775674984054</c:v>
                </c:pt>
                <c:pt idx="253">
                  <c:v>-120.95775674984054</c:v>
                </c:pt>
                <c:pt idx="254">
                  <c:v>-120.95775674984054</c:v>
                </c:pt>
                <c:pt idx="255">
                  <c:v>-120.95775674984054</c:v>
                </c:pt>
                <c:pt idx="256">
                  <c:v>-120.95775674984054</c:v>
                </c:pt>
                <c:pt idx="257">
                  <c:v>-120.95775674984054</c:v>
                </c:pt>
                <c:pt idx="258">
                  <c:v>-120.95775674984054</c:v>
                </c:pt>
                <c:pt idx="259">
                  <c:v>-120.95775674984054</c:v>
                </c:pt>
                <c:pt idx="260">
                  <c:v>-120.95775674984054</c:v>
                </c:pt>
                <c:pt idx="261">
                  <c:v>-120.95775674984054</c:v>
                </c:pt>
                <c:pt idx="262">
                  <c:v>-120.95775674984054</c:v>
                </c:pt>
                <c:pt idx="263">
                  <c:v>-120.95775674984054</c:v>
                </c:pt>
                <c:pt idx="264">
                  <c:v>-120.95775674984054</c:v>
                </c:pt>
                <c:pt idx="265">
                  <c:v>-120.95775674984054</c:v>
                </c:pt>
                <c:pt idx="266">
                  <c:v>-120.95775674984054</c:v>
                </c:pt>
                <c:pt idx="267">
                  <c:v>-120.95775674984054</c:v>
                </c:pt>
                <c:pt idx="268">
                  <c:v>-120.95775674984054</c:v>
                </c:pt>
                <c:pt idx="269">
                  <c:v>-120.95775674984054</c:v>
                </c:pt>
                <c:pt idx="270">
                  <c:v>-120.95775674984054</c:v>
                </c:pt>
                <c:pt idx="271">
                  <c:v>-120.95775674984054</c:v>
                </c:pt>
                <c:pt idx="272">
                  <c:v>-120.95775674984054</c:v>
                </c:pt>
                <c:pt idx="273">
                  <c:v>-120.95775674984054</c:v>
                </c:pt>
                <c:pt idx="274">
                  <c:v>-120.95775674984054</c:v>
                </c:pt>
                <c:pt idx="275">
                  <c:v>-120.95775674984054</c:v>
                </c:pt>
                <c:pt idx="276">
                  <c:v>-120.95775674984054</c:v>
                </c:pt>
                <c:pt idx="277">
                  <c:v>-120.95775674984054</c:v>
                </c:pt>
                <c:pt idx="278">
                  <c:v>-120.95775674984054</c:v>
                </c:pt>
                <c:pt idx="279">
                  <c:v>-120.95775674984054</c:v>
                </c:pt>
                <c:pt idx="280">
                  <c:v>-120.95775674984054</c:v>
                </c:pt>
                <c:pt idx="281">
                  <c:v>-120.95775674984054</c:v>
                </c:pt>
                <c:pt idx="282">
                  <c:v>-120.95775674984054</c:v>
                </c:pt>
                <c:pt idx="283">
                  <c:v>-120.95775674984054</c:v>
                </c:pt>
                <c:pt idx="284">
                  <c:v>-120.95775674984054</c:v>
                </c:pt>
                <c:pt idx="285">
                  <c:v>-120.95775674984054</c:v>
                </c:pt>
                <c:pt idx="286">
                  <c:v>-120.95775674984054</c:v>
                </c:pt>
                <c:pt idx="287">
                  <c:v>-120.95775674984054</c:v>
                </c:pt>
                <c:pt idx="288">
                  <c:v>-120.95775674984054</c:v>
                </c:pt>
                <c:pt idx="289">
                  <c:v>-120.95775674984054</c:v>
                </c:pt>
                <c:pt idx="290">
                  <c:v>-120.95775674984054</c:v>
                </c:pt>
                <c:pt idx="291">
                  <c:v>-120.95775674984054</c:v>
                </c:pt>
                <c:pt idx="292">
                  <c:v>-120.95775674984054</c:v>
                </c:pt>
                <c:pt idx="293">
                  <c:v>-120.95775674984054</c:v>
                </c:pt>
                <c:pt idx="294">
                  <c:v>-120.95775674984054</c:v>
                </c:pt>
                <c:pt idx="295">
                  <c:v>-120.95775674984054</c:v>
                </c:pt>
                <c:pt idx="296">
                  <c:v>-120.95775674984054</c:v>
                </c:pt>
                <c:pt idx="297">
                  <c:v>-120.95775674984054</c:v>
                </c:pt>
                <c:pt idx="298">
                  <c:v>-120.95775674984054</c:v>
                </c:pt>
                <c:pt idx="299">
                  <c:v>-120.95775674984054</c:v>
                </c:pt>
                <c:pt idx="300">
                  <c:v>-120.95775674984054</c:v>
                </c:pt>
                <c:pt idx="301">
                  <c:v>-120.95775674984054</c:v>
                </c:pt>
                <c:pt idx="302">
                  <c:v>-120.95775674984054</c:v>
                </c:pt>
                <c:pt idx="303">
                  <c:v>-120.95775674984054</c:v>
                </c:pt>
                <c:pt idx="304">
                  <c:v>-120.95775674984054</c:v>
                </c:pt>
                <c:pt idx="305">
                  <c:v>-120.95775674984054</c:v>
                </c:pt>
                <c:pt idx="306">
                  <c:v>-120.95775674984054</c:v>
                </c:pt>
                <c:pt idx="307">
                  <c:v>-120.95775674984054</c:v>
                </c:pt>
                <c:pt idx="308">
                  <c:v>-120.95775674984054</c:v>
                </c:pt>
                <c:pt idx="309">
                  <c:v>-120.95775674984054</c:v>
                </c:pt>
                <c:pt idx="310">
                  <c:v>-120.95775674984054</c:v>
                </c:pt>
                <c:pt idx="311">
                  <c:v>-120.95775674984054</c:v>
                </c:pt>
                <c:pt idx="312">
                  <c:v>-120.95775674984054</c:v>
                </c:pt>
                <c:pt idx="313">
                  <c:v>-120.95775674984054</c:v>
                </c:pt>
                <c:pt idx="314">
                  <c:v>-120.95775674984054</c:v>
                </c:pt>
                <c:pt idx="315">
                  <c:v>-120.95775674984054</c:v>
                </c:pt>
                <c:pt idx="316">
                  <c:v>-120.95775674984054</c:v>
                </c:pt>
                <c:pt idx="317">
                  <c:v>-120.95775674984054</c:v>
                </c:pt>
                <c:pt idx="318">
                  <c:v>-120.95775674984054</c:v>
                </c:pt>
                <c:pt idx="319">
                  <c:v>-120.95775674984054</c:v>
                </c:pt>
                <c:pt idx="320">
                  <c:v>-120.95775674984054</c:v>
                </c:pt>
                <c:pt idx="321">
                  <c:v>-120.95775674984054</c:v>
                </c:pt>
                <c:pt idx="322">
                  <c:v>-120.95775674984054</c:v>
                </c:pt>
                <c:pt idx="323">
                  <c:v>-120.95775674984054</c:v>
                </c:pt>
                <c:pt idx="324">
                  <c:v>-120.95775674984054</c:v>
                </c:pt>
                <c:pt idx="325">
                  <c:v>-120.95775674984054</c:v>
                </c:pt>
                <c:pt idx="326">
                  <c:v>-120.95775674984054</c:v>
                </c:pt>
                <c:pt idx="327">
                  <c:v>-120.95775674984054</c:v>
                </c:pt>
                <c:pt idx="328">
                  <c:v>-120.95775674984054</c:v>
                </c:pt>
                <c:pt idx="329">
                  <c:v>-120.95775674984054</c:v>
                </c:pt>
                <c:pt idx="330">
                  <c:v>-120.95775674984054</c:v>
                </c:pt>
                <c:pt idx="331">
                  <c:v>-120.95775674984054</c:v>
                </c:pt>
                <c:pt idx="332">
                  <c:v>-120.95775674984054</c:v>
                </c:pt>
                <c:pt idx="333">
                  <c:v>-120.95775674984054</c:v>
                </c:pt>
                <c:pt idx="334">
                  <c:v>-120.95775674984054</c:v>
                </c:pt>
                <c:pt idx="335">
                  <c:v>-120.95775674984054</c:v>
                </c:pt>
                <c:pt idx="336">
                  <c:v>-120.95775674984054</c:v>
                </c:pt>
                <c:pt idx="337">
                  <c:v>-120.95775674984054</c:v>
                </c:pt>
                <c:pt idx="338">
                  <c:v>-120.95775674984054</c:v>
                </c:pt>
                <c:pt idx="339">
                  <c:v>-120.95775674984054</c:v>
                </c:pt>
                <c:pt idx="340">
                  <c:v>-120.95775674984054</c:v>
                </c:pt>
                <c:pt idx="341">
                  <c:v>-120.95775674984054</c:v>
                </c:pt>
                <c:pt idx="342">
                  <c:v>-120.95775674984054</c:v>
                </c:pt>
                <c:pt idx="343">
                  <c:v>-120.95775674984054</c:v>
                </c:pt>
                <c:pt idx="344">
                  <c:v>-120.95775674984054</c:v>
                </c:pt>
                <c:pt idx="345">
                  <c:v>-120.95775674984054</c:v>
                </c:pt>
                <c:pt idx="346">
                  <c:v>-120.95775674984054</c:v>
                </c:pt>
                <c:pt idx="347">
                  <c:v>-120.95775674984054</c:v>
                </c:pt>
                <c:pt idx="348">
                  <c:v>-120.95775674984054</c:v>
                </c:pt>
                <c:pt idx="349">
                  <c:v>-120.95775674984054</c:v>
                </c:pt>
                <c:pt idx="350">
                  <c:v>-120.95775674984054</c:v>
                </c:pt>
                <c:pt idx="351">
                  <c:v>-120.95775674984054</c:v>
                </c:pt>
                <c:pt idx="352">
                  <c:v>-120.95775674984054</c:v>
                </c:pt>
                <c:pt idx="353">
                  <c:v>-120.95775674984054</c:v>
                </c:pt>
                <c:pt idx="354">
                  <c:v>-120.95775674984054</c:v>
                </c:pt>
                <c:pt idx="355">
                  <c:v>-120.95775674984054</c:v>
                </c:pt>
                <c:pt idx="356">
                  <c:v>-120.95775674984054</c:v>
                </c:pt>
                <c:pt idx="357">
                  <c:v>-120.95775674984054</c:v>
                </c:pt>
                <c:pt idx="358">
                  <c:v>-120.95775674984054</c:v>
                </c:pt>
                <c:pt idx="359">
                  <c:v>-120.95775674984054</c:v>
                </c:pt>
                <c:pt idx="360">
                  <c:v>-120.95775674984054</c:v>
                </c:pt>
                <c:pt idx="361">
                  <c:v>-120.95775674984054</c:v>
                </c:pt>
                <c:pt idx="362">
                  <c:v>-120.95775674984054</c:v>
                </c:pt>
                <c:pt idx="363">
                  <c:v>-120.95775674984054</c:v>
                </c:pt>
                <c:pt idx="364">
                  <c:v>-120.95775674984054</c:v>
                </c:pt>
                <c:pt idx="365">
                  <c:v>-120.95775674984054</c:v>
                </c:pt>
                <c:pt idx="366">
                  <c:v>-120.95775674984054</c:v>
                </c:pt>
                <c:pt idx="367">
                  <c:v>-120.95775674984054</c:v>
                </c:pt>
                <c:pt idx="368">
                  <c:v>-120.95775674984054</c:v>
                </c:pt>
                <c:pt idx="369">
                  <c:v>-120.95775674984054</c:v>
                </c:pt>
                <c:pt idx="370">
                  <c:v>-120.95775674984054</c:v>
                </c:pt>
                <c:pt idx="371">
                  <c:v>-120.95775674984054</c:v>
                </c:pt>
                <c:pt idx="372">
                  <c:v>-120.95775674984054</c:v>
                </c:pt>
                <c:pt idx="373">
                  <c:v>-120.95775674984054</c:v>
                </c:pt>
                <c:pt idx="374">
                  <c:v>-120.95775674984054</c:v>
                </c:pt>
                <c:pt idx="375">
                  <c:v>-120.95775674984054</c:v>
                </c:pt>
                <c:pt idx="376">
                  <c:v>-120.95775674984054</c:v>
                </c:pt>
                <c:pt idx="377">
                  <c:v>-120.95775674984054</c:v>
                </c:pt>
                <c:pt idx="378">
                  <c:v>-120.95775674984054</c:v>
                </c:pt>
                <c:pt idx="379">
                  <c:v>-120.95775674984054</c:v>
                </c:pt>
                <c:pt idx="380">
                  <c:v>-120.95775674984054</c:v>
                </c:pt>
                <c:pt idx="381">
                  <c:v>-120.95775674984054</c:v>
                </c:pt>
                <c:pt idx="382">
                  <c:v>-120.95775674984054</c:v>
                </c:pt>
                <c:pt idx="383">
                  <c:v>-120.95775674984054</c:v>
                </c:pt>
                <c:pt idx="384">
                  <c:v>-120.95775674984054</c:v>
                </c:pt>
                <c:pt idx="385">
                  <c:v>-120.95775674984054</c:v>
                </c:pt>
                <c:pt idx="386">
                  <c:v>-120.95775674984054</c:v>
                </c:pt>
                <c:pt idx="387">
                  <c:v>-120.95775674984054</c:v>
                </c:pt>
                <c:pt idx="388">
                  <c:v>-120.95775674984054</c:v>
                </c:pt>
                <c:pt idx="389">
                  <c:v>-120.95775674984054</c:v>
                </c:pt>
                <c:pt idx="390">
                  <c:v>-120.95775674984054</c:v>
                </c:pt>
                <c:pt idx="391">
                  <c:v>-120.95775674984054</c:v>
                </c:pt>
                <c:pt idx="392">
                  <c:v>-120.95775674984054</c:v>
                </c:pt>
                <c:pt idx="393">
                  <c:v>-120.95775674984054</c:v>
                </c:pt>
                <c:pt idx="394">
                  <c:v>-120.95775674984054</c:v>
                </c:pt>
                <c:pt idx="395">
                  <c:v>-120.95775674984054</c:v>
                </c:pt>
                <c:pt idx="396">
                  <c:v>-120.95775674984054</c:v>
                </c:pt>
                <c:pt idx="397">
                  <c:v>-120.95775674984054</c:v>
                </c:pt>
                <c:pt idx="398">
                  <c:v>-120.95775674984054</c:v>
                </c:pt>
                <c:pt idx="399">
                  <c:v>-120.95775674984054</c:v>
                </c:pt>
                <c:pt idx="400">
                  <c:v>-120.95775674984054</c:v>
                </c:pt>
                <c:pt idx="401">
                  <c:v>-120.95775674984054</c:v>
                </c:pt>
                <c:pt idx="402">
                  <c:v>-120.95775674984054</c:v>
                </c:pt>
                <c:pt idx="403">
                  <c:v>-120.95775674984054</c:v>
                </c:pt>
                <c:pt idx="404">
                  <c:v>-120.95775674984054</c:v>
                </c:pt>
                <c:pt idx="405">
                  <c:v>-120.95775674984054</c:v>
                </c:pt>
                <c:pt idx="406">
                  <c:v>-120.95775674984054</c:v>
                </c:pt>
                <c:pt idx="407">
                  <c:v>-120.95775674984054</c:v>
                </c:pt>
                <c:pt idx="408">
                  <c:v>-120.95775674984054</c:v>
                </c:pt>
                <c:pt idx="409">
                  <c:v>-120.95775674984054</c:v>
                </c:pt>
                <c:pt idx="410">
                  <c:v>-120.95775674984054</c:v>
                </c:pt>
                <c:pt idx="411">
                  <c:v>-120.95775674984054</c:v>
                </c:pt>
                <c:pt idx="412">
                  <c:v>-120.95775674984054</c:v>
                </c:pt>
                <c:pt idx="413">
                  <c:v>-120.95775674984054</c:v>
                </c:pt>
                <c:pt idx="414">
                  <c:v>-120.95775674984054</c:v>
                </c:pt>
                <c:pt idx="415">
                  <c:v>-120.95775674984054</c:v>
                </c:pt>
                <c:pt idx="416">
                  <c:v>-120.95775674984054</c:v>
                </c:pt>
                <c:pt idx="417">
                  <c:v>-120.95775674984054</c:v>
                </c:pt>
                <c:pt idx="418">
                  <c:v>-120.95775674984054</c:v>
                </c:pt>
                <c:pt idx="419">
                  <c:v>-120.95775674984054</c:v>
                </c:pt>
                <c:pt idx="420">
                  <c:v>-120.95775674984054</c:v>
                </c:pt>
                <c:pt idx="421">
                  <c:v>-120.95775674984054</c:v>
                </c:pt>
                <c:pt idx="422">
                  <c:v>-120.95775674984054</c:v>
                </c:pt>
                <c:pt idx="423">
                  <c:v>-120.95775674984054</c:v>
                </c:pt>
                <c:pt idx="424">
                  <c:v>-120.95775674984054</c:v>
                </c:pt>
                <c:pt idx="425">
                  <c:v>-120.95775674984054</c:v>
                </c:pt>
                <c:pt idx="426">
                  <c:v>-120.95775674984054</c:v>
                </c:pt>
                <c:pt idx="427">
                  <c:v>-120.95775674984054</c:v>
                </c:pt>
                <c:pt idx="428">
                  <c:v>-120.95775674984054</c:v>
                </c:pt>
                <c:pt idx="429">
                  <c:v>-120.95775674984054</c:v>
                </c:pt>
                <c:pt idx="430">
                  <c:v>-120.95775674984054</c:v>
                </c:pt>
                <c:pt idx="431">
                  <c:v>-120.95775674984054</c:v>
                </c:pt>
                <c:pt idx="432">
                  <c:v>-120.95775674984054</c:v>
                </c:pt>
                <c:pt idx="433">
                  <c:v>-120.95775674984054</c:v>
                </c:pt>
                <c:pt idx="434">
                  <c:v>-120.95775674984054</c:v>
                </c:pt>
                <c:pt idx="435">
                  <c:v>-120.95775674984054</c:v>
                </c:pt>
                <c:pt idx="436">
                  <c:v>-120.95775674984054</c:v>
                </c:pt>
                <c:pt idx="437">
                  <c:v>-120.95775674984054</c:v>
                </c:pt>
                <c:pt idx="438">
                  <c:v>-120.95775674984054</c:v>
                </c:pt>
                <c:pt idx="439">
                  <c:v>-120.95775674984054</c:v>
                </c:pt>
                <c:pt idx="440">
                  <c:v>-120.95775674984054</c:v>
                </c:pt>
                <c:pt idx="441">
                  <c:v>-120.95775674984054</c:v>
                </c:pt>
                <c:pt idx="442">
                  <c:v>-120.95775674984054</c:v>
                </c:pt>
                <c:pt idx="443">
                  <c:v>-120.95775674984054</c:v>
                </c:pt>
                <c:pt idx="444">
                  <c:v>-120.95775674984054</c:v>
                </c:pt>
                <c:pt idx="445">
                  <c:v>-120.95775674984054</c:v>
                </c:pt>
                <c:pt idx="446">
                  <c:v>-120.95775674984054</c:v>
                </c:pt>
                <c:pt idx="447">
                  <c:v>-120.95775674984054</c:v>
                </c:pt>
                <c:pt idx="448">
                  <c:v>-120.95775674984054</c:v>
                </c:pt>
                <c:pt idx="449">
                  <c:v>-120.95775674984054</c:v>
                </c:pt>
                <c:pt idx="450">
                  <c:v>2298.1973782469686</c:v>
                </c:pt>
                <c:pt idx="451">
                  <c:v>2298.1973782469686</c:v>
                </c:pt>
                <c:pt idx="452">
                  <c:v>2298.1973782469686</c:v>
                </c:pt>
                <c:pt idx="453">
                  <c:v>2298.1973782469686</c:v>
                </c:pt>
                <c:pt idx="454">
                  <c:v>2298.1973782469686</c:v>
                </c:pt>
                <c:pt idx="455">
                  <c:v>2298.1973782469686</c:v>
                </c:pt>
                <c:pt idx="456">
                  <c:v>2298.1973782469686</c:v>
                </c:pt>
                <c:pt idx="457">
                  <c:v>2298.1973782469686</c:v>
                </c:pt>
                <c:pt idx="458">
                  <c:v>2298.1973782469686</c:v>
                </c:pt>
                <c:pt idx="459">
                  <c:v>2298.1973782469686</c:v>
                </c:pt>
                <c:pt idx="460">
                  <c:v>2298.1973782469686</c:v>
                </c:pt>
                <c:pt idx="461">
                  <c:v>2298.1973782469686</c:v>
                </c:pt>
                <c:pt idx="462">
                  <c:v>2298.1973782469686</c:v>
                </c:pt>
                <c:pt idx="463">
                  <c:v>2298.1973782469686</c:v>
                </c:pt>
                <c:pt idx="464">
                  <c:v>2298.1973782469686</c:v>
                </c:pt>
                <c:pt idx="465">
                  <c:v>2298.1973782469686</c:v>
                </c:pt>
                <c:pt idx="466">
                  <c:v>2298.1973782469686</c:v>
                </c:pt>
                <c:pt idx="467">
                  <c:v>2298.1973782469686</c:v>
                </c:pt>
                <c:pt idx="468">
                  <c:v>2298.1973782469686</c:v>
                </c:pt>
                <c:pt idx="469">
                  <c:v>2298.1973782469686</c:v>
                </c:pt>
                <c:pt idx="470">
                  <c:v>2298.1973782469686</c:v>
                </c:pt>
                <c:pt idx="471">
                  <c:v>2298.1973782469686</c:v>
                </c:pt>
                <c:pt idx="472">
                  <c:v>2298.1973782469686</c:v>
                </c:pt>
                <c:pt idx="473">
                  <c:v>2298.1973782469686</c:v>
                </c:pt>
                <c:pt idx="474">
                  <c:v>2298.1973782469686</c:v>
                </c:pt>
                <c:pt idx="475">
                  <c:v>2298.1973782469686</c:v>
                </c:pt>
                <c:pt idx="476">
                  <c:v>2298.1973782469686</c:v>
                </c:pt>
                <c:pt idx="477">
                  <c:v>2298.1973782469686</c:v>
                </c:pt>
                <c:pt idx="478">
                  <c:v>2298.1973782469686</c:v>
                </c:pt>
                <c:pt idx="479">
                  <c:v>2298.1973782469686</c:v>
                </c:pt>
                <c:pt idx="480">
                  <c:v>2298.1973782469686</c:v>
                </c:pt>
                <c:pt idx="481">
                  <c:v>2298.1973782469686</c:v>
                </c:pt>
                <c:pt idx="482">
                  <c:v>2298.1973782469686</c:v>
                </c:pt>
                <c:pt idx="483">
                  <c:v>2298.1973782469686</c:v>
                </c:pt>
                <c:pt idx="484">
                  <c:v>2298.1973782469686</c:v>
                </c:pt>
                <c:pt idx="485">
                  <c:v>2298.1973782469686</c:v>
                </c:pt>
                <c:pt idx="486">
                  <c:v>2298.1973782469686</c:v>
                </c:pt>
                <c:pt idx="487">
                  <c:v>2298.1973782469686</c:v>
                </c:pt>
                <c:pt idx="488">
                  <c:v>2298.1973782469686</c:v>
                </c:pt>
                <c:pt idx="489">
                  <c:v>2298.1973782469686</c:v>
                </c:pt>
                <c:pt idx="490">
                  <c:v>2298.1973782469686</c:v>
                </c:pt>
                <c:pt idx="491">
                  <c:v>2298.1973782469686</c:v>
                </c:pt>
                <c:pt idx="492">
                  <c:v>2298.1973782469686</c:v>
                </c:pt>
                <c:pt idx="493">
                  <c:v>2298.1973782469686</c:v>
                </c:pt>
                <c:pt idx="494">
                  <c:v>2298.1973782469686</c:v>
                </c:pt>
                <c:pt idx="495">
                  <c:v>2298.1973782469686</c:v>
                </c:pt>
                <c:pt idx="496">
                  <c:v>2298.1973782469686</c:v>
                </c:pt>
                <c:pt idx="497">
                  <c:v>2298.1973782469686</c:v>
                </c:pt>
                <c:pt idx="498">
                  <c:v>2298.1973782469686</c:v>
                </c:pt>
                <c:pt idx="499">
                  <c:v>2298.1973782469686</c:v>
                </c:pt>
                <c:pt idx="500">
                  <c:v>2298.1973782469686</c:v>
                </c:pt>
                <c:pt idx="501">
                  <c:v>2298.1973782469686</c:v>
                </c:pt>
                <c:pt idx="502">
                  <c:v>2298.1973782469686</c:v>
                </c:pt>
                <c:pt idx="503">
                  <c:v>2298.1973782469686</c:v>
                </c:pt>
                <c:pt idx="504">
                  <c:v>2298.1973782469686</c:v>
                </c:pt>
                <c:pt idx="505">
                  <c:v>2298.1973782469686</c:v>
                </c:pt>
                <c:pt idx="506">
                  <c:v>2298.1973782469686</c:v>
                </c:pt>
                <c:pt idx="507">
                  <c:v>2298.1973782469686</c:v>
                </c:pt>
                <c:pt idx="508">
                  <c:v>2298.1973782469686</c:v>
                </c:pt>
                <c:pt idx="509">
                  <c:v>2298.1973782469686</c:v>
                </c:pt>
                <c:pt idx="510">
                  <c:v>2298.1973782469686</c:v>
                </c:pt>
                <c:pt idx="511">
                  <c:v>2298.1973782469686</c:v>
                </c:pt>
                <c:pt idx="512">
                  <c:v>2298.1973782469686</c:v>
                </c:pt>
                <c:pt idx="513">
                  <c:v>2298.1973782469686</c:v>
                </c:pt>
                <c:pt idx="514">
                  <c:v>2298.1973782469686</c:v>
                </c:pt>
                <c:pt idx="515">
                  <c:v>2298.1973782469686</c:v>
                </c:pt>
                <c:pt idx="516">
                  <c:v>2298.1973782469686</c:v>
                </c:pt>
                <c:pt idx="517">
                  <c:v>2298.1973782469686</c:v>
                </c:pt>
                <c:pt idx="518">
                  <c:v>2298.1973782469686</c:v>
                </c:pt>
                <c:pt idx="519">
                  <c:v>2298.1973782469686</c:v>
                </c:pt>
                <c:pt idx="520">
                  <c:v>2298.1973782469686</c:v>
                </c:pt>
                <c:pt idx="521">
                  <c:v>2298.1973782469686</c:v>
                </c:pt>
                <c:pt idx="522">
                  <c:v>2298.1973782469686</c:v>
                </c:pt>
                <c:pt idx="523">
                  <c:v>2298.1973782469686</c:v>
                </c:pt>
                <c:pt idx="524">
                  <c:v>2298.1973782469686</c:v>
                </c:pt>
                <c:pt idx="525">
                  <c:v>2298.1973782469686</c:v>
                </c:pt>
                <c:pt idx="526">
                  <c:v>2298.1973782469686</c:v>
                </c:pt>
                <c:pt idx="527">
                  <c:v>2298.1973782469686</c:v>
                </c:pt>
                <c:pt idx="528">
                  <c:v>2298.1973782469686</c:v>
                </c:pt>
                <c:pt idx="529">
                  <c:v>2298.1973782469686</c:v>
                </c:pt>
                <c:pt idx="530">
                  <c:v>2298.1973782469686</c:v>
                </c:pt>
                <c:pt idx="531">
                  <c:v>2298.1973782469686</c:v>
                </c:pt>
                <c:pt idx="532">
                  <c:v>2298.1973782469686</c:v>
                </c:pt>
                <c:pt idx="533">
                  <c:v>2298.1973782469686</c:v>
                </c:pt>
                <c:pt idx="534">
                  <c:v>2298.1973782469686</c:v>
                </c:pt>
                <c:pt idx="535">
                  <c:v>2298.1973782469686</c:v>
                </c:pt>
                <c:pt idx="536">
                  <c:v>2298.1973782469686</c:v>
                </c:pt>
                <c:pt idx="537">
                  <c:v>2298.1973782469686</c:v>
                </c:pt>
                <c:pt idx="538">
                  <c:v>2298.1973782469686</c:v>
                </c:pt>
                <c:pt idx="539">
                  <c:v>2298.1973782469686</c:v>
                </c:pt>
                <c:pt idx="540">
                  <c:v>2298.1973782469686</c:v>
                </c:pt>
                <c:pt idx="541">
                  <c:v>2298.1973782469686</c:v>
                </c:pt>
                <c:pt idx="542">
                  <c:v>2298.1973782469686</c:v>
                </c:pt>
                <c:pt idx="543">
                  <c:v>2298.1973782469686</c:v>
                </c:pt>
                <c:pt idx="544">
                  <c:v>2298.1973782469686</c:v>
                </c:pt>
                <c:pt idx="545">
                  <c:v>2298.1973782469686</c:v>
                </c:pt>
                <c:pt idx="546">
                  <c:v>2298.1973782469686</c:v>
                </c:pt>
                <c:pt idx="547">
                  <c:v>2298.1973782469686</c:v>
                </c:pt>
                <c:pt idx="548">
                  <c:v>2298.1973782469686</c:v>
                </c:pt>
                <c:pt idx="549">
                  <c:v>2298.1973782469686</c:v>
                </c:pt>
                <c:pt idx="550">
                  <c:v>2298.1973782469686</c:v>
                </c:pt>
                <c:pt idx="551">
                  <c:v>2298.1973782469686</c:v>
                </c:pt>
                <c:pt idx="552">
                  <c:v>2298.1973782469686</c:v>
                </c:pt>
                <c:pt idx="553">
                  <c:v>2298.1973782469686</c:v>
                </c:pt>
                <c:pt idx="554">
                  <c:v>2298.1973782469686</c:v>
                </c:pt>
                <c:pt idx="555">
                  <c:v>2298.1973782469686</c:v>
                </c:pt>
                <c:pt idx="556">
                  <c:v>2298.1973782469686</c:v>
                </c:pt>
                <c:pt idx="557">
                  <c:v>2298.1973782469686</c:v>
                </c:pt>
                <c:pt idx="558">
                  <c:v>2298.1973782469686</c:v>
                </c:pt>
                <c:pt idx="559">
                  <c:v>2298.1973782469686</c:v>
                </c:pt>
                <c:pt idx="560">
                  <c:v>2298.1973782469686</c:v>
                </c:pt>
                <c:pt idx="561">
                  <c:v>2298.1973782469686</c:v>
                </c:pt>
                <c:pt idx="562">
                  <c:v>2298.1973782469686</c:v>
                </c:pt>
                <c:pt idx="563">
                  <c:v>2298.1973782469686</c:v>
                </c:pt>
                <c:pt idx="564">
                  <c:v>2298.1973782469686</c:v>
                </c:pt>
                <c:pt idx="565">
                  <c:v>2298.1973782469686</c:v>
                </c:pt>
                <c:pt idx="566">
                  <c:v>2298.1973782469686</c:v>
                </c:pt>
                <c:pt idx="567">
                  <c:v>2298.1973782469686</c:v>
                </c:pt>
                <c:pt idx="568">
                  <c:v>2298.1973782469686</c:v>
                </c:pt>
                <c:pt idx="569">
                  <c:v>2298.1973782469686</c:v>
                </c:pt>
                <c:pt idx="570">
                  <c:v>2298.1973782469686</c:v>
                </c:pt>
                <c:pt idx="571">
                  <c:v>2298.1973782469686</c:v>
                </c:pt>
                <c:pt idx="572">
                  <c:v>2298.1973782469686</c:v>
                </c:pt>
                <c:pt idx="573">
                  <c:v>2298.1973782469686</c:v>
                </c:pt>
                <c:pt idx="574">
                  <c:v>2298.1973782469686</c:v>
                </c:pt>
                <c:pt idx="575">
                  <c:v>2298.1973782469686</c:v>
                </c:pt>
                <c:pt idx="576">
                  <c:v>2298.1973782469686</c:v>
                </c:pt>
                <c:pt idx="577">
                  <c:v>2298.1973782469686</c:v>
                </c:pt>
                <c:pt idx="578">
                  <c:v>2298.1973782469686</c:v>
                </c:pt>
                <c:pt idx="579">
                  <c:v>2298.1973782469686</c:v>
                </c:pt>
                <c:pt idx="580">
                  <c:v>2298.1973782469686</c:v>
                </c:pt>
                <c:pt idx="581">
                  <c:v>2298.1973782469686</c:v>
                </c:pt>
                <c:pt idx="582">
                  <c:v>2298.1973782469686</c:v>
                </c:pt>
                <c:pt idx="583">
                  <c:v>2298.1973782469686</c:v>
                </c:pt>
                <c:pt idx="584">
                  <c:v>2298.1973782469686</c:v>
                </c:pt>
                <c:pt idx="585">
                  <c:v>2298.1973782469686</c:v>
                </c:pt>
                <c:pt idx="586">
                  <c:v>2298.1973782469686</c:v>
                </c:pt>
                <c:pt idx="587">
                  <c:v>2298.1973782469686</c:v>
                </c:pt>
                <c:pt idx="588">
                  <c:v>2298.1973782469686</c:v>
                </c:pt>
                <c:pt idx="589">
                  <c:v>2298.1973782469686</c:v>
                </c:pt>
                <c:pt idx="590">
                  <c:v>2298.1973782469686</c:v>
                </c:pt>
                <c:pt idx="591">
                  <c:v>2298.1973782469686</c:v>
                </c:pt>
                <c:pt idx="592">
                  <c:v>2298.1973782469686</c:v>
                </c:pt>
                <c:pt idx="593">
                  <c:v>2298.1973782469686</c:v>
                </c:pt>
                <c:pt idx="594">
                  <c:v>2298.1973782469686</c:v>
                </c:pt>
                <c:pt idx="595">
                  <c:v>2298.1973782469686</c:v>
                </c:pt>
                <c:pt idx="596">
                  <c:v>2298.1973782469686</c:v>
                </c:pt>
                <c:pt idx="597">
                  <c:v>2298.1973782469686</c:v>
                </c:pt>
                <c:pt idx="598">
                  <c:v>2298.1973782469686</c:v>
                </c:pt>
                <c:pt idx="599">
                  <c:v>2298.1973782469686</c:v>
                </c:pt>
                <c:pt idx="600">
                  <c:v>2298.1973782469686</c:v>
                </c:pt>
                <c:pt idx="601">
                  <c:v>2298.1973782469686</c:v>
                </c:pt>
                <c:pt idx="602">
                  <c:v>2298.1973782469686</c:v>
                </c:pt>
                <c:pt idx="603">
                  <c:v>2298.1973782469686</c:v>
                </c:pt>
                <c:pt idx="604">
                  <c:v>2298.1973782469686</c:v>
                </c:pt>
                <c:pt idx="605">
                  <c:v>2298.1973782469686</c:v>
                </c:pt>
                <c:pt idx="606">
                  <c:v>2298.1973782469686</c:v>
                </c:pt>
                <c:pt idx="607">
                  <c:v>2298.1973782469686</c:v>
                </c:pt>
                <c:pt idx="608">
                  <c:v>2298.1973782469686</c:v>
                </c:pt>
                <c:pt idx="609">
                  <c:v>2298.1973782469686</c:v>
                </c:pt>
                <c:pt idx="610">
                  <c:v>2298.1973782469686</c:v>
                </c:pt>
                <c:pt idx="611">
                  <c:v>2298.1973782469686</c:v>
                </c:pt>
                <c:pt idx="612">
                  <c:v>2298.1973782469686</c:v>
                </c:pt>
                <c:pt idx="613">
                  <c:v>2298.1973782469686</c:v>
                </c:pt>
                <c:pt idx="614">
                  <c:v>2298.1973782469686</c:v>
                </c:pt>
                <c:pt idx="615">
                  <c:v>2298.1973782469686</c:v>
                </c:pt>
                <c:pt idx="616">
                  <c:v>2298.1973782469686</c:v>
                </c:pt>
                <c:pt idx="617">
                  <c:v>2298.1973782469686</c:v>
                </c:pt>
                <c:pt idx="618">
                  <c:v>2298.1973782469686</c:v>
                </c:pt>
                <c:pt idx="619">
                  <c:v>2298.1973782469686</c:v>
                </c:pt>
                <c:pt idx="620">
                  <c:v>2298.1973782469686</c:v>
                </c:pt>
                <c:pt idx="621">
                  <c:v>2298.1973782469686</c:v>
                </c:pt>
                <c:pt idx="622">
                  <c:v>2298.1973782469686</c:v>
                </c:pt>
                <c:pt idx="623">
                  <c:v>2298.1973782469686</c:v>
                </c:pt>
                <c:pt idx="624">
                  <c:v>2298.1973782469686</c:v>
                </c:pt>
                <c:pt idx="625">
                  <c:v>2298.1973782469686</c:v>
                </c:pt>
                <c:pt idx="626">
                  <c:v>2298.1973782469686</c:v>
                </c:pt>
                <c:pt idx="627">
                  <c:v>2298.1973782469686</c:v>
                </c:pt>
                <c:pt idx="628">
                  <c:v>2298.1973782469686</c:v>
                </c:pt>
                <c:pt idx="629">
                  <c:v>2298.1973782469686</c:v>
                </c:pt>
                <c:pt idx="630">
                  <c:v>2298.1973782469686</c:v>
                </c:pt>
                <c:pt idx="631">
                  <c:v>1088.6198107485643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220.12511530276873</c:v>
                </c:pt>
                <c:pt idx="1">
                  <c:v>220.12511530276873</c:v>
                </c:pt>
                <c:pt idx="2">
                  <c:v>220.12511530276873</c:v>
                </c:pt>
                <c:pt idx="3">
                  <c:v>220.12511530276873</c:v>
                </c:pt>
                <c:pt idx="4">
                  <c:v>220.12511530276873</c:v>
                </c:pt>
                <c:pt idx="5">
                  <c:v>220.12511530276873</c:v>
                </c:pt>
                <c:pt idx="6">
                  <c:v>220.12511530276873</c:v>
                </c:pt>
                <c:pt idx="7">
                  <c:v>220.12511530276873</c:v>
                </c:pt>
                <c:pt idx="8">
                  <c:v>220.12511530276873</c:v>
                </c:pt>
                <c:pt idx="9">
                  <c:v>220.12511530276873</c:v>
                </c:pt>
                <c:pt idx="10">
                  <c:v>220.12511530276873</c:v>
                </c:pt>
                <c:pt idx="11">
                  <c:v>220.12511530276873</c:v>
                </c:pt>
                <c:pt idx="12">
                  <c:v>220.12511530276873</c:v>
                </c:pt>
                <c:pt idx="13">
                  <c:v>220.12511530276873</c:v>
                </c:pt>
                <c:pt idx="14">
                  <c:v>220.12511530276873</c:v>
                </c:pt>
                <c:pt idx="15">
                  <c:v>220.12511530276873</c:v>
                </c:pt>
                <c:pt idx="16">
                  <c:v>220.12511530276873</c:v>
                </c:pt>
                <c:pt idx="17">
                  <c:v>220.12511530276873</c:v>
                </c:pt>
                <c:pt idx="18">
                  <c:v>220.12511530276873</c:v>
                </c:pt>
                <c:pt idx="19">
                  <c:v>220.12511530276873</c:v>
                </c:pt>
                <c:pt idx="20">
                  <c:v>220.12511530276873</c:v>
                </c:pt>
                <c:pt idx="21">
                  <c:v>220.12511530276873</c:v>
                </c:pt>
                <c:pt idx="22">
                  <c:v>220.12511530276873</c:v>
                </c:pt>
                <c:pt idx="23">
                  <c:v>220.12511530276873</c:v>
                </c:pt>
                <c:pt idx="24">
                  <c:v>220.12511530276873</c:v>
                </c:pt>
                <c:pt idx="25">
                  <c:v>220.12511530276873</c:v>
                </c:pt>
                <c:pt idx="26">
                  <c:v>220.12511530276873</c:v>
                </c:pt>
                <c:pt idx="27">
                  <c:v>220.12511530276873</c:v>
                </c:pt>
                <c:pt idx="28">
                  <c:v>220.12511530276873</c:v>
                </c:pt>
                <c:pt idx="29">
                  <c:v>220.12511530276873</c:v>
                </c:pt>
                <c:pt idx="30">
                  <c:v>220.12511530276873</c:v>
                </c:pt>
                <c:pt idx="31">
                  <c:v>220.12511530276873</c:v>
                </c:pt>
                <c:pt idx="32">
                  <c:v>220.12511530276873</c:v>
                </c:pt>
                <c:pt idx="33">
                  <c:v>220.12511530276873</c:v>
                </c:pt>
                <c:pt idx="34">
                  <c:v>220.12511530276873</c:v>
                </c:pt>
                <c:pt idx="35">
                  <c:v>220.12511530276873</c:v>
                </c:pt>
                <c:pt idx="36">
                  <c:v>220.12511530276873</c:v>
                </c:pt>
                <c:pt idx="37">
                  <c:v>220.12511530276873</c:v>
                </c:pt>
                <c:pt idx="38">
                  <c:v>220.12511530276873</c:v>
                </c:pt>
                <c:pt idx="39">
                  <c:v>220.12511530276873</c:v>
                </c:pt>
                <c:pt idx="40">
                  <c:v>220.12511530276873</c:v>
                </c:pt>
                <c:pt idx="41">
                  <c:v>220.12511530276873</c:v>
                </c:pt>
                <c:pt idx="42">
                  <c:v>220.12511530276873</c:v>
                </c:pt>
                <c:pt idx="43">
                  <c:v>220.12511530276873</c:v>
                </c:pt>
                <c:pt idx="44">
                  <c:v>220.12511530276873</c:v>
                </c:pt>
                <c:pt idx="45">
                  <c:v>220.12511530276873</c:v>
                </c:pt>
                <c:pt idx="46">
                  <c:v>220.12511530276873</c:v>
                </c:pt>
                <c:pt idx="47">
                  <c:v>220.12511530276873</c:v>
                </c:pt>
                <c:pt idx="48">
                  <c:v>220.12511530276873</c:v>
                </c:pt>
                <c:pt idx="49">
                  <c:v>220.12511530276873</c:v>
                </c:pt>
                <c:pt idx="50">
                  <c:v>220.12511530276873</c:v>
                </c:pt>
                <c:pt idx="51">
                  <c:v>220.12511530276873</c:v>
                </c:pt>
                <c:pt idx="52">
                  <c:v>220.12511530276873</c:v>
                </c:pt>
                <c:pt idx="53">
                  <c:v>220.12511530276873</c:v>
                </c:pt>
                <c:pt idx="54">
                  <c:v>220.12511530276873</c:v>
                </c:pt>
                <c:pt idx="55">
                  <c:v>220.12511530276873</c:v>
                </c:pt>
                <c:pt idx="56">
                  <c:v>220.12511530276873</c:v>
                </c:pt>
                <c:pt idx="57">
                  <c:v>220.12511530276873</c:v>
                </c:pt>
                <c:pt idx="58">
                  <c:v>220.12511530276873</c:v>
                </c:pt>
                <c:pt idx="59">
                  <c:v>220.12511530276873</c:v>
                </c:pt>
                <c:pt idx="60">
                  <c:v>220.12511530276873</c:v>
                </c:pt>
                <c:pt idx="61">
                  <c:v>220.12511530276873</c:v>
                </c:pt>
                <c:pt idx="62">
                  <c:v>220.12511530276873</c:v>
                </c:pt>
                <c:pt idx="63">
                  <c:v>220.12511530276873</c:v>
                </c:pt>
                <c:pt idx="64">
                  <c:v>220.12511530276873</c:v>
                </c:pt>
                <c:pt idx="65">
                  <c:v>220.12511530276873</c:v>
                </c:pt>
                <c:pt idx="66">
                  <c:v>220.12511530276873</c:v>
                </c:pt>
                <c:pt idx="67">
                  <c:v>220.12511530276873</c:v>
                </c:pt>
                <c:pt idx="68">
                  <c:v>220.12511530276873</c:v>
                </c:pt>
                <c:pt idx="69">
                  <c:v>220.12511530276873</c:v>
                </c:pt>
                <c:pt idx="70">
                  <c:v>220.12511530276873</c:v>
                </c:pt>
                <c:pt idx="71">
                  <c:v>220.12511530276873</c:v>
                </c:pt>
                <c:pt idx="72">
                  <c:v>220.12511530276873</c:v>
                </c:pt>
                <c:pt idx="73">
                  <c:v>220.12511530276873</c:v>
                </c:pt>
                <c:pt idx="74">
                  <c:v>220.12511530276873</c:v>
                </c:pt>
                <c:pt idx="75">
                  <c:v>220.12511530276873</c:v>
                </c:pt>
                <c:pt idx="76">
                  <c:v>220.12511530276873</c:v>
                </c:pt>
                <c:pt idx="77">
                  <c:v>220.12511530276873</c:v>
                </c:pt>
                <c:pt idx="78">
                  <c:v>220.12511530276873</c:v>
                </c:pt>
                <c:pt idx="79">
                  <c:v>220.12511530276873</c:v>
                </c:pt>
                <c:pt idx="80">
                  <c:v>220.12511530276873</c:v>
                </c:pt>
                <c:pt idx="81">
                  <c:v>220.12511530276873</c:v>
                </c:pt>
                <c:pt idx="82">
                  <c:v>220.12511530276873</c:v>
                </c:pt>
                <c:pt idx="83">
                  <c:v>220.12511530276873</c:v>
                </c:pt>
                <c:pt idx="84">
                  <c:v>220.12511530276873</c:v>
                </c:pt>
                <c:pt idx="85">
                  <c:v>220.12511530276873</c:v>
                </c:pt>
                <c:pt idx="86">
                  <c:v>220.12511530276873</c:v>
                </c:pt>
                <c:pt idx="87">
                  <c:v>220.12511530276873</c:v>
                </c:pt>
                <c:pt idx="88">
                  <c:v>220.12511530276873</c:v>
                </c:pt>
                <c:pt idx="89">
                  <c:v>220.12511530276873</c:v>
                </c:pt>
                <c:pt idx="90">
                  <c:v>220.12511530276873</c:v>
                </c:pt>
                <c:pt idx="91">
                  <c:v>220.12511530276873</c:v>
                </c:pt>
                <c:pt idx="92">
                  <c:v>220.12511530276873</c:v>
                </c:pt>
                <c:pt idx="93">
                  <c:v>220.12511530276873</c:v>
                </c:pt>
                <c:pt idx="94">
                  <c:v>220.12511530276873</c:v>
                </c:pt>
                <c:pt idx="95">
                  <c:v>220.12511530276873</c:v>
                </c:pt>
                <c:pt idx="96">
                  <c:v>220.12511530276873</c:v>
                </c:pt>
                <c:pt idx="97">
                  <c:v>220.12511530276873</c:v>
                </c:pt>
                <c:pt idx="98">
                  <c:v>220.12511530276873</c:v>
                </c:pt>
                <c:pt idx="99">
                  <c:v>220.12511530276873</c:v>
                </c:pt>
                <c:pt idx="100">
                  <c:v>220.12511530276873</c:v>
                </c:pt>
                <c:pt idx="101">
                  <c:v>220.12511530276873</c:v>
                </c:pt>
                <c:pt idx="102">
                  <c:v>220.12511530276873</c:v>
                </c:pt>
                <c:pt idx="103">
                  <c:v>220.12511530276873</c:v>
                </c:pt>
                <c:pt idx="104">
                  <c:v>220.12511530276873</c:v>
                </c:pt>
                <c:pt idx="105">
                  <c:v>220.12511530276873</c:v>
                </c:pt>
                <c:pt idx="106">
                  <c:v>220.12511530276873</c:v>
                </c:pt>
                <c:pt idx="107">
                  <c:v>220.12511530276873</c:v>
                </c:pt>
                <c:pt idx="108">
                  <c:v>220.12511530276873</c:v>
                </c:pt>
                <c:pt idx="109">
                  <c:v>220.12511530276873</c:v>
                </c:pt>
                <c:pt idx="110">
                  <c:v>220.12511530276873</c:v>
                </c:pt>
                <c:pt idx="111">
                  <c:v>220.12511530276873</c:v>
                </c:pt>
                <c:pt idx="112">
                  <c:v>220.12511530276873</c:v>
                </c:pt>
                <c:pt idx="113">
                  <c:v>220.12511530276873</c:v>
                </c:pt>
                <c:pt idx="114">
                  <c:v>220.12511530276873</c:v>
                </c:pt>
                <c:pt idx="115">
                  <c:v>220.12511530276873</c:v>
                </c:pt>
                <c:pt idx="116">
                  <c:v>220.12511530276873</c:v>
                </c:pt>
                <c:pt idx="117">
                  <c:v>220.12511530276873</c:v>
                </c:pt>
                <c:pt idx="118">
                  <c:v>220.12511530276873</c:v>
                </c:pt>
                <c:pt idx="119">
                  <c:v>220.12511530276873</c:v>
                </c:pt>
                <c:pt idx="120">
                  <c:v>220.12511530276873</c:v>
                </c:pt>
                <c:pt idx="121">
                  <c:v>220.12511530276873</c:v>
                </c:pt>
                <c:pt idx="122">
                  <c:v>220.12511530276873</c:v>
                </c:pt>
                <c:pt idx="123">
                  <c:v>220.12511530276873</c:v>
                </c:pt>
                <c:pt idx="124">
                  <c:v>220.12511530276873</c:v>
                </c:pt>
                <c:pt idx="125">
                  <c:v>220.12511530276873</c:v>
                </c:pt>
                <c:pt idx="126">
                  <c:v>220.12511530276873</c:v>
                </c:pt>
                <c:pt idx="127">
                  <c:v>220.12511530276873</c:v>
                </c:pt>
                <c:pt idx="128">
                  <c:v>220.12511530276873</c:v>
                </c:pt>
                <c:pt idx="129">
                  <c:v>220.12511530276873</c:v>
                </c:pt>
                <c:pt idx="130">
                  <c:v>220.12511530276873</c:v>
                </c:pt>
                <c:pt idx="131">
                  <c:v>220.12511530276873</c:v>
                </c:pt>
                <c:pt idx="132">
                  <c:v>220.12511530276873</c:v>
                </c:pt>
                <c:pt idx="133">
                  <c:v>220.12511530276873</c:v>
                </c:pt>
                <c:pt idx="134">
                  <c:v>220.12511530276873</c:v>
                </c:pt>
                <c:pt idx="135">
                  <c:v>220.12511530276873</c:v>
                </c:pt>
                <c:pt idx="136">
                  <c:v>220.12511530276873</c:v>
                </c:pt>
                <c:pt idx="137">
                  <c:v>220.12511530276873</c:v>
                </c:pt>
                <c:pt idx="138">
                  <c:v>220.12511530276873</c:v>
                </c:pt>
                <c:pt idx="139">
                  <c:v>220.12511530276873</c:v>
                </c:pt>
                <c:pt idx="140">
                  <c:v>220.12511530276873</c:v>
                </c:pt>
                <c:pt idx="141">
                  <c:v>220.12511530276873</c:v>
                </c:pt>
                <c:pt idx="142">
                  <c:v>220.12511530276873</c:v>
                </c:pt>
                <c:pt idx="143">
                  <c:v>220.12511530276873</c:v>
                </c:pt>
                <c:pt idx="144">
                  <c:v>220.12511530276873</c:v>
                </c:pt>
                <c:pt idx="145">
                  <c:v>220.12511530276873</c:v>
                </c:pt>
                <c:pt idx="146">
                  <c:v>220.12511530276873</c:v>
                </c:pt>
                <c:pt idx="147">
                  <c:v>220.12511530276873</c:v>
                </c:pt>
                <c:pt idx="148">
                  <c:v>220.12511530276873</c:v>
                </c:pt>
                <c:pt idx="149">
                  <c:v>220.12511530276873</c:v>
                </c:pt>
                <c:pt idx="150">
                  <c:v>220.12511530276873</c:v>
                </c:pt>
                <c:pt idx="151">
                  <c:v>220.12511530276873</c:v>
                </c:pt>
                <c:pt idx="152">
                  <c:v>220.12511530276873</c:v>
                </c:pt>
                <c:pt idx="153">
                  <c:v>220.12511530276873</c:v>
                </c:pt>
                <c:pt idx="154">
                  <c:v>220.12511530276873</c:v>
                </c:pt>
                <c:pt idx="155">
                  <c:v>220.12511530276873</c:v>
                </c:pt>
                <c:pt idx="156">
                  <c:v>220.12511530276873</c:v>
                </c:pt>
                <c:pt idx="157">
                  <c:v>220.12511530276873</c:v>
                </c:pt>
                <c:pt idx="158">
                  <c:v>220.12511530276873</c:v>
                </c:pt>
                <c:pt idx="159">
                  <c:v>220.12511530276873</c:v>
                </c:pt>
                <c:pt idx="160">
                  <c:v>220.12511530276873</c:v>
                </c:pt>
                <c:pt idx="161">
                  <c:v>220.12511530276873</c:v>
                </c:pt>
                <c:pt idx="162">
                  <c:v>220.12511530276873</c:v>
                </c:pt>
                <c:pt idx="163">
                  <c:v>220.12511530276873</c:v>
                </c:pt>
                <c:pt idx="164">
                  <c:v>220.12511530276873</c:v>
                </c:pt>
                <c:pt idx="165">
                  <c:v>220.12511530276873</c:v>
                </c:pt>
                <c:pt idx="166">
                  <c:v>220.12511530276873</c:v>
                </c:pt>
                <c:pt idx="167">
                  <c:v>220.12511530276873</c:v>
                </c:pt>
                <c:pt idx="168">
                  <c:v>220.12511530276873</c:v>
                </c:pt>
                <c:pt idx="169">
                  <c:v>220.12511530276873</c:v>
                </c:pt>
                <c:pt idx="170">
                  <c:v>220.12511530276873</c:v>
                </c:pt>
                <c:pt idx="171">
                  <c:v>220.12511530276873</c:v>
                </c:pt>
                <c:pt idx="172">
                  <c:v>220.12511530276873</c:v>
                </c:pt>
                <c:pt idx="173">
                  <c:v>220.12511530276873</c:v>
                </c:pt>
                <c:pt idx="174">
                  <c:v>220.12511530276873</c:v>
                </c:pt>
                <c:pt idx="175">
                  <c:v>220.12511530276873</c:v>
                </c:pt>
                <c:pt idx="176">
                  <c:v>220.12511530276873</c:v>
                </c:pt>
                <c:pt idx="177">
                  <c:v>220.12511530276873</c:v>
                </c:pt>
                <c:pt idx="178">
                  <c:v>220.12511530276873</c:v>
                </c:pt>
                <c:pt idx="179">
                  <c:v>220.12511530276873</c:v>
                </c:pt>
                <c:pt idx="180">
                  <c:v>-29.169165961926041</c:v>
                </c:pt>
                <c:pt idx="181">
                  <c:v>-29.169165961926041</c:v>
                </c:pt>
                <c:pt idx="182">
                  <c:v>-29.169165961926041</c:v>
                </c:pt>
                <c:pt idx="183">
                  <c:v>-29.169165961926041</c:v>
                </c:pt>
                <c:pt idx="184">
                  <c:v>-29.169165961926041</c:v>
                </c:pt>
                <c:pt idx="185">
                  <c:v>-29.169165961926041</c:v>
                </c:pt>
                <c:pt idx="186">
                  <c:v>-29.169165961926041</c:v>
                </c:pt>
                <c:pt idx="187">
                  <c:v>-29.169165961926041</c:v>
                </c:pt>
                <c:pt idx="188">
                  <c:v>-29.169165961926041</c:v>
                </c:pt>
                <c:pt idx="189">
                  <c:v>-29.169165961926041</c:v>
                </c:pt>
                <c:pt idx="190">
                  <c:v>-29.169165961926041</c:v>
                </c:pt>
                <c:pt idx="191">
                  <c:v>-29.169165961926041</c:v>
                </c:pt>
                <c:pt idx="192">
                  <c:v>-29.169165961926041</c:v>
                </c:pt>
                <c:pt idx="193">
                  <c:v>-29.169165961926041</c:v>
                </c:pt>
                <c:pt idx="194">
                  <c:v>-29.169165961926041</c:v>
                </c:pt>
                <c:pt idx="195">
                  <c:v>-29.169165961926041</c:v>
                </c:pt>
                <c:pt idx="196">
                  <c:v>-29.169165961926041</c:v>
                </c:pt>
                <c:pt idx="197">
                  <c:v>-29.169165961926041</c:v>
                </c:pt>
                <c:pt idx="198">
                  <c:v>-29.169165961926041</c:v>
                </c:pt>
                <c:pt idx="199">
                  <c:v>-29.169165961926041</c:v>
                </c:pt>
                <c:pt idx="200">
                  <c:v>-29.169165961926041</c:v>
                </c:pt>
                <c:pt idx="201">
                  <c:v>-29.169165961926041</c:v>
                </c:pt>
                <c:pt idx="202">
                  <c:v>-29.169165961926041</c:v>
                </c:pt>
                <c:pt idx="203">
                  <c:v>-29.169165961926041</c:v>
                </c:pt>
                <c:pt idx="204">
                  <c:v>-29.169165961926041</c:v>
                </c:pt>
                <c:pt idx="205">
                  <c:v>-29.169165961926041</c:v>
                </c:pt>
                <c:pt idx="206">
                  <c:v>-29.169165961926041</c:v>
                </c:pt>
                <c:pt idx="207">
                  <c:v>-29.169165961926041</c:v>
                </c:pt>
                <c:pt idx="208">
                  <c:v>-29.169165961926041</c:v>
                </c:pt>
                <c:pt idx="209">
                  <c:v>-29.169165961926041</c:v>
                </c:pt>
                <c:pt idx="210">
                  <c:v>-29.169165961926041</c:v>
                </c:pt>
                <c:pt idx="211">
                  <c:v>-29.169165961926041</c:v>
                </c:pt>
                <c:pt idx="212">
                  <c:v>-29.169165961926041</c:v>
                </c:pt>
                <c:pt idx="213">
                  <c:v>-29.169165961926041</c:v>
                </c:pt>
                <c:pt idx="214">
                  <c:v>-29.169165961926041</c:v>
                </c:pt>
                <c:pt idx="215">
                  <c:v>-29.169165961926041</c:v>
                </c:pt>
                <c:pt idx="216">
                  <c:v>-29.169165961926041</c:v>
                </c:pt>
                <c:pt idx="217">
                  <c:v>-29.169165961926041</c:v>
                </c:pt>
                <c:pt idx="218">
                  <c:v>-29.169165961926041</c:v>
                </c:pt>
                <c:pt idx="219">
                  <c:v>-29.169165961926041</c:v>
                </c:pt>
                <c:pt idx="220">
                  <c:v>-29.169165961926041</c:v>
                </c:pt>
                <c:pt idx="221">
                  <c:v>-29.169165961926041</c:v>
                </c:pt>
                <c:pt idx="222">
                  <c:v>-29.169165961926041</c:v>
                </c:pt>
                <c:pt idx="223">
                  <c:v>-29.169165961926041</c:v>
                </c:pt>
                <c:pt idx="224">
                  <c:v>-29.169165961926041</c:v>
                </c:pt>
                <c:pt idx="225">
                  <c:v>-29.169165961926041</c:v>
                </c:pt>
                <c:pt idx="226">
                  <c:v>-29.169165961926041</c:v>
                </c:pt>
                <c:pt idx="227">
                  <c:v>-29.169165961926041</c:v>
                </c:pt>
                <c:pt idx="228">
                  <c:v>-29.169165961926041</c:v>
                </c:pt>
                <c:pt idx="229">
                  <c:v>-29.169165961926041</c:v>
                </c:pt>
                <c:pt idx="230">
                  <c:v>-29.169165961926041</c:v>
                </c:pt>
                <c:pt idx="231">
                  <c:v>-29.169165961926041</c:v>
                </c:pt>
                <c:pt idx="232">
                  <c:v>-29.169165961926041</c:v>
                </c:pt>
                <c:pt idx="233">
                  <c:v>-29.169165961926041</c:v>
                </c:pt>
                <c:pt idx="234">
                  <c:v>-29.169165961926041</c:v>
                </c:pt>
                <c:pt idx="235">
                  <c:v>-29.169165961926041</c:v>
                </c:pt>
                <c:pt idx="236">
                  <c:v>-29.169165961926041</c:v>
                </c:pt>
                <c:pt idx="237">
                  <c:v>-29.169165961926041</c:v>
                </c:pt>
                <c:pt idx="238">
                  <c:v>-29.169165961926041</c:v>
                </c:pt>
                <c:pt idx="239">
                  <c:v>-29.169165961926041</c:v>
                </c:pt>
                <c:pt idx="240">
                  <c:v>-29.169165961926041</c:v>
                </c:pt>
                <c:pt idx="241">
                  <c:v>-29.169165961926041</c:v>
                </c:pt>
                <c:pt idx="242">
                  <c:v>-29.169165961926041</c:v>
                </c:pt>
                <c:pt idx="243">
                  <c:v>-29.169165961926041</c:v>
                </c:pt>
                <c:pt idx="244">
                  <c:v>-29.169165961926041</c:v>
                </c:pt>
                <c:pt idx="245">
                  <c:v>-29.169165961926041</c:v>
                </c:pt>
                <c:pt idx="246">
                  <c:v>-29.169165961926041</c:v>
                </c:pt>
                <c:pt idx="247">
                  <c:v>-29.169165961926041</c:v>
                </c:pt>
                <c:pt idx="248">
                  <c:v>-29.169165961926041</c:v>
                </c:pt>
                <c:pt idx="249">
                  <c:v>-29.169165961926041</c:v>
                </c:pt>
                <c:pt idx="250">
                  <c:v>-29.169165961926041</c:v>
                </c:pt>
                <c:pt idx="251">
                  <c:v>-29.169165961926041</c:v>
                </c:pt>
                <c:pt idx="252">
                  <c:v>-29.169165961926041</c:v>
                </c:pt>
                <c:pt idx="253">
                  <c:v>-29.169165961926041</c:v>
                </c:pt>
                <c:pt idx="254">
                  <c:v>-29.169165961926041</c:v>
                </c:pt>
                <c:pt idx="255">
                  <c:v>-29.169165961926041</c:v>
                </c:pt>
                <c:pt idx="256">
                  <c:v>-29.169165961926041</c:v>
                </c:pt>
                <c:pt idx="257">
                  <c:v>-29.169165961926041</c:v>
                </c:pt>
                <c:pt idx="258">
                  <c:v>-29.169165961926041</c:v>
                </c:pt>
                <c:pt idx="259">
                  <c:v>-29.169165961926041</c:v>
                </c:pt>
                <c:pt idx="260">
                  <c:v>-29.169165961926041</c:v>
                </c:pt>
                <c:pt idx="261">
                  <c:v>-29.169165961926041</c:v>
                </c:pt>
                <c:pt idx="262">
                  <c:v>-29.169165961926041</c:v>
                </c:pt>
                <c:pt idx="263">
                  <c:v>-29.169165961926041</c:v>
                </c:pt>
                <c:pt idx="264">
                  <c:v>-29.169165961926041</c:v>
                </c:pt>
                <c:pt idx="265">
                  <c:v>-29.169165961926041</c:v>
                </c:pt>
                <c:pt idx="266">
                  <c:v>-29.169165961926041</c:v>
                </c:pt>
                <c:pt idx="267">
                  <c:v>-29.169165961926041</c:v>
                </c:pt>
                <c:pt idx="268">
                  <c:v>-29.169165961926041</c:v>
                </c:pt>
                <c:pt idx="269">
                  <c:v>-29.169165961926041</c:v>
                </c:pt>
                <c:pt idx="270">
                  <c:v>-29.169165961926041</c:v>
                </c:pt>
                <c:pt idx="271">
                  <c:v>-29.169165961926041</c:v>
                </c:pt>
                <c:pt idx="272">
                  <c:v>-29.169165961926041</c:v>
                </c:pt>
                <c:pt idx="273">
                  <c:v>-29.169165961926041</c:v>
                </c:pt>
                <c:pt idx="274">
                  <c:v>-29.169165961926041</c:v>
                </c:pt>
                <c:pt idx="275">
                  <c:v>-29.169165961926041</c:v>
                </c:pt>
                <c:pt idx="276">
                  <c:v>-29.169165961926041</c:v>
                </c:pt>
                <c:pt idx="277">
                  <c:v>-29.169165961926041</c:v>
                </c:pt>
                <c:pt idx="278">
                  <c:v>-29.169165961926041</c:v>
                </c:pt>
                <c:pt idx="279">
                  <c:v>-29.169165961926041</c:v>
                </c:pt>
                <c:pt idx="280">
                  <c:v>-29.169165961926041</c:v>
                </c:pt>
                <c:pt idx="281">
                  <c:v>-29.169165961926041</c:v>
                </c:pt>
                <c:pt idx="282">
                  <c:v>-29.169165961926041</c:v>
                </c:pt>
                <c:pt idx="283">
                  <c:v>-29.169165961926041</c:v>
                </c:pt>
                <c:pt idx="284">
                  <c:v>-29.169165961926041</c:v>
                </c:pt>
                <c:pt idx="285">
                  <c:v>-29.169165961926041</c:v>
                </c:pt>
                <c:pt idx="286">
                  <c:v>-29.169165961926041</c:v>
                </c:pt>
                <c:pt idx="287">
                  <c:v>-29.169165961926041</c:v>
                </c:pt>
                <c:pt idx="288">
                  <c:v>-29.169165961926041</c:v>
                </c:pt>
                <c:pt idx="289">
                  <c:v>-29.169165961926041</c:v>
                </c:pt>
                <c:pt idx="290">
                  <c:v>-29.169165961926041</c:v>
                </c:pt>
                <c:pt idx="291">
                  <c:v>-29.169165961926041</c:v>
                </c:pt>
                <c:pt idx="292">
                  <c:v>-29.169165961926041</c:v>
                </c:pt>
                <c:pt idx="293">
                  <c:v>-29.169165961926041</c:v>
                </c:pt>
                <c:pt idx="294">
                  <c:v>-29.169165961926041</c:v>
                </c:pt>
                <c:pt idx="295">
                  <c:v>-29.169165961926041</c:v>
                </c:pt>
                <c:pt idx="296">
                  <c:v>-29.169165961926041</c:v>
                </c:pt>
                <c:pt idx="297">
                  <c:v>-29.169165961926041</c:v>
                </c:pt>
                <c:pt idx="298">
                  <c:v>-29.169165961926041</c:v>
                </c:pt>
                <c:pt idx="299">
                  <c:v>-29.169165961926041</c:v>
                </c:pt>
                <c:pt idx="300">
                  <c:v>-29.169165961926041</c:v>
                </c:pt>
                <c:pt idx="301">
                  <c:v>-29.169165961926041</c:v>
                </c:pt>
                <c:pt idx="302">
                  <c:v>-29.169165961926041</c:v>
                </c:pt>
                <c:pt idx="303">
                  <c:v>-29.169165961926041</c:v>
                </c:pt>
                <c:pt idx="304">
                  <c:v>-29.169165961926041</c:v>
                </c:pt>
                <c:pt idx="305">
                  <c:v>-29.169165961926041</c:v>
                </c:pt>
                <c:pt idx="306">
                  <c:v>-29.169165961926041</c:v>
                </c:pt>
                <c:pt idx="307">
                  <c:v>-29.169165961926041</c:v>
                </c:pt>
                <c:pt idx="308">
                  <c:v>-29.169165961926041</c:v>
                </c:pt>
                <c:pt idx="309">
                  <c:v>-29.169165961926041</c:v>
                </c:pt>
                <c:pt idx="310">
                  <c:v>-29.169165961926041</c:v>
                </c:pt>
                <c:pt idx="311">
                  <c:v>-29.169165961926041</c:v>
                </c:pt>
                <c:pt idx="312">
                  <c:v>-29.169165961926041</c:v>
                </c:pt>
                <c:pt idx="313">
                  <c:v>-29.169165961926041</c:v>
                </c:pt>
                <c:pt idx="314">
                  <c:v>-29.169165961926041</c:v>
                </c:pt>
                <c:pt idx="315">
                  <c:v>-29.169165961926041</c:v>
                </c:pt>
                <c:pt idx="316">
                  <c:v>-29.169165961926041</c:v>
                </c:pt>
                <c:pt idx="317">
                  <c:v>-29.169165961926041</c:v>
                </c:pt>
                <c:pt idx="318">
                  <c:v>-29.169165961926041</c:v>
                </c:pt>
                <c:pt idx="319">
                  <c:v>-29.169165961926041</c:v>
                </c:pt>
                <c:pt idx="320">
                  <c:v>-29.169165961926041</c:v>
                </c:pt>
                <c:pt idx="321">
                  <c:v>-29.169165961926041</c:v>
                </c:pt>
                <c:pt idx="322">
                  <c:v>-29.169165961926041</c:v>
                </c:pt>
                <c:pt idx="323">
                  <c:v>-29.169165961926041</c:v>
                </c:pt>
                <c:pt idx="324">
                  <c:v>-29.169165961926041</c:v>
                </c:pt>
                <c:pt idx="325">
                  <c:v>-29.169165961926041</c:v>
                </c:pt>
                <c:pt idx="326">
                  <c:v>-29.169165961926041</c:v>
                </c:pt>
                <c:pt idx="327">
                  <c:v>-29.169165961926041</c:v>
                </c:pt>
                <c:pt idx="328">
                  <c:v>-29.169165961926041</c:v>
                </c:pt>
                <c:pt idx="329">
                  <c:v>-29.169165961926041</c:v>
                </c:pt>
                <c:pt idx="330">
                  <c:v>-29.169165961926041</c:v>
                </c:pt>
                <c:pt idx="331">
                  <c:v>-29.169165961926041</c:v>
                </c:pt>
                <c:pt idx="332">
                  <c:v>-29.169165961926041</c:v>
                </c:pt>
                <c:pt idx="333">
                  <c:v>-29.169165961926041</c:v>
                </c:pt>
                <c:pt idx="334">
                  <c:v>-29.169165961926041</c:v>
                </c:pt>
                <c:pt idx="335">
                  <c:v>-29.169165961926041</c:v>
                </c:pt>
                <c:pt idx="336">
                  <c:v>-29.169165961926041</c:v>
                </c:pt>
                <c:pt idx="337">
                  <c:v>-29.169165961926041</c:v>
                </c:pt>
                <c:pt idx="338">
                  <c:v>-29.169165961926041</c:v>
                </c:pt>
                <c:pt idx="339">
                  <c:v>-29.169165961926041</c:v>
                </c:pt>
                <c:pt idx="340">
                  <c:v>-29.169165961926041</c:v>
                </c:pt>
                <c:pt idx="341">
                  <c:v>-29.169165961926041</c:v>
                </c:pt>
                <c:pt idx="342">
                  <c:v>-29.169165961926041</c:v>
                </c:pt>
                <c:pt idx="343">
                  <c:v>-29.169165961926041</c:v>
                </c:pt>
                <c:pt idx="344">
                  <c:v>-29.169165961926041</c:v>
                </c:pt>
                <c:pt idx="345">
                  <c:v>-29.169165961926041</c:v>
                </c:pt>
                <c:pt idx="346">
                  <c:v>-29.169165961926041</c:v>
                </c:pt>
                <c:pt idx="347">
                  <c:v>-29.169165961926041</c:v>
                </c:pt>
                <c:pt idx="348">
                  <c:v>-29.169165961926041</c:v>
                </c:pt>
                <c:pt idx="349">
                  <c:v>-29.169165961926041</c:v>
                </c:pt>
                <c:pt idx="350">
                  <c:v>-29.169165961926041</c:v>
                </c:pt>
                <c:pt idx="351">
                  <c:v>-29.169165961926041</c:v>
                </c:pt>
                <c:pt idx="352">
                  <c:v>-29.169165961926041</c:v>
                </c:pt>
                <c:pt idx="353">
                  <c:v>-29.169165961926041</c:v>
                </c:pt>
                <c:pt idx="354">
                  <c:v>-29.169165961926041</c:v>
                </c:pt>
                <c:pt idx="355">
                  <c:v>-29.169165961926041</c:v>
                </c:pt>
                <c:pt idx="356">
                  <c:v>-29.169165961926041</c:v>
                </c:pt>
                <c:pt idx="357">
                  <c:v>-29.169165961926041</c:v>
                </c:pt>
                <c:pt idx="358">
                  <c:v>-29.169165961926041</c:v>
                </c:pt>
                <c:pt idx="359">
                  <c:v>-29.169165961926041</c:v>
                </c:pt>
                <c:pt idx="360">
                  <c:v>-29.169165961926041</c:v>
                </c:pt>
                <c:pt idx="361">
                  <c:v>-29.169165961926041</c:v>
                </c:pt>
                <c:pt idx="362">
                  <c:v>-29.169165961926041</c:v>
                </c:pt>
                <c:pt idx="363">
                  <c:v>-29.169165961926041</c:v>
                </c:pt>
                <c:pt idx="364">
                  <c:v>-29.169165961926041</c:v>
                </c:pt>
                <c:pt idx="365">
                  <c:v>-29.169165961926041</c:v>
                </c:pt>
                <c:pt idx="366">
                  <c:v>-29.169165961926041</c:v>
                </c:pt>
                <c:pt idx="367">
                  <c:v>-29.169165961926041</c:v>
                </c:pt>
                <c:pt idx="368">
                  <c:v>-29.169165961926041</c:v>
                </c:pt>
                <c:pt idx="369">
                  <c:v>-29.169165961926041</c:v>
                </c:pt>
                <c:pt idx="370">
                  <c:v>-29.169165961926041</c:v>
                </c:pt>
                <c:pt idx="371">
                  <c:v>-29.169165961926041</c:v>
                </c:pt>
                <c:pt idx="372">
                  <c:v>-29.169165961926041</c:v>
                </c:pt>
                <c:pt idx="373">
                  <c:v>-29.169165961926041</c:v>
                </c:pt>
                <c:pt idx="374">
                  <c:v>-29.169165961926041</c:v>
                </c:pt>
                <c:pt idx="375">
                  <c:v>-29.169165961926041</c:v>
                </c:pt>
                <c:pt idx="376">
                  <c:v>-29.169165961926041</c:v>
                </c:pt>
                <c:pt idx="377">
                  <c:v>-29.169165961926041</c:v>
                </c:pt>
                <c:pt idx="378">
                  <c:v>-29.169165961926041</c:v>
                </c:pt>
                <c:pt idx="379">
                  <c:v>-29.169165961926041</c:v>
                </c:pt>
                <c:pt idx="380">
                  <c:v>-29.169165961926041</c:v>
                </c:pt>
                <c:pt idx="381">
                  <c:v>-29.169165961926041</c:v>
                </c:pt>
                <c:pt idx="382">
                  <c:v>-29.169165961926041</c:v>
                </c:pt>
                <c:pt idx="383">
                  <c:v>-29.169165961926041</c:v>
                </c:pt>
                <c:pt idx="384">
                  <c:v>-29.169165961926041</c:v>
                </c:pt>
                <c:pt idx="385">
                  <c:v>-29.169165961926041</c:v>
                </c:pt>
                <c:pt idx="386">
                  <c:v>-29.169165961926041</c:v>
                </c:pt>
                <c:pt idx="387">
                  <c:v>-29.169165961926041</c:v>
                </c:pt>
                <c:pt idx="388">
                  <c:v>-29.169165961926041</c:v>
                </c:pt>
                <c:pt idx="389">
                  <c:v>-29.169165961926041</c:v>
                </c:pt>
                <c:pt idx="390">
                  <c:v>-29.169165961926041</c:v>
                </c:pt>
                <c:pt idx="391">
                  <c:v>-29.169165961926041</c:v>
                </c:pt>
                <c:pt idx="392">
                  <c:v>-29.169165961926041</c:v>
                </c:pt>
                <c:pt idx="393">
                  <c:v>-29.169165961926041</c:v>
                </c:pt>
                <c:pt idx="394">
                  <c:v>-29.169165961926041</c:v>
                </c:pt>
                <c:pt idx="395">
                  <c:v>-29.169165961926041</c:v>
                </c:pt>
                <c:pt idx="396">
                  <c:v>-29.169165961926041</c:v>
                </c:pt>
                <c:pt idx="397">
                  <c:v>-29.169165961926041</c:v>
                </c:pt>
                <c:pt idx="398">
                  <c:v>-29.169165961926041</c:v>
                </c:pt>
                <c:pt idx="399">
                  <c:v>-29.169165961926041</c:v>
                </c:pt>
                <c:pt idx="400">
                  <c:v>-29.169165961926041</c:v>
                </c:pt>
                <c:pt idx="401">
                  <c:v>-29.169165961926041</c:v>
                </c:pt>
                <c:pt idx="402">
                  <c:v>-29.169165961926041</c:v>
                </c:pt>
                <c:pt idx="403">
                  <c:v>-29.169165961926041</c:v>
                </c:pt>
                <c:pt idx="404">
                  <c:v>-29.169165961926041</c:v>
                </c:pt>
                <c:pt idx="405">
                  <c:v>-29.169165961926041</c:v>
                </c:pt>
                <c:pt idx="406">
                  <c:v>-29.169165961926041</c:v>
                </c:pt>
                <c:pt idx="407">
                  <c:v>-29.169165961926041</c:v>
                </c:pt>
                <c:pt idx="408">
                  <c:v>-29.169165961926041</c:v>
                </c:pt>
                <c:pt idx="409">
                  <c:v>-29.169165961926041</c:v>
                </c:pt>
                <c:pt idx="410">
                  <c:v>-29.169165961926041</c:v>
                </c:pt>
                <c:pt idx="411">
                  <c:v>-29.169165961926041</c:v>
                </c:pt>
                <c:pt idx="412">
                  <c:v>-29.169165961926041</c:v>
                </c:pt>
                <c:pt idx="413">
                  <c:v>-29.169165961926041</c:v>
                </c:pt>
                <c:pt idx="414">
                  <c:v>-29.169165961926041</c:v>
                </c:pt>
                <c:pt idx="415">
                  <c:v>-29.169165961926041</c:v>
                </c:pt>
                <c:pt idx="416">
                  <c:v>-29.169165961926041</c:v>
                </c:pt>
                <c:pt idx="417">
                  <c:v>-29.169165961926041</c:v>
                </c:pt>
                <c:pt idx="418">
                  <c:v>-29.169165961926041</c:v>
                </c:pt>
                <c:pt idx="419">
                  <c:v>-29.169165961926041</c:v>
                </c:pt>
                <c:pt idx="420">
                  <c:v>-29.169165961926041</c:v>
                </c:pt>
                <c:pt idx="421">
                  <c:v>-29.169165961926041</c:v>
                </c:pt>
                <c:pt idx="422">
                  <c:v>-29.169165961926041</c:v>
                </c:pt>
                <c:pt idx="423">
                  <c:v>-29.169165961926041</c:v>
                </c:pt>
                <c:pt idx="424">
                  <c:v>-29.169165961926041</c:v>
                </c:pt>
                <c:pt idx="425">
                  <c:v>-29.169165961926041</c:v>
                </c:pt>
                <c:pt idx="426">
                  <c:v>-29.169165961926041</c:v>
                </c:pt>
                <c:pt idx="427">
                  <c:v>-29.169165961926041</c:v>
                </c:pt>
                <c:pt idx="428">
                  <c:v>-29.169165961926041</c:v>
                </c:pt>
                <c:pt idx="429">
                  <c:v>-29.169165961926041</c:v>
                </c:pt>
                <c:pt idx="430">
                  <c:v>-29.169165961926041</c:v>
                </c:pt>
                <c:pt idx="431">
                  <c:v>-29.169165961926041</c:v>
                </c:pt>
                <c:pt idx="432">
                  <c:v>-29.169165961926041</c:v>
                </c:pt>
                <c:pt idx="433">
                  <c:v>-29.169165961926041</c:v>
                </c:pt>
                <c:pt idx="434">
                  <c:v>-29.169165961926041</c:v>
                </c:pt>
                <c:pt idx="435">
                  <c:v>-29.169165961926041</c:v>
                </c:pt>
                <c:pt idx="436">
                  <c:v>-29.169165961926041</c:v>
                </c:pt>
                <c:pt idx="437">
                  <c:v>-29.169165961926041</c:v>
                </c:pt>
                <c:pt idx="438">
                  <c:v>-29.169165961926041</c:v>
                </c:pt>
                <c:pt idx="439">
                  <c:v>-29.169165961926041</c:v>
                </c:pt>
                <c:pt idx="440">
                  <c:v>-29.169165961926041</c:v>
                </c:pt>
                <c:pt idx="441">
                  <c:v>-29.169165961926041</c:v>
                </c:pt>
                <c:pt idx="442">
                  <c:v>-29.169165961926041</c:v>
                </c:pt>
                <c:pt idx="443">
                  <c:v>-29.169165961926041</c:v>
                </c:pt>
                <c:pt idx="444">
                  <c:v>-29.169165961926041</c:v>
                </c:pt>
                <c:pt idx="445">
                  <c:v>-29.169165961926041</c:v>
                </c:pt>
                <c:pt idx="446">
                  <c:v>-29.169165961926041</c:v>
                </c:pt>
                <c:pt idx="447">
                  <c:v>-29.169165961926041</c:v>
                </c:pt>
                <c:pt idx="448">
                  <c:v>-29.169165961926041</c:v>
                </c:pt>
                <c:pt idx="449">
                  <c:v>-29.169165961926041</c:v>
                </c:pt>
                <c:pt idx="450">
                  <c:v>987.54519064168142</c:v>
                </c:pt>
                <c:pt idx="451">
                  <c:v>987.54519064168142</c:v>
                </c:pt>
                <c:pt idx="452">
                  <c:v>987.54519064168142</c:v>
                </c:pt>
                <c:pt idx="453">
                  <c:v>987.54519064168142</c:v>
                </c:pt>
                <c:pt idx="454">
                  <c:v>987.54519064168142</c:v>
                </c:pt>
                <c:pt idx="455">
                  <c:v>987.54519064168142</c:v>
                </c:pt>
                <c:pt idx="456">
                  <c:v>987.54519064168142</c:v>
                </c:pt>
                <c:pt idx="457">
                  <c:v>987.54519064168142</c:v>
                </c:pt>
                <c:pt idx="458">
                  <c:v>987.54519064168142</c:v>
                </c:pt>
                <c:pt idx="459">
                  <c:v>987.54519064168142</c:v>
                </c:pt>
                <c:pt idx="460">
                  <c:v>987.54519064168142</c:v>
                </c:pt>
                <c:pt idx="461">
                  <c:v>987.54519064168142</c:v>
                </c:pt>
                <c:pt idx="462">
                  <c:v>987.54519064168142</c:v>
                </c:pt>
                <c:pt idx="463">
                  <c:v>987.54519064168142</c:v>
                </c:pt>
                <c:pt idx="464">
                  <c:v>987.54519064168142</c:v>
                </c:pt>
                <c:pt idx="465">
                  <c:v>987.54519064168142</c:v>
                </c:pt>
                <c:pt idx="466">
                  <c:v>987.54519064168142</c:v>
                </c:pt>
                <c:pt idx="467">
                  <c:v>987.54519064168142</c:v>
                </c:pt>
                <c:pt idx="468">
                  <c:v>987.54519064168142</c:v>
                </c:pt>
                <c:pt idx="469">
                  <c:v>987.54519064168142</c:v>
                </c:pt>
                <c:pt idx="470">
                  <c:v>987.54519064168142</c:v>
                </c:pt>
                <c:pt idx="471">
                  <c:v>987.54519064168142</c:v>
                </c:pt>
                <c:pt idx="472">
                  <c:v>987.54519064168142</c:v>
                </c:pt>
                <c:pt idx="473">
                  <c:v>987.54519064168142</c:v>
                </c:pt>
                <c:pt idx="474">
                  <c:v>987.54519064168142</c:v>
                </c:pt>
                <c:pt idx="475">
                  <c:v>987.54519064168142</c:v>
                </c:pt>
                <c:pt idx="476">
                  <c:v>987.54519064168142</c:v>
                </c:pt>
                <c:pt idx="477">
                  <c:v>987.54519064168142</c:v>
                </c:pt>
                <c:pt idx="478">
                  <c:v>987.54519064168142</c:v>
                </c:pt>
                <c:pt idx="479">
                  <c:v>987.54519064168142</c:v>
                </c:pt>
                <c:pt idx="480">
                  <c:v>987.54519064168142</c:v>
                </c:pt>
                <c:pt idx="481">
                  <c:v>987.54519064168142</c:v>
                </c:pt>
                <c:pt idx="482">
                  <c:v>987.54519064168142</c:v>
                </c:pt>
                <c:pt idx="483">
                  <c:v>987.54519064168142</c:v>
                </c:pt>
                <c:pt idx="484">
                  <c:v>987.54519064168142</c:v>
                </c:pt>
                <c:pt idx="485">
                  <c:v>987.54519064168142</c:v>
                </c:pt>
                <c:pt idx="486">
                  <c:v>987.54519064168142</c:v>
                </c:pt>
                <c:pt idx="487">
                  <c:v>987.54519064168142</c:v>
                </c:pt>
                <c:pt idx="488">
                  <c:v>987.54519064168142</c:v>
                </c:pt>
                <c:pt idx="489">
                  <c:v>987.54519064168142</c:v>
                </c:pt>
                <c:pt idx="490">
                  <c:v>987.54519064168142</c:v>
                </c:pt>
                <c:pt idx="491">
                  <c:v>987.54519064168142</c:v>
                </c:pt>
                <c:pt idx="492">
                  <c:v>987.54519064168142</c:v>
                </c:pt>
                <c:pt idx="493">
                  <c:v>987.54519064168142</c:v>
                </c:pt>
                <c:pt idx="494">
                  <c:v>987.54519064168142</c:v>
                </c:pt>
                <c:pt idx="495">
                  <c:v>987.54519064168142</c:v>
                </c:pt>
                <c:pt idx="496">
                  <c:v>987.54519064168142</c:v>
                </c:pt>
                <c:pt idx="497">
                  <c:v>987.54519064168142</c:v>
                </c:pt>
                <c:pt idx="498">
                  <c:v>987.54519064168142</c:v>
                </c:pt>
                <c:pt idx="499">
                  <c:v>987.54519064168142</c:v>
                </c:pt>
                <c:pt idx="500">
                  <c:v>987.54519064168142</c:v>
                </c:pt>
                <c:pt idx="501">
                  <c:v>987.54519064168142</c:v>
                </c:pt>
                <c:pt idx="502">
                  <c:v>987.54519064168142</c:v>
                </c:pt>
                <c:pt idx="503">
                  <c:v>987.54519064168142</c:v>
                </c:pt>
                <c:pt idx="504">
                  <c:v>987.54519064168142</c:v>
                </c:pt>
                <c:pt idx="505">
                  <c:v>987.54519064168142</c:v>
                </c:pt>
                <c:pt idx="506">
                  <c:v>987.54519064168142</c:v>
                </c:pt>
                <c:pt idx="507">
                  <c:v>987.54519064168142</c:v>
                </c:pt>
                <c:pt idx="508">
                  <c:v>987.54519064168142</c:v>
                </c:pt>
                <c:pt idx="509">
                  <c:v>987.54519064168142</c:v>
                </c:pt>
                <c:pt idx="510">
                  <c:v>987.54519064168142</c:v>
                </c:pt>
                <c:pt idx="511">
                  <c:v>987.54519064168142</c:v>
                </c:pt>
                <c:pt idx="512">
                  <c:v>987.54519064168142</c:v>
                </c:pt>
                <c:pt idx="513">
                  <c:v>987.54519064168142</c:v>
                </c:pt>
                <c:pt idx="514">
                  <c:v>987.54519064168142</c:v>
                </c:pt>
                <c:pt idx="515">
                  <c:v>987.54519064168142</c:v>
                </c:pt>
                <c:pt idx="516">
                  <c:v>987.54519064168142</c:v>
                </c:pt>
                <c:pt idx="517">
                  <c:v>987.54519064168142</c:v>
                </c:pt>
                <c:pt idx="518">
                  <c:v>987.54519064168142</c:v>
                </c:pt>
                <c:pt idx="519">
                  <c:v>987.54519064168142</c:v>
                </c:pt>
                <c:pt idx="520">
                  <c:v>987.54519064168142</c:v>
                </c:pt>
                <c:pt idx="521">
                  <c:v>987.54519064168142</c:v>
                </c:pt>
                <c:pt idx="522">
                  <c:v>987.54519064168142</c:v>
                </c:pt>
                <c:pt idx="523">
                  <c:v>987.54519064168142</c:v>
                </c:pt>
                <c:pt idx="524">
                  <c:v>987.54519064168142</c:v>
                </c:pt>
                <c:pt idx="525">
                  <c:v>987.54519064168142</c:v>
                </c:pt>
                <c:pt idx="526">
                  <c:v>987.54519064168142</c:v>
                </c:pt>
                <c:pt idx="527">
                  <c:v>987.54519064168142</c:v>
                </c:pt>
                <c:pt idx="528">
                  <c:v>987.54519064168142</c:v>
                </c:pt>
                <c:pt idx="529">
                  <c:v>987.54519064168142</c:v>
                </c:pt>
                <c:pt idx="530">
                  <c:v>987.54519064168142</c:v>
                </c:pt>
                <c:pt idx="531">
                  <c:v>987.54519064168142</c:v>
                </c:pt>
                <c:pt idx="532">
                  <c:v>987.54519064168142</c:v>
                </c:pt>
                <c:pt idx="533">
                  <c:v>987.54519064168142</c:v>
                </c:pt>
                <c:pt idx="534">
                  <c:v>987.54519064168142</c:v>
                </c:pt>
                <c:pt idx="535">
                  <c:v>987.54519064168142</c:v>
                </c:pt>
                <c:pt idx="536">
                  <c:v>987.54519064168142</c:v>
                </c:pt>
                <c:pt idx="537">
                  <c:v>987.54519064168142</c:v>
                </c:pt>
                <c:pt idx="538">
                  <c:v>987.54519064168142</c:v>
                </c:pt>
                <c:pt idx="539">
                  <c:v>987.54519064168142</c:v>
                </c:pt>
                <c:pt idx="540">
                  <c:v>987.54519064168142</c:v>
                </c:pt>
                <c:pt idx="541">
                  <c:v>987.54519064168142</c:v>
                </c:pt>
                <c:pt idx="542">
                  <c:v>987.54519064168142</c:v>
                </c:pt>
                <c:pt idx="543">
                  <c:v>987.54519064168142</c:v>
                </c:pt>
                <c:pt idx="544">
                  <c:v>987.54519064168142</c:v>
                </c:pt>
                <c:pt idx="545">
                  <c:v>987.54519064168142</c:v>
                </c:pt>
                <c:pt idx="546">
                  <c:v>987.54519064168142</c:v>
                </c:pt>
                <c:pt idx="547">
                  <c:v>987.54519064168142</c:v>
                </c:pt>
                <c:pt idx="548">
                  <c:v>987.54519064168142</c:v>
                </c:pt>
                <c:pt idx="549">
                  <c:v>987.54519064168142</c:v>
                </c:pt>
                <c:pt idx="550">
                  <c:v>987.54519064168142</c:v>
                </c:pt>
                <c:pt idx="551">
                  <c:v>987.54519064168142</c:v>
                </c:pt>
                <c:pt idx="552">
                  <c:v>987.54519064168142</c:v>
                </c:pt>
                <c:pt idx="553">
                  <c:v>987.54519064168142</c:v>
                </c:pt>
                <c:pt idx="554">
                  <c:v>987.54519064168142</c:v>
                </c:pt>
                <c:pt idx="555">
                  <c:v>987.54519064168142</c:v>
                </c:pt>
                <c:pt idx="556">
                  <c:v>987.54519064168142</c:v>
                </c:pt>
                <c:pt idx="557">
                  <c:v>987.54519064168142</c:v>
                </c:pt>
                <c:pt idx="558">
                  <c:v>987.54519064168142</c:v>
                </c:pt>
                <c:pt idx="559">
                  <c:v>987.54519064168142</c:v>
                </c:pt>
                <c:pt idx="560">
                  <c:v>987.54519064168142</c:v>
                </c:pt>
                <c:pt idx="561">
                  <c:v>987.54519064168142</c:v>
                </c:pt>
                <c:pt idx="562">
                  <c:v>987.54519064168142</c:v>
                </c:pt>
                <c:pt idx="563">
                  <c:v>987.54519064168142</c:v>
                </c:pt>
                <c:pt idx="564">
                  <c:v>987.54519064168142</c:v>
                </c:pt>
                <c:pt idx="565">
                  <c:v>987.54519064168142</c:v>
                </c:pt>
                <c:pt idx="566">
                  <c:v>987.54519064168142</c:v>
                </c:pt>
                <c:pt idx="567">
                  <c:v>987.54519064168142</c:v>
                </c:pt>
                <c:pt idx="568">
                  <c:v>987.54519064168142</c:v>
                </c:pt>
                <c:pt idx="569">
                  <c:v>987.54519064168142</c:v>
                </c:pt>
                <c:pt idx="570">
                  <c:v>987.54519064168142</c:v>
                </c:pt>
                <c:pt idx="571">
                  <c:v>987.54519064168142</c:v>
                </c:pt>
                <c:pt idx="572">
                  <c:v>987.54519064168142</c:v>
                </c:pt>
                <c:pt idx="573">
                  <c:v>987.54519064168142</c:v>
                </c:pt>
                <c:pt idx="574">
                  <c:v>987.54519064168142</c:v>
                </c:pt>
                <c:pt idx="575">
                  <c:v>987.54519064168142</c:v>
                </c:pt>
                <c:pt idx="576">
                  <c:v>987.54519064168142</c:v>
                </c:pt>
                <c:pt idx="577">
                  <c:v>987.54519064168142</c:v>
                </c:pt>
                <c:pt idx="578">
                  <c:v>987.54519064168142</c:v>
                </c:pt>
                <c:pt idx="579">
                  <c:v>987.54519064168142</c:v>
                </c:pt>
                <c:pt idx="580">
                  <c:v>987.54519064168142</c:v>
                </c:pt>
                <c:pt idx="581">
                  <c:v>987.54519064168142</c:v>
                </c:pt>
                <c:pt idx="582">
                  <c:v>987.54519064168142</c:v>
                </c:pt>
                <c:pt idx="583">
                  <c:v>987.54519064168142</c:v>
                </c:pt>
                <c:pt idx="584">
                  <c:v>987.54519064168142</c:v>
                </c:pt>
                <c:pt idx="585">
                  <c:v>987.54519064168142</c:v>
                </c:pt>
                <c:pt idx="586">
                  <c:v>987.54519064168142</c:v>
                </c:pt>
                <c:pt idx="587">
                  <c:v>987.54519064168142</c:v>
                </c:pt>
                <c:pt idx="588">
                  <c:v>987.54519064168142</c:v>
                </c:pt>
                <c:pt idx="589">
                  <c:v>987.54519064168142</c:v>
                </c:pt>
                <c:pt idx="590">
                  <c:v>987.54519064168142</c:v>
                </c:pt>
                <c:pt idx="591">
                  <c:v>987.54519064168142</c:v>
                </c:pt>
                <c:pt idx="592">
                  <c:v>987.54519064168142</c:v>
                </c:pt>
                <c:pt idx="593">
                  <c:v>987.54519064168142</c:v>
                </c:pt>
                <c:pt idx="594">
                  <c:v>987.54519064168142</c:v>
                </c:pt>
                <c:pt idx="595">
                  <c:v>987.54519064168142</c:v>
                </c:pt>
                <c:pt idx="596">
                  <c:v>987.54519064168142</c:v>
                </c:pt>
                <c:pt idx="597">
                  <c:v>987.54519064168142</c:v>
                </c:pt>
                <c:pt idx="598">
                  <c:v>987.54519064168142</c:v>
                </c:pt>
                <c:pt idx="599">
                  <c:v>987.54519064168142</c:v>
                </c:pt>
                <c:pt idx="600">
                  <c:v>987.54519064168142</c:v>
                </c:pt>
                <c:pt idx="601">
                  <c:v>987.54519064168142</c:v>
                </c:pt>
                <c:pt idx="602">
                  <c:v>987.54519064168142</c:v>
                </c:pt>
                <c:pt idx="603">
                  <c:v>987.54519064168142</c:v>
                </c:pt>
                <c:pt idx="604">
                  <c:v>987.54519064168142</c:v>
                </c:pt>
                <c:pt idx="605">
                  <c:v>987.54519064168142</c:v>
                </c:pt>
                <c:pt idx="606">
                  <c:v>987.54519064168142</c:v>
                </c:pt>
                <c:pt idx="607">
                  <c:v>987.54519064168142</c:v>
                </c:pt>
                <c:pt idx="608">
                  <c:v>987.54519064168142</c:v>
                </c:pt>
                <c:pt idx="609">
                  <c:v>987.54519064168142</c:v>
                </c:pt>
                <c:pt idx="610">
                  <c:v>987.54519064168142</c:v>
                </c:pt>
                <c:pt idx="611">
                  <c:v>987.54519064168142</c:v>
                </c:pt>
                <c:pt idx="612">
                  <c:v>987.54519064168142</c:v>
                </c:pt>
                <c:pt idx="613">
                  <c:v>987.54519064168142</c:v>
                </c:pt>
                <c:pt idx="614">
                  <c:v>987.54519064168142</c:v>
                </c:pt>
                <c:pt idx="615">
                  <c:v>987.54519064168142</c:v>
                </c:pt>
                <c:pt idx="616">
                  <c:v>987.54519064168142</c:v>
                </c:pt>
                <c:pt idx="617">
                  <c:v>987.54519064168142</c:v>
                </c:pt>
                <c:pt idx="618">
                  <c:v>987.54519064168142</c:v>
                </c:pt>
                <c:pt idx="619">
                  <c:v>987.54519064168142</c:v>
                </c:pt>
                <c:pt idx="620">
                  <c:v>987.54519064168142</c:v>
                </c:pt>
                <c:pt idx="621">
                  <c:v>987.54519064168142</c:v>
                </c:pt>
                <c:pt idx="622">
                  <c:v>987.54519064168142</c:v>
                </c:pt>
                <c:pt idx="623">
                  <c:v>987.54519064168142</c:v>
                </c:pt>
                <c:pt idx="624">
                  <c:v>987.54519064168142</c:v>
                </c:pt>
                <c:pt idx="625">
                  <c:v>987.54519064168142</c:v>
                </c:pt>
                <c:pt idx="626">
                  <c:v>987.54519064168142</c:v>
                </c:pt>
                <c:pt idx="627">
                  <c:v>987.54519064168142</c:v>
                </c:pt>
                <c:pt idx="628">
                  <c:v>987.54519064168142</c:v>
                </c:pt>
                <c:pt idx="629">
                  <c:v>987.54519064168142</c:v>
                </c:pt>
                <c:pt idx="630">
                  <c:v>987.54519064168142</c:v>
                </c:pt>
                <c:pt idx="631">
                  <c:v>931.13324560124875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-36287.327024952137</c:v>
                </c:pt>
                <c:pt idx="1">
                  <c:v>-36287.327024952137</c:v>
                </c:pt>
                <c:pt idx="2">
                  <c:v>-36287.327024952137</c:v>
                </c:pt>
                <c:pt idx="3">
                  <c:v>-36287.327024952137</c:v>
                </c:pt>
                <c:pt idx="4">
                  <c:v>-36287.327024952137</c:v>
                </c:pt>
                <c:pt idx="5">
                  <c:v>-36287.327024952137</c:v>
                </c:pt>
                <c:pt idx="6">
                  <c:v>-36287.327024952137</c:v>
                </c:pt>
                <c:pt idx="7">
                  <c:v>-36287.327024952137</c:v>
                </c:pt>
                <c:pt idx="8">
                  <c:v>-36287.327024952137</c:v>
                </c:pt>
                <c:pt idx="9">
                  <c:v>-36287.327024952137</c:v>
                </c:pt>
                <c:pt idx="10">
                  <c:v>-36287.327024952137</c:v>
                </c:pt>
                <c:pt idx="11">
                  <c:v>-36287.327024952137</c:v>
                </c:pt>
                <c:pt idx="12">
                  <c:v>-36287.327024952137</c:v>
                </c:pt>
                <c:pt idx="13">
                  <c:v>-36287.327024952137</c:v>
                </c:pt>
                <c:pt idx="14">
                  <c:v>-36287.327024952137</c:v>
                </c:pt>
                <c:pt idx="15">
                  <c:v>-36287.327024952137</c:v>
                </c:pt>
                <c:pt idx="16">
                  <c:v>-36287.327024952137</c:v>
                </c:pt>
                <c:pt idx="17">
                  <c:v>-36287.327024952137</c:v>
                </c:pt>
                <c:pt idx="18">
                  <c:v>-36287.327024952137</c:v>
                </c:pt>
                <c:pt idx="19">
                  <c:v>-36287.327024952137</c:v>
                </c:pt>
                <c:pt idx="20">
                  <c:v>-36287.327024952137</c:v>
                </c:pt>
                <c:pt idx="21">
                  <c:v>-36287.327024952137</c:v>
                </c:pt>
                <c:pt idx="22">
                  <c:v>-36287.327024952137</c:v>
                </c:pt>
                <c:pt idx="23">
                  <c:v>-36287.327024952137</c:v>
                </c:pt>
                <c:pt idx="24">
                  <c:v>-36287.327024952137</c:v>
                </c:pt>
                <c:pt idx="25">
                  <c:v>-36287.327024952137</c:v>
                </c:pt>
                <c:pt idx="26">
                  <c:v>-36287.327024952137</c:v>
                </c:pt>
                <c:pt idx="27">
                  <c:v>-36287.327024952137</c:v>
                </c:pt>
                <c:pt idx="28">
                  <c:v>-36287.327024952137</c:v>
                </c:pt>
                <c:pt idx="29">
                  <c:v>-36287.327024952137</c:v>
                </c:pt>
                <c:pt idx="30">
                  <c:v>-36287.327024952137</c:v>
                </c:pt>
                <c:pt idx="31">
                  <c:v>-36287.327024952137</c:v>
                </c:pt>
                <c:pt idx="32">
                  <c:v>-36287.327024952137</c:v>
                </c:pt>
                <c:pt idx="33">
                  <c:v>-36287.327024952137</c:v>
                </c:pt>
                <c:pt idx="34">
                  <c:v>-36287.327024952137</c:v>
                </c:pt>
                <c:pt idx="35">
                  <c:v>-36287.327024952137</c:v>
                </c:pt>
                <c:pt idx="36">
                  <c:v>-36287.327024952137</c:v>
                </c:pt>
                <c:pt idx="37">
                  <c:v>-36287.327024952137</c:v>
                </c:pt>
                <c:pt idx="38">
                  <c:v>-36287.327024952137</c:v>
                </c:pt>
                <c:pt idx="39">
                  <c:v>-36287.327024952137</c:v>
                </c:pt>
                <c:pt idx="40">
                  <c:v>-36287.327024952137</c:v>
                </c:pt>
                <c:pt idx="41">
                  <c:v>-36287.327024952137</c:v>
                </c:pt>
                <c:pt idx="42">
                  <c:v>-36287.327024952137</c:v>
                </c:pt>
                <c:pt idx="43">
                  <c:v>-36287.327024952137</c:v>
                </c:pt>
                <c:pt idx="44">
                  <c:v>-36287.327024952137</c:v>
                </c:pt>
                <c:pt idx="45">
                  <c:v>-36287.327024952137</c:v>
                </c:pt>
                <c:pt idx="46">
                  <c:v>-36287.327024952137</c:v>
                </c:pt>
                <c:pt idx="47">
                  <c:v>-36287.327024952137</c:v>
                </c:pt>
                <c:pt idx="48">
                  <c:v>-36287.327024952137</c:v>
                </c:pt>
                <c:pt idx="49">
                  <c:v>-36287.327024952137</c:v>
                </c:pt>
                <c:pt idx="50">
                  <c:v>-36287.327024952137</c:v>
                </c:pt>
                <c:pt idx="51">
                  <c:v>-36287.327024952137</c:v>
                </c:pt>
                <c:pt idx="52">
                  <c:v>-36287.327024952137</c:v>
                </c:pt>
                <c:pt idx="53">
                  <c:v>-36287.327024952137</c:v>
                </c:pt>
                <c:pt idx="54">
                  <c:v>-36287.327024952137</c:v>
                </c:pt>
                <c:pt idx="55">
                  <c:v>-36287.327024952137</c:v>
                </c:pt>
                <c:pt idx="56">
                  <c:v>-36287.327024952137</c:v>
                </c:pt>
                <c:pt idx="57">
                  <c:v>-36287.327024952137</c:v>
                </c:pt>
                <c:pt idx="58">
                  <c:v>-36287.327024952137</c:v>
                </c:pt>
                <c:pt idx="59">
                  <c:v>-36287.327024952137</c:v>
                </c:pt>
                <c:pt idx="60">
                  <c:v>-36287.327024952137</c:v>
                </c:pt>
                <c:pt idx="61">
                  <c:v>-36287.327024952137</c:v>
                </c:pt>
                <c:pt idx="62">
                  <c:v>-36287.327024952137</c:v>
                </c:pt>
                <c:pt idx="63">
                  <c:v>-36287.327024952137</c:v>
                </c:pt>
                <c:pt idx="64">
                  <c:v>-36287.327024952137</c:v>
                </c:pt>
                <c:pt idx="65">
                  <c:v>-36287.327024952137</c:v>
                </c:pt>
                <c:pt idx="66">
                  <c:v>-36287.327024952137</c:v>
                </c:pt>
                <c:pt idx="67">
                  <c:v>-36287.327024952137</c:v>
                </c:pt>
                <c:pt idx="68">
                  <c:v>-36287.327024952137</c:v>
                </c:pt>
                <c:pt idx="69">
                  <c:v>-36287.327024952137</c:v>
                </c:pt>
                <c:pt idx="70">
                  <c:v>-36287.327024952137</c:v>
                </c:pt>
                <c:pt idx="71">
                  <c:v>-36287.327024952137</c:v>
                </c:pt>
                <c:pt idx="72">
                  <c:v>-36287.327024952137</c:v>
                </c:pt>
                <c:pt idx="73">
                  <c:v>-36287.327024952137</c:v>
                </c:pt>
                <c:pt idx="74">
                  <c:v>-36287.327024952137</c:v>
                </c:pt>
                <c:pt idx="75">
                  <c:v>-36287.327024952137</c:v>
                </c:pt>
                <c:pt idx="76">
                  <c:v>-36287.327024952137</c:v>
                </c:pt>
                <c:pt idx="77">
                  <c:v>-36287.327024952137</c:v>
                </c:pt>
                <c:pt idx="78">
                  <c:v>-36287.327024952137</c:v>
                </c:pt>
                <c:pt idx="79">
                  <c:v>-36287.327024952137</c:v>
                </c:pt>
                <c:pt idx="80">
                  <c:v>-36287.327024952137</c:v>
                </c:pt>
                <c:pt idx="81">
                  <c:v>-36287.327024952137</c:v>
                </c:pt>
                <c:pt idx="82">
                  <c:v>-36287.327024952137</c:v>
                </c:pt>
                <c:pt idx="83">
                  <c:v>-36287.327024952137</c:v>
                </c:pt>
                <c:pt idx="84">
                  <c:v>-36287.327024952137</c:v>
                </c:pt>
                <c:pt idx="85">
                  <c:v>-36287.327024952137</c:v>
                </c:pt>
                <c:pt idx="86">
                  <c:v>-36287.327024952137</c:v>
                </c:pt>
                <c:pt idx="87">
                  <c:v>-36287.327024952137</c:v>
                </c:pt>
                <c:pt idx="88">
                  <c:v>-36287.327024952137</c:v>
                </c:pt>
                <c:pt idx="89">
                  <c:v>-36287.327024952137</c:v>
                </c:pt>
                <c:pt idx="90">
                  <c:v>-36287.327024952137</c:v>
                </c:pt>
                <c:pt idx="91">
                  <c:v>-36287.327024952137</c:v>
                </c:pt>
                <c:pt idx="92">
                  <c:v>-36287.327024952137</c:v>
                </c:pt>
                <c:pt idx="93">
                  <c:v>-36287.327024952137</c:v>
                </c:pt>
                <c:pt idx="94">
                  <c:v>-36287.327024952137</c:v>
                </c:pt>
                <c:pt idx="95">
                  <c:v>-36287.327024952137</c:v>
                </c:pt>
                <c:pt idx="96">
                  <c:v>-36287.327024952137</c:v>
                </c:pt>
                <c:pt idx="97">
                  <c:v>-36287.327024952137</c:v>
                </c:pt>
                <c:pt idx="98">
                  <c:v>-36287.327024952137</c:v>
                </c:pt>
                <c:pt idx="99">
                  <c:v>-36287.327024952137</c:v>
                </c:pt>
                <c:pt idx="100">
                  <c:v>-36287.327024952137</c:v>
                </c:pt>
                <c:pt idx="101">
                  <c:v>-36287.327024952137</c:v>
                </c:pt>
                <c:pt idx="102">
                  <c:v>-36287.327024952137</c:v>
                </c:pt>
                <c:pt idx="103">
                  <c:v>-36287.327024952137</c:v>
                </c:pt>
                <c:pt idx="104">
                  <c:v>-36287.327024952137</c:v>
                </c:pt>
                <c:pt idx="105">
                  <c:v>-36287.327024952137</c:v>
                </c:pt>
                <c:pt idx="106">
                  <c:v>-36287.327024952137</c:v>
                </c:pt>
                <c:pt idx="107">
                  <c:v>-36287.327024952137</c:v>
                </c:pt>
                <c:pt idx="108">
                  <c:v>-36287.327024952137</c:v>
                </c:pt>
                <c:pt idx="109">
                  <c:v>-36287.327024952137</c:v>
                </c:pt>
                <c:pt idx="110">
                  <c:v>-36287.327024952137</c:v>
                </c:pt>
                <c:pt idx="111">
                  <c:v>-36287.327024952137</c:v>
                </c:pt>
                <c:pt idx="112">
                  <c:v>-36287.327024952137</c:v>
                </c:pt>
                <c:pt idx="113">
                  <c:v>-36287.327024952137</c:v>
                </c:pt>
                <c:pt idx="114">
                  <c:v>-36287.327024952137</c:v>
                </c:pt>
                <c:pt idx="115">
                  <c:v>-36287.327024952137</c:v>
                </c:pt>
                <c:pt idx="116">
                  <c:v>-36287.327024952137</c:v>
                </c:pt>
                <c:pt idx="117">
                  <c:v>-36287.327024952137</c:v>
                </c:pt>
                <c:pt idx="118">
                  <c:v>-36287.327024952137</c:v>
                </c:pt>
                <c:pt idx="119">
                  <c:v>-36287.327024952137</c:v>
                </c:pt>
                <c:pt idx="120">
                  <c:v>-36287.327024952137</c:v>
                </c:pt>
                <c:pt idx="121">
                  <c:v>-36287.327024952137</c:v>
                </c:pt>
                <c:pt idx="122">
                  <c:v>-36287.327024952137</c:v>
                </c:pt>
                <c:pt idx="123">
                  <c:v>-36287.327024952137</c:v>
                </c:pt>
                <c:pt idx="124">
                  <c:v>-36287.327024952137</c:v>
                </c:pt>
                <c:pt idx="125">
                  <c:v>-36287.327024952137</c:v>
                </c:pt>
                <c:pt idx="126">
                  <c:v>-36287.327024952137</c:v>
                </c:pt>
                <c:pt idx="127">
                  <c:v>-36287.327024952137</c:v>
                </c:pt>
                <c:pt idx="128">
                  <c:v>-36287.327024952137</c:v>
                </c:pt>
                <c:pt idx="129">
                  <c:v>-36287.327024952137</c:v>
                </c:pt>
                <c:pt idx="130">
                  <c:v>-36287.327024952137</c:v>
                </c:pt>
                <c:pt idx="131">
                  <c:v>-36287.327024952137</c:v>
                </c:pt>
                <c:pt idx="132">
                  <c:v>-36287.327024952137</c:v>
                </c:pt>
                <c:pt idx="133">
                  <c:v>-36287.327024952137</c:v>
                </c:pt>
                <c:pt idx="134">
                  <c:v>-36287.327024952137</c:v>
                </c:pt>
                <c:pt idx="135">
                  <c:v>-36287.327024952137</c:v>
                </c:pt>
                <c:pt idx="136">
                  <c:v>-36287.327024952137</c:v>
                </c:pt>
                <c:pt idx="137">
                  <c:v>-36287.327024952137</c:v>
                </c:pt>
                <c:pt idx="138">
                  <c:v>-36287.327024952137</c:v>
                </c:pt>
                <c:pt idx="139">
                  <c:v>-36287.327024952137</c:v>
                </c:pt>
                <c:pt idx="140">
                  <c:v>-36287.327024952137</c:v>
                </c:pt>
                <c:pt idx="141">
                  <c:v>-36287.327024952137</c:v>
                </c:pt>
                <c:pt idx="142">
                  <c:v>-36287.327024952137</c:v>
                </c:pt>
                <c:pt idx="143">
                  <c:v>-36287.327024952137</c:v>
                </c:pt>
                <c:pt idx="144">
                  <c:v>-36287.327024952137</c:v>
                </c:pt>
                <c:pt idx="145">
                  <c:v>-36287.327024952137</c:v>
                </c:pt>
                <c:pt idx="146">
                  <c:v>-36287.327024952137</c:v>
                </c:pt>
                <c:pt idx="147">
                  <c:v>-36287.327024952137</c:v>
                </c:pt>
                <c:pt idx="148">
                  <c:v>-36287.327024952137</c:v>
                </c:pt>
                <c:pt idx="149">
                  <c:v>-36287.327024952137</c:v>
                </c:pt>
                <c:pt idx="150">
                  <c:v>-36287.327024952137</c:v>
                </c:pt>
                <c:pt idx="151">
                  <c:v>-36287.327024952137</c:v>
                </c:pt>
                <c:pt idx="152">
                  <c:v>-36287.327024952137</c:v>
                </c:pt>
                <c:pt idx="153">
                  <c:v>-36287.327024952137</c:v>
                </c:pt>
                <c:pt idx="154">
                  <c:v>-36287.327024952137</c:v>
                </c:pt>
                <c:pt idx="155">
                  <c:v>-36287.327024952137</c:v>
                </c:pt>
                <c:pt idx="156">
                  <c:v>-36287.327024952137</c:v>
                </c:pt>
                <c:pt idx="157">
                  <c:v>-36287.327024952137</c:v>
                </c:pt>
                <c:pt idx="158">
                  <c:v>-36287.327024952137</c:v>
                </c:pt>
                <c:pt idx="159">
                  <c:v>-36287.327024952137</c:v>
                </c:pt>
                <c:pt idx="160">
                  <c:v>-36287.327024952137</c:v>
                </c:pt>
                <c:pt idx="161">
                  <c:v>-36287.327024952137</c:v>
                </c:pt>
                <c:pt idx="162">
                  <c:v>-36287.327024952137</c:v>
                </c:pt>
                <c:pt idx="163">
                  <c:v>-36287.327024952137</c:v>
                </c:pt>
                <c:pt idx="164">
                  <c:v>-36287.327024952137</c:v>
                </c:pt>
                <c:pt idx="165">
                  <c:v>-36287.327024952137</c:v>
                </c:pt>
                <c:pt idx="166">
                  <c:v>-36287.327024952137</c:v>
                </c:pt>
                <c:pt idx="167">
                  <c:v>-36287.327024952137</c:v>
                </c:pt>
                <c:pt idx="168">
                  <c:v>-36287.327024952137</c:v>
                </c:pt>
                <c:pt idx="169">
                  <c:v>-36287.327024952137</c:v>
                </c:pt>
                <c:pt idx="170">
                  <c:v>-36287.327024952137</c:v>
                </c:pt>
                <c:pt idx="171">
                  <c:v>-36287.327024952137</c:v>
                </c:pt>
                <c:pt idx="172">
                  <c:v>-36287.327024952137</c:v>
                </c:pt>
                <c:pt idx="173">
                  <c:v>-36287.327024952137</c:v>
                </c:pt>
                <c:pt idx="174">
                  <c:v>-36287.327024952137</c:v>
                </c:pt>
                <c:pt idx="175">
                  <c:v>-36287.327024952137</c:v>
                </c:pt>
                <c:pt idx="176">
                  <c:v>-36287.327024952137</c:v>
                </c:pt>
                <c:pt idx="177">
                  <c:v>-36287.327024952137</c:v>
                </c:pt>
                <c:pt idx="178">
                  <c:v>-36287.327024952137</c:v>
                </c:pt>
                <c:pt idx="179">
                  <c:v>-36287.327024952137</c:v>
                </c:pt>
                <c:pt idx="180">
                  <c:v>-36287.327024952137</c:v>
                </c:pt>
                <c:pt idx="181">
                  <c:v>-36287.327024952137</c:v>
                </c:pt>
                <c:pt idx="182">
                  <c:v>-36287.327024952137</c:v>
                </c:pt>
                <c:pt idx="183">
                  <c:v>-36287.327024952137</c:v>
                </c:pt>
                <c:pt idx="184">
                  <c:v>-36287.327024952137</c:v>
                </c:pt>
                <c:pt idx="185">
                  <c:v>-36287.327024952137</c:v>
                </c:pt>
                <c:pt idx="186">
                  <c:v>-36287.327024952137</c:v>
                </c:pt>
                <c:pt idx="187">
                  <c:v>-36287.327024952137</c:v>
                </c:pt>
                <c:pt idx="188">
                  <c:v>-36287.327024952137</c:v>
                </c:pt>
                <c:pt idx="189">
                  <c:v>-36287.327024952137</c:v>
                </c:pt>
                <c:pt idx="190">
                  <c:v>-36287.327024952137</c:v>
                </c:pt>
                <c:pt idx="191">
                  <c:v>-36287.327024952137</c:v>
                </c:pt>
                <c:pt idx="192">
                  <c:v>-36287.327024952137</c:v>
                </c:pt>
                <c:pt idx="193">
                  <c:v>-36287.327024952137</c:v>
                </c:pt>
                <c:pt idx="194">
                  <c:v>-36287.327024952137</c:v>
                </c:pt>
                <c:pt idx="195">
                  <c:v>-36287.327024952137</c:v>
                </c:pt>
                <c:pt idx="196">
                  <c:v>-36287.327024952137</c:v>
                </c:pt>
                <c:pt idx="197">
                  <c:v>-36287.327024952137</c:v>
                </c:pt>
                <c:pt idx="198">
                  <c:v>-36287.327024952137</c:v>
                </c:pt>
                <c:pt idx="199">
                  <c:v>-36287.327024952137</c:v>
                </c:pt>
                <c:pt idx="200">
                  <c:v>-36287.327024952137</c:v>
                </c:pt>
                <c:pt idx="201">
                  <c:v>-36287.327024952137</c:v>
                </c:pt>
                <c:pt idx="202">
                  <c:v>-36287.327024952137</c:v>
                </c:pt>
                <c:pt idx="203">
                  <c:v>-36287.327024952137</c:v>
                </c:pt>
                <c:pt idx="204">
                  <c:v>-36287.327024952137</c:v>
                </c:pt>
                <c:pt idx="205">
                  <c:v>-36287.327024952137</c:v>
                </c:pt>
                <c:pt idx="206">
                  <c:v>-36287.327024952137</c:v>
                </c:pt>
                <c:pt idx="207">
                  <c:v>-36287.327024952137</c:v>
                </c:pt>
                <c:pt idx="208">
                  <c:v>-36287.327024952137</c:v>
                </c:pt>
                <c:pt idx="209">
                  <c:v>-36287.327024952137</c:v>
                </c:pt>
                <c:pt idx="210">
                  <c:v>-36287.327024952137</c:v>
                </c:pt>
                <c:pt idx="211">
                  <c:v>-36287.327024952137</c:v>
                </c:pt>
                <c:pt idx="212">
                  <c:v>-36287.327024952137</c:v>
                </c:pt>
                <c:pt idx="213">
                  <c:v>-36287.327024952137</c:v>
                </c:pt>
                <c:pt idx="214">
                  <c:v>-36287.327024952137</c:v>
                </c:pt>
                <c:pt idx="215">
                  <c:v>-36287.327024952137</c:v>
                </c:pt>
                <c:pt idx="216">
                  <c:v>-36287.327024952137</c:v>
                </c:pt>
                <c:pt idx="217">
                  <c:v>-36287.327024952137</c:v>
                </c:pt>
                <c:pt idx="218">
                  <c:v>-36287.327024952137</c:v>
                </c:pt>
                <c:pt idx="219">
                  <c:v>-36287.327024952137</c:v>
                </c:pt>
                <c:pt idx="220">
                  <c:v>-36287.327024952137</c:v>
                </c:pt>
                <c:pt idx="221">
                  <c:v>-36287.327024952137</c:v>
                </c:pt>
                <c:pt idx="222">
                  <c:v>-36287.327024952137</c:v>
                </c:pt>
                <c:pt idx="223">
                  <c:v>-36287.327024952137</c:v>
                </c:pt>
                <c:pt idx="224">
                  <c:v>-36287.327024952137</c:v>
                </c:pt>
                <c:pt idx="225">
                  <c:v>-36287.327024952137</c:v>
                </c:pt>
                <c:pt idx="226">
                  <c:v>-36287.327024952137</c:v>
                </c:pt>
                <c:pt idx="227">
                  <c:v>-36287.327024952137</c:v>
                </c:pt>
                <c:pt idx="228">
                  <c:v>-36287.327024952137</c:v>
                </c:pt>
                <c:pt idx="229">
                  <c:v>-36287.327024952137</c:v>
                </c:pt>
                <c:pt idx="230">
                  <c:v>-36287.327024952137</c:v>
                </c:pt>
                <c:pt idx="231">
                  <c:v>-36287.327024952137</c:v>
                </c:pt>
                <c:pt idx="232">
                  <c:v>-36287.327024952137</c:v>
                </c:pt>
                <c:pt idx="233">
                  <c:v>-36287.327024952137</c:v>
                </c:pt>
                <c:pt idx="234">
                  <c:v>-36287.327024952137</c:v>
                </c:pt>
                <c:pt idx="235">
                  <c:v>-36287.327024952137</c:v>
                </c:pt>
                <c:pt idx="236">
                  <c:v>-36287.327024952137</c:v>
                </c:pt>
                <c:pt idx="237">
                  <c:v>-36287.327024952137</c:v>
                </c:pt>
                <c:pt idx="238">
                  <c:v>-36287.327024952137</c:v>
                </c:pt>
                <c:pt idx="239">
                  <c:v>-36287.327024952137</c:v>
                </c:pt>
                <c:pt idx="240">
                  <c:v>-36287.327024952137</c:v>
                </c:pt>
                <c:pt idx="241">
                  <c:v>-36287.327024952137</c:v>
                </c:pt>
                <c:pt idx="242">
                  <c:v>-36287.327024952137</c:v>
                </c:pt>
                <c:pt idx="243">
                  <c:v>-36287.327024952137</c:v>
                </c:pt>
                <c:pt idx="244">
                  <c:v>-36287.327024952137</c:v>
                </c:pt>
                <c:pt idx="245">
                  <c:v>-36287.327024952137</c:v>
                </c:pt>
                <c:pt idx="246">
                  <c:v>-36287.327024952137</c:v>
                </c:pt>
                <c:pt idx="247">
                  <c:v>-36287.327024952137</c:v>
                </c:pt>
                <c:pt idx="248">
                  <c:v>-36287.327024952137</c:v>
                </c:pt>
                <c:pt idx="249">
                  <c:v>-36287.327024952137</c:v>
                </c:pt>
                <c:pt idx="250">
                  <c:v>-36287.327024952137</c:v>
                </c:pt>
                <c:pt idx="251">
                  <c:v>-36287.327024952137</c:v>
                </c:pt>
                <c:pt idx="252">
                  <c:v>-36287.327024952137</c:v>
                </c:pt>
                <c:pt idx="253">
                  <c:v>-36287.327024952137</c:v>
                </c:pt>
                <c:pt idx="254">
                  <c:v>-36287.327024952137</c:v>
                </c:pt>
                <c:pt idx="255">
                  <c:v>-36287.327024952137</c:v>
                </c:pt>
                <c:pt idx="256">
                  <c:v>-36287.327024952137</c:v>
                </c:pt>
                <c:pt idx="257">
                  <c:v>-36287.327024952137</c:v>
                </c:pt>
                <c:pt idx="258">
                  <c:v>-36287.327024952137</c:v>
                </c:pt>
                <c:pt idx="259">
                  <c:v>-36287.327024952137</c:v>
                </c:pt>
                <c:pt idx="260">
                  <c:v>-36287.327024952137</c:v>
                </c:pt>
                <c:pt idx="261">
                  <c:v>-36287.327024952137</c:v>
                </c:pt>
                <c:pt idx="262">
                  <c:v>-36287.327024952137</c:v>
                </c:pt>
                <c:pt idx="263">
                  <c:v>-36287.327024952137</c:v>
                </c:pt>
                <c:pt idx="264">
                  <c:v>-36287.327024952137</c:v>
                </c:pt>
                <c:pt idx="265">
                  <c:v>-36287.327024952137</c:v>
                </c:pt>
                <c:pt idx="266">
                  <c:v>-36287.327024952137</c:v>
                </c:pt>
                <c:pt idx="267">
                  <c:v>-36287.327024952137</c:v>
                </c:pt>
                <c:pt idx="268">
                  <c:v>-36287.327024952137</c:v>
                </c:pt>
                <c:pt idx="269">
                  <c:v>-36287.327024952137</c:v>
                </c:pt>
                <c:pt idx="270">
                  <c:v>-36287.327024952137</c:v>
                </c:pt>
                <c:pt idx="271">
                  <c:v>-36287.327024952137</c:v>
                </c:pt>
                <c:pt idx="272">
                  <c:v>-36287.327024952137</c:v>
                </c:pt>
                <c:pt idx="273">
                  <c:v>-36287.327024952137</c:v>
                </c:pt>
                <c:pt idx="274">
                  <c:v>-36287.327024952137</c:v>
                </c:pt>
                <c:pt idx="275">
                  <c:v>-36287.327024952137</c:v>
                </c:pt>
                <c:pt idx="276">
                  <c:v>-36287.327024952137</c:v>
                </c:pt>
                <c:pt idx="277">
                  <c:v>-36287.327024952137</c:v>
                </c:pt>
                <c:pt idx="278">
                  <c:v>-36287.327024952137</c:v>
                </c:pt>
                <c:pt idx="279">
                  <c:v>-36287.327024952137</c:v>
                </c:pt>
                <c:pt idx="280">
                  <c:v>-36287.327024952137</c:v>
                </c:pt>
                <c:pt idx="281">
                  <c:v>-36287.327024952137</c:v>
                </c:pt>
                <c:pt idx="282">
                  <c:v>-36287.327024952137</c:v>
                </c:pt>
                <c:pt idx="283">
                  <c:v>-36287.327024952137</c:v>
                </c:pt>
                <c:pt idx="284">
                  <c:v>-36287.327024952137</c:v>
                </c:pt>
                <c:pt idx="285">
                  <c:v>-36287.327024952137</c:v>
                </c:pt>
                <c:pt idx="286">
                  <c:v>-36287.327024952137</c:v>
                </c:pt>
                <c:pt idx="287">
                  <c:v>-36287.327024952137</c:v>
                </c:pt>
                <c:pt idx="288">
                  <c:v>-36287.327024952137</c:v>
                </c:pt>
                <c:pt idx="289">
                  <c:v>-36287.327024952137</c:v>
                </c:pt>
                <c:pt idx="290">
                  <c:v>-36287.327024952137</c:v>
                </c:pt>
                <c:pt idx="291">
                  <c:v>-36287.327024952137</c:v>
                </c:pt>
                <c:pt idx="292">
                  <c:v>-36287.327024952137</c:v>
                </c:pt>
                <c:pt idx="293">
                  <c:v>-36287.327024952137</c:v>
                </c:pt>
                <c:pt idx="294">
                  <c:v>-36287.327024952137</c:v>
                </c:pt>
                <c:pt idx="295">
                  <c:v>-36287.327024952137</c:v>
                </c:pt>
                <c:pt idx="296">
                  <c:v>-36287.327024952137</c:v>
                </c:pt>
                <c:pt idx="297">
                  <c:v>-36287.327024952137</c:v>
                </c:pt>
                <c:pt idx="298">
                  <c:v>-36287.327024952137</c:v>
                </c:pt>
                <c:pt idx="299">
                  <c:v>-36287.327024952137</c:v>
                </c:pt>
                <c:pt idx="300">
                  <c:v>-36287.327024952137</c:v>
                </c:pt>
                <c:pt idx="301">
                  <c:v>-36287.327024952137</c:v>
                </c:pt>
                <c:pt idx="302">
                  <c:v>-36287.327024952137</c:v>
                </c:pt>
                <c:pt idx="303">
                  <c:v>-36287.327024952137</c:v>
                </c:pt>
                <c:pt idx="304">
                  <c:v>-36287.327024952137</c:v>
                </c:pt>
                <c:pt idx="305">
                  <c:v>-36287.327024952137</c:v>
                </c:pt>
                <c:pt idx="306">
                  <c:v>-36287.327024952137</c:v>
                </c:pt>
                <c:pt idx="307">
                  <c:v>-36287.327024952137</c:v>
                </c:pt>
                <c:pt idx="308">
                  <c:v>-36287.327024952137</c:v>
                </c:pt>
                <c:pt idx="309">
                  <c:v>-36287.327024952137</c:v>
                </c:pt>
                <c:pt idx="310">
                  <c:v>-36287.327024952137</c:v>
                </c:pt>
                <c:pt idx="311">
                  <c:v>-36287.327024952137</c:v>
                </c:pt>
                <c:pt idx="312">
                  <c:v>-36287.327024952137</c:v>
                </c:pt>
                <c:pt idx="313">
                  <c:v>-36287.327024952137</c:v>
                </c:pt>
                <c:pt idx="314">
                  <c:v>-36287.327024952137</c:v>
                </c:pt>
                <c:pt idx="315">
                  <c:v>-36287.327024952137</c:v>
                </c:pt>
                <c:pt idx="316">
                  <c:v>-36287.327024952137</c:v>
                </c:pt>
                <c:pt idx="317">
                  <c:v>-36287.327024952137</c:v>
                </c:pt>
                <c:pt idx="318">
                  <c:v>-36287.327024952137</c:v>
                </c:pt>
                <c:pt idx="319">
                  <c:v>-36287.327024952137</c:v>
                </c:pt>
                <c:pt idx="320">
                  <c:v>-36287.327024952137</c:v>
                </c:pt>
                <c:pt idx="321">
                  <c:v>-36287.327024952137</c:v>
                </c:pt>
                <c:pt idx="322">
                  <c:v>-36287.327024952137</c:v>
                </c:pt>
                <c:pt idx="323">
                  <c:v>-36287.327024952137</c:v>
                </c:pt>
                <c:pt idx="324">
                  <c:v>-36287.327024952137</c:v>
                </c:pt>
                <c:pt idx="325">
                  <c:v>-36287.327024952137</c:v>
                </c:pt>
                <c:pt idx="326">
                  <c:v>-36287.327024952137</c:v>
                </c:pt>
                <c:pt idx="327">
                  <c:v>-36287.327024952137</c:v>
                </c:pt>
                <c:pt idx="328">
                  <c:v>-36287.327024952137</c:v>
                </c:pt>
                <c:pt idx="329">
                  <c:v>-36287.327024952137</c:v>
                </c:pt>
                <c:pt idx="330">
                  <c:v>-36287.327024952137</c:v>
                </c:pt>
                <c:pt idx="331">
                  <c:v>-36287.327024952137</c:v>
                </c:pt>
                <c:pt idx="332">
                  <c:v>-36287.327024952137</c:v>
                </c:pt>
                <c:pt idx="333">
                  <c:v>-36287.327024952137</c:v>
                </c:pt>
                <c:pt idx="334">
                  <c:v>-36287.327024952137</c:v>
                </c:pt>
                <c:pt idx="335">
                  <c:v>-36287.327024952137</c:v>
                </c:pt>
                <c:pt idx="336">
                  <c:v>-36287.327024952137</c:v>
                </c:pt>
                <c:pt idx="337">
                  <c:v>-36287.327024952137</c:v>
                </c:pt>
                <c:pt idx="338">
                  <c:v>-36287.327024952137</c:v>
                </c:pt>
                <c:pt idx="339">
                  <c:v>-36287.327024952137</c:v>
                </c:pt>
                <c:pt idx="340">
                  <c:v>-36287.327024952137</c:v>
                </c:pt>
                <c:pt idx="341">
                  <c:v>-36287.327024952137</c:v>
                </c:pt>
                <c:pt idx="342">
                  <c:v>-36287.327024952137</c:v>
                </c:pt>
                <c:pt idx="343">
                  <c:v>-36287.327024952137</c:v>
                </c:pt>
                <c:pt idx="344">
                  <c:v>-36287.327024952137</c:v>
                </c:pt>
                <c:pt idx="345">
                  <c:v>-36287.327024952137</c:v>
                </c:pt>
                <c:pt idx="346">
                  <c:v>-36287.327024952137</c:v>
                </c:pt>
                <c:pt idx="347">
                  <c:v>-36287.327024952137</c:v>
                </c:pt>
                <c:pt idx="348">
                  <c:v>-36287.327024952137</c:v>
                </c:pt>
                <c:pt idx="349">
                  <c:v>-36287.327024952137</c:v>
                </c:pt>
                <c:pt idx="350">
                  <c:v>-36287.327024952137</c:v>
                </c:pt>
                <c:pt idx="351">
                  <c:v>-36287.327024952137</c:v>
                </c:pt>
                <c:pt idx="352">
                  <c:v>-36287.327024952137</c:v>
                </c:pt>
                <c:pt idx="353">
                  <c:v>-36287.327024952137</c:v>
                </c:pt>
                <c:pt idx="354">
                  <c:v>-36287.327024952137</c:v>
                </c:pt>
                <c:pt idx="355">
                  <c:v>-36287.327024952137</c:v>
                </c:pt>
                <c:pt idx="356">
                  <c:v>-36287.327024952137</c:v>
                </c:pt>
                <c:pt idx="357">
                  <c:v>-36287.327024952137</c:v>
                </c:pt>
                <c:pt idx="358">
                  <c:v>-36287.327024952137</c:v>
                </c:pt>
                <c:pt idx="359">
                  <c:v>-36287.327024952137</c:v>
                </c:pt>
                <c:pt idx="360">
                  <c:v>-36287.327024952137</c:v>
                </c:pt>
                <c:pt idx="361">
                  <c:v>-36287.327024952137</c:v>
                </c:pt>
                <c:pt idx="362">
                  <c:v>-36287.327024952137</c:v>
                </c:pt>
                <c:pt idx="363">
                  <c:v>-36287.327024952137</c:v>
                </c:pt>
                <c:pt idx="364">
                  <c:v>-36287.327024952137</c:v>
                </c:pt>
                <c:pt idx="365">
                  <c:v>-36287.327024952137</c:v>
                </c:pt>
                <c:pt idx="366">
                  <c:v>-36287.327024952137</c:v>
                </c:pt>
                <c:pt idx="367">
                  <c:v>-36287.327024952137</c:v>
                </c:pt>
                <c:pt idx="368">
                  <c:v>-36287.327024952137</c:v>
                </c:pt>
                <c:pt idx="369">
                  <c:v>-36287.327024952137</c:v>
                </c:pt>
                <c:pt idx="370">
                  <c:v>-36287.327024952137</c:v>
                </c:pt>
                <c:pt idx="371">
                  <c:v>-36287.327024952137</c:v>
                </c:pt>
                <c:pt idx="372">
                  <c:v>-36287.327024952137</c:v>
                </c:pt>
                <c:pt idx="373">
                  <c:v>-36287.327024952137</c:v>
                </c:pt>
                <c:pt idx="374">
                  <c:v>-36287.327024952137</c:v>
                </c:pt>
                <c:pt idx="375">
                  <c:v>-36287.327024952137</c:v>
                </c:pt>
                <c:pt idx="376">
                  <c:v>-36287.327024952137</c:v>
                </c:pt>
                <c:pt idx="377">
                  <c:v>-36287.327024952137</c:v>
                </c:pt>
                <c:pt idx="378">
                  <c:v>-36287.327024952137</c:v>
                </c:pt>
                <c:pt idx="379">
                  <c:v>-36287.327024952137</c:v>
                </c:pt>
                <c:pt idx="380">
                  <c:v>-36287.327024952137</c:v>
                </c:pt>
                <c:pt idx="381">
                  <c:v>-36287.327024952137</c:v>
                </c:pt>
                <c:pt idx="382">
                  <c:v>-36287.327024952137</c:v>
                </c:pt>
                <c:pt idx="383">
                  <c:v>-36287.327024952137</c:v>
                </c:pt>
                <c:pt idx="384">
                  <c:v>-36287.327024952137</c:v>
                </c:pt>
                <c:pt idx="385">
                  <c:v>-36287.327024952137</c:v>
                </c:pt>
                <c:pt idx="386">
                  <c:v>-36287.327024952137</c:v>
                </c:pt>
                <c:pt idx="387">
                  <c:v>-36287.327024952137</c:v>
                </c:pt>
                <c:pt idx="388">
                  <c:v>-36287.327024952137</c:v>
                </c:pt>
                <c:pt idx="389">
                  <c:v>-36287.327024952137</c:v>
                </c:pt>
                <c:pt idx="390">
                  <c:v>-36287.327024952137</c:v>
                </c:pt>
                <c:pt idx="391">
                  <c:v>-36287.327024952137</c:v>
                </c:pt>
                <c:pt idx="392">
                  <c:v>-36287.327024952137</c:v>
                </c:pt>
                <c:pt idx="393">
                  <c:v>-36287.327024952137</c:v>
                </c:pt>
                <c:pt idx="394">
                  <c:v>-36287.327024952137</c:v>
                </c:pt>
                <c:pt idx="395">
                  <c:v>-36287.327024952137</c:v>
                </c:pt>
                <c:pt idx="396">
                  <c:v>-36287.327024952137</c:v>
                </c:pt>
                <c:pt idx="397">
                  <c:v>-36287.327024952137</c:v>
                </c:pt>
                <c:pt idx="398">
                  <c:v>-36287.327024952137</c:v>
                </c:pt>
                <c:pt idx="399">
                  <c:v>-36287.327024952137</c:v>
                </c:pt>
                <c:pt idx="400">
                  <c:v>-36287.327024952137</c:v>
                </c:pt>
                <c:pt idx="401">
                  <c:v>-36287.327024952137</c:v>
                </c:pt>
                <c:pt idx="402">
                  <c:v>-36287.327024952137</c:v>
                </c:pt>
                <c:pt idx="403">
                  <c:v>-36287.327024952137</c:v>
                </c:pt>
                <c:pt idx="404">
                  <c:v>-36287.327024952137</c:v>
                </c:pt>
                <c:pt idx="405">
                  <c:v>-36287.327024952137</c:v>
                </c:pt>
                <c:pt idx="406">
                  <c:v>-36287.327024952137</c:v>
                </c:pt>
                <c:pt idx="407">
                  <c:v>-36287.327024952137</c:v>
                </c:pt>
                <c:pt idx="408">
                  <c:v>-36287.327024952137</c:v>
                </c:pt>
                <c:pt idx="409">
                  <c:v>-36287.327024952137</c:v>
                </c:pt>
                <c:pt idx="410">
                  <c:v>-36287.327024952137</c:v>
                </c:pt>
                <c:pt idx="411">
                  <c:v>-36287.327024952137</c:v>
                </c:pt>
                <c:pt idx="412">
                  <c:v>-36287.327024952137</c:v>
                </c:pt>
                <c:pt idx="413">
                  <c:v>-36287.327024952137</c:v>
                </c:pt>
                <c:pt idx="414">
                  <c:v>-36287.327024952137</c:v>
                </c:pt>
                <c:pt idx="415">
                  <c:v>-36287.327024952137</c:v>
                </c:pt>
                <c:pt idx="416">
                  <c:v>-36287.327024952137</c:v>
                </c:pt>
                <c:pt idx="417">
                  <c:v>-36287.327024952137</c:v>
                </c:pt>
                <c:pt idx="418">
                  <c:v>-36287.327024952137</c:v>
                </c:pt>
                <c:pt idx="419">
                  <c:v>-36287.327024952137</c:v>
                </c:pt>
                <c:pt idx="420">
                  <c:v>-36287.327024952137</c:v>
                </c:pt>
                <c:pt idx="421">
                  <c:v>-36287.327024952137</c:v>
                </c:pt>
                <c:pt idx="422">
                  <c:v>-36287.327024952137</c:v>
                </c:pt>
                <c:pt idx="423">
                  <c:v>-36287.327024952137</c:v>
                </c:pt>
                <c:pt idx="424">
                  <c:v>-36287.327024952137</c:v>
                </c:pt>
                <c:pt idx="425">
                  <c:v>-36287.327024952137</c:v>
                </c:pt>
                <c:pt idx="426">
                  <c:v>-36287.327024952137</c:v>
                </c:pt>
                <c:pt idx="427">
                  <c:v>-36287.327024952137</c:v>
                </c:pt>
                <c:pt idx="428">
                  <c:v>-36287.327024952137</c:v>
                </c:pt>
                <c:pt idx="429">
                  <c:v>-36287.327024952137</c:v>
                </c:pt>
                <c:pt idx="430">
                  <c:v>-36287.327024952137</c:v>
                </c:pt>
                <c:pt idx="431">
                  <c:v>-36287.327024952137</c:v>
                </c:pt>
                <c:pt idx="432">
                  <c:v>-36287.327024952137</c:v>
                </c:pt>
                <c:pt idx="433">
                  <c:v>-36287.327024952137</c:v>
                </c:pt>
                <c:pt idx="434">
                  <c:v>-36287.327024952137</c:v>
                </c:pt>
                <c:pt idx="435">
                  <c:v>-36287.327024952137</c:v>
                </c:pt>
                <c:pt idx="436">
                  <c:v>-36287.327024952137</c:v>
                </c:pt>
                <c:pt idx="437">
                  <c:v>-36287.327024952137</c:v>
                </c:pt>
                <c:pt idx="438">
                  <c:v>-36287.327024952137</c:v>
                </c:pt>
                <c:pt idx="439">
                  <c:v>-36287.327024952137</c:v>
                </c:pt>
                <c:pt idx="440">
                  <c:v>-36287.327024952137</c:v>
                </c:pt>
                <c:pt idx="441">
                  <c:v>-36287.327024952137</c:v>
                </c:pt>
                <c:pt idx="442">
                  <c:v>-36287.327024952137</c:v>
                </c:pt>
                <c:pt idx="443">
                  <c:v>-36287.327024952137</c:v>
                </c:pt>
                <c:pt idx="444">
                  <c:v>-36287.327024952137</c:v>
                </c:pt>
                <c:pt idx="445">
                  <c:v>-36287.327024952137</c:v>
                </c:pt>
                <c:pt idx="446">
                  <c:v>-36287.327024952137</c:v>
                </c:pt>
                <c:pt idx="447">
                  <c:v>-36287.327024952137</c:v>
                </c:pt>
                <c:pt idx="448">
                  <c:v>-36287.327024952137</c:v>
                </c:pt>
                <c:pt idx="449">
                  <c:v>-36287.327024952137</c:v>
                </c:pt>
                <c:pt idx="450">
                  <c:v>-72574.654049904275</c:v>
                </c:pt>
                <c:pt idx="451">
                  <c:v>-72574.654049904275</c:v>
                </c:pt>
                <c:pt idx="452">
                  <c:v>-72574.654049904275</c:v>
                </c:pt>
                <c:pt idx="453">
                  <c:v>-72574.654049904275</c:v>
                </c:pt>
                <c:pt idx="454">
                  <c:v>-72574.654049904275</c:v>
                </c:pt>
                <c:pt idx="455">
                  <c:v>-72574.654049904275</c:v>
                </c:pt>
                <c:pt idx="456">
                  <c:v>-72574.654049904275</c:v>
                </c:pt>
                <c:pt idx="457">
                  <c:v>-72574.654049904275</c:v>
                </c:pt>
                <c:pt idx="458">
                  <c:v>-72574.654049904275</c:v>
                </c:pt>
                <c:pt idx="459">
                  <c:v>-72574.654049904275</c:v>
                </c:pt>
                <c:pt idx="460">
                  <c:v>-72574.654049904275</c:v>
                </c:pt>
                <c:pt idx="461">
                  <c:v>-72574.654049904275</c:v>
                </c:pt>
                <c:pt idx="462">
                  <c:v>-72574.654049904275</c:v>
                </c:pt>
                <c:pt idx="463">
                  <c:v>-72574.654049904275</c:v>
                </c:pt>
                <c:pt idx="464">
                  <c:v>-72574.654049904275</c:v>
                </c:pt>
                <c:pt idx="465">
                  <c:v>-72574.654049904275</c:v>
                </c:pt>
                <c:pt idx="466">
                  <c:v>-72574.654049904275</c:v>
                </c:pt>
                <c:pt idx="467">
                  <c:v>-72574.654049904275</c:v>
                </c:pt>
                <c:pt idx="468">
                  <c:v>-72574.654049904275</c:v>
                </c:pt>
                <c:pt idx="469">
                  <c:v>-72574.654049904275</c:v>
                </c:pt>
                <c:pt idx="470">
                  <c:v>-72574.654049904275</c:v>
                </c:pt>
                <c:pt idx="471">
                  <c:v>-72574.654049904275</c:v>
                </c:pt>
                <c:pt idx="472">
                  <c:v>-72574.654049904275</c:v>
                </c:pt>
                <c:pt idx="473">
                  <c:v>-72574.654049904275</c:v>
                </c:pt>
                <c:pt idx="474">
                  <c:v>-72574.654049904275</c:v>
                </c:pt>
                <c:pt idx="475">
                  <c:v>-72574.654049904275</c:v>
                </c:pt>
                <c:pt idx="476">
                  <c:v>-72574.654049904275</c:v>
                </c:pt>
                <c:pt idx="477">
                  <c:v>-72574.654049904275</c:v>
                </c:pt>
                <c:pt idx="478">
                  <c:v>-72574.654049904275</c:v>
                </c:pt>
                <c:pt idx="479">
                  <c:v>-72574.654049904275</c:v>
                </c:pt>
                <c:pt idx="480">
                  <c:v>-72574.654049904275</c:v>
                </c:pt>
                <c:pt idx="481">
                  <c:v>-72574.654049904275</c:v>
                </c:pt>
                <c:pt idx="482">
                  <c:v>-72574.654049904275</c:v>
                </c:pt>
                <c:pt idx="483">
                  <c:v>-72574.654049904275</c:v>
                </c:pt>
                <c:pt idx="484">
                  <c:v>-72574.654049904275</c:v>
                </c:pt>
                <c:pt idx="485">
                  <c:v>-72574.654049904275</c:v>
                </c:pt>
                <c:pt idx="486">
                  <c:v>-72574.654049904275</c:v>
                </c:pt>
                <c:pt idx="487">
                  <c:v>-72574.654049904275</c:v>
                </c:pt>
                <c:pt idx="488">
                  <c:v>-72574.654049904275</c:v>
                </c:pt>
                <c:pt idx="489">
                  <c:v>-72574.654049904275</c:v>
                </c:pt>
                <c:pt idx="490">
                  <c:v>-72574.654049904275</c:v>
                </c:pt>
                <c:pt idx="491">
                  <c:v>-72574.654049904275</c:v>
                </c:pt>
                <c:pt idx="492">
                  <c:v>-72574.654049904275</c:v>
                </c:pt>
                <c:pt idx="493">
                  <c:v>-72574.654049904275</c:v>
                </c:pt>
                <c:pt idx="494">
                  <c:v>-72574.654049904275</c:v>
                </c:pt>
                <c:pt idx="495">
                  <c:v>-72574.654049904275</c:v>
                </c:pt>
                <c:pt idx="496">
                  <c:v>-72574.654049904275</c:v>
                </c:pt>
                <c:pt idx="497">
                  <c:v>-72574.654049904275</c:v>
                </c:pt>
                <c:pt idx="498">
                  <c:v>-72574.654049904275</c:v>
                </c:pt>
                <c:pt idx="499">
                  <c:v>-72574.654049904275</c:v>
                </c:pt>
                <c:pt idx="500">
                  <c:v>-72574.654049904275</c:v>
                </c:pt>
                <c:pt idx="501">
                  <c:v>-72574.654049904275</c:v>
                </c:pt>
                <c:pt idx="502">
                  <c:v>-72574.654049904275</c:v>
                </c:pt>
                <c:pt idx="503">
                  <c:v>-72574.654049904275</c:v>
                </c:pt>
                <c:pt idx="504">
                  <c:v>-72574.654049904275</c:v>
                </c:pt>
                <c:pt idx="505">
                  <c:v>-72574.654049904275</c:v>
                </c:pt>
                <c:pt idx="506">
                  <c:v>-72574.654049904275</c:v>
                </c:pt>
                <c:pt idx="507">
                  <c:v>-72574.654049904275</c:v>
                </c:pt>
                <c:pt idx="508">
                  <c:v>-72574.654049904275</c:v>
                </c:pt>
                <c:pt idx="509">
                  <c:v>-72574.654049904275</c:v>
                </c:pt>
                <c:pt idx="510">
                  <c:v>-72574.654049904275</c:v>
                </c:pt>
                <c:pt idx="511">
                  <c:v>-72574.654049904275</c:v>
                </c:pt>
                <c:pt idx="512">
                  <c:v>-72574.654049904275</c:v>
                </c:pt>
                <c:pt idx="513">
                  <c:v>-72574.654049904275</c:v>
                </c:pt>
                <c:pt idx="514">
                  <c:v>-72574.654049904275</c:v>
                </c:pt>
                <c:pt idx="515">
                  <c:v>-72574.654049904275</c:v>
                </c:pt>
                <c:pt idx="516">
                  <c:v>-72574.654049904275</c:v>
                </c:pt>
                <c:pt idx="517">
                  <c:v>-72574.654049904275</c:v>
                </c:pt>
                <c:pt idx="518">
                  <c:v>-72574.654049904275</c:v>
                </c:pt>
                <c:pt idx="519">
                  <c:v>-72574.654049904275</c:v>
                </c:pt>
                <c:pt idx="520">
                  <c:v>-72574.654049904275</c:v>
                </c:pt>
                <c:pt idx="521">
                  <c:v>-72574.654049904275</c:v>
                </c:pt>
                <c:pt idx="522">
                  <c:v>-72574.654049904275</c:v>
                </c:pt>
                <c:pt idx="523">
                  <c:v>-72574.654049904275</c:v>
                </c:pt>
                <c:pt idx="524">
                  <c:v>-72574.654049904275</c:v>
                </c:pt>
                <c:pt idx="525">
                  <c:v>-72574.654049904275</c:v>
                </c:pt>
                <c:pt idx="526">
                  <c:v>-72574.654049904275</c:v>
                </c:pt>
                <c:pt idx="527">
                  <c:v>-72574.654049904275</c:v>
                </c:pt>
                <c:pt idx="528">
                  <c:v>-72574.654049904275</c:v>
                </c:pt>
                <c:pt idx="529">
                  <c:v>-72574.654049904275</c:v>
                </c:pt>
                <c:pt idx="530">
                  <c:v>-72574.654049904275</c:v>
                </c:pt>
                <c:pt idx="531">
                  <c:v>-72574.654049904275</c:v>
                </c:pt>
                <c:pt idx="532">
                  <c:v>-72574.654049904275</c:v>
                </c:pt>
                <c:pt idx="533">
                  <c:v>-72574.654049904275</c:v>
                </c:pt>
                <c:pt idx="534">
                  <c:v>-72574.654049904275</c:v>
                </c:pt>
                <c:pt idx="535">
                  <c:v>-72574.654049904275</c:v>
                </c:pt>
                <c:pt idx="536">
                  <c:v>-72574.654049904275</c:v>
                </c:pt>
                <c:pt idx="537">
                  <c:v>-72574.654049904275</c:v>
                </c:pt>
                <c:pt idx="538">
                  <c:v>-72574.654049904275</c:v>
                </c:pt>
                <c:pt idx="539">
                  <c:v>-72574.654049904275</c:v>
                </c:pt>
                <c:pt idx="540">
                  <c:v>-72574.654049904275</c:v>
                </c:pt>
                <c:pt idx="541">
                  <c:v>-72574.654049904275</c:v>
                </c:pt>
                <c:pt idx="542">
                  <c:v>-72574.654049904275</c:v>
                </c:pt>
                <c:pt idx="543">
                  <c:v>-72574.654049904275</c:v>
                </c:pt>
                <c:pt idx="544">
                  <c:v>-72574.654049904275</c:v>
                </c:pt>
                <c:pt idx="545">
                  <c:v>-72574.654049904275</c:v>
                </c:pt>
                <c:pt idx="546">
                  <c:v>-72574.654049904275</c:v>
                </c:pt>
                <c:pt idx="547">
                  <c:v>-72574.654049904275</c:v>
                </c:pt>
                <c:pt idx="548">
                  <c:v>-72574.654049904275</c:v>
                </c:pt>
                <c:pt idx="549">
                  <c:v>-72574.654049904275</c:v>
                </c:pt>
                <c:pt idx="550">
                  <c:v>-72574.654049904275</c:v>
                </c:pt>
                <c:pt idx="551">
                  <c:v>-72574.654049904275</c:v>
                </c:pt>
                <c:pt idx="552">
                  <c:v>-72574.654049904275</c:v>
                </c:pt>
                <c:pt idx="553">
                  <c:v>-72574.654049904275</c:v>
                </c:pt>
                <c:pt idx="554">
                  <c:v>-72574.654049904275</c:v>
                </c:pt>
                <c:pt idx="555">
                  <c:v>-72574.654049904275</c:v>
                </c:pt>
                <c:pt idx="556">
                  <c:v>-72574.654049904275</c:v>
                </c:pt>
                <c:pt idx="557">
                  <c:v>-72574.654049904275</c:v>
                </c:pt>
                <c:pt idx="558">
                  <c:v>-72574.654049904275</c:v>
                </c:pt>
                <c:pt idx="559">
                  <c:v>-72574.654049904275</c:v>
                </c:pt>
                <c:pt idx="560">
                  <c:v>-72574.654049904275</c:v>
                </c:pt>
                <c:pt idx="561">
                  <c:v>-72574.654049904275</c:v>
                </c:pt>
                <c:pt idx="562">
                  <c:v>-72574.654049904275</c:v>
                </c:pt>
                <c:pt idx="563">
                  <c:v>-72574.654049904275</c:v>
                </c:pt>
                <c:pt idx="564">
                  <c:v>-72574.654049904275</c:v>
                </c:pt>
                <c:pt idx="565">
                  <c:v>-72574.654049904275</c:v>
                </c:pt>
                <c:pt idx="566">
                  <c:v>-72574.654049904275</c:v>
                </c:pt>
                <c:pt idx="567">
                  <c:v>-72574.654049904275</c:v>
                </c:pt>
                <c:pt idx="568">
                  <c:v>-72574.654049904275</c:v>
                </c:pt>
                <c:pt idx="569">
                  <c:v>-72574.654049904275</c:v>
                </c:pt>
                <c:pt idx="570">
                  <c:v>-72574.654049904275</c:v>
                </c:pt>
                <c:pt idx="571">
                  <c:v>-72574.654049904275</c:v>
                </c:pt>
                <c:pt idx="572">
                  <c:v>-72574.654049904275</c:v>
                </c:pt>
                <c:pt idx="573">
                  <c:v>-72574.654049904275</c:v>
                </c:pt>
                <c:pt idx="574">
                  <c:v>-72574.654049904275</c:v>
                </c:pt>
                <c:pt idx="575">
                  <c:v>-72574.654049904275</c:v>
                </c:pt>
                <c:pt idx="576">
                  <c:v>-72574.654049904275</c:v>
                </c:pt>
                <c:pt idx="577">
                  <c:v>-72574.654049904275</c:v>
                </c:pt>
                <c:pt idx="578">
                  <c:v>-72574.654049904275</c:v>
                </c:pt>
                <c:pt idx="579">
                  <c:v>-72574.654049904275</c:v>
                </c:pt>
                <c:pt idx="580">
                  <c:v>-72574.654049904275</c:v>
                </c:pt>
                <c:pt idx="581">
                  <c:v>-72574.654049904275</c:v>
                </c:pt>
                <c:pt idx="582">
                  <c:v>-72574.654049904275</c:v>
                </c:pt>
                <c:pt idx="583">
                  <c:v>-72574.654049904275</c:v>
                </c:pt>
                <c:pt idx="584">
                  <c:v>-72574.654049904275</c:v>
                </c:pt>
                <c:pt idx="585">
                  <c:v>-72574.654049904275</c:v>
                </c:pt>
                <c:pt idx="586">
                  <c:v>-72574.654049904275</c:v>
                </c:pt>
                <c:pt idx="587">
                  <c:v>-72574.654049904275</c:v>
                </c:pt>
                <c:pt idx="588">
                  <c:v>-72574.654049904275</c:v>
                </c:pt>
                <c:pt idx="589">
                  <c:v>-72574.654049904275</c:v>
                </c:pt>
                <c:pt idx="590">
                  <c:v>-72574.654049904275</c:v>
                </c:pt>
                <c:pt idx="591">
                  <c:v>-72574.654049904275</c:v>
                </c:pt>
                <c:pt idx="592">
                  <c:v>-72574.654049904275</c:v>
                </c:pt>
                <c:pt idx="593">
                  <c:v>-72574.654049904275</c:v>
                </c:pt>
                <c:pt idx="594">
                  <c:v>-72574.654049904275</c:v>
                </c:pt>
                <c:pt idx="595">
                  <c:v>-72574.654049904275</c:v>
                </c:pt>
                <c:pt idx="596">
                  <c:v>-72574.654049904275</c:v>
                </c:pt>
                <c:pt idx="597">
                  <c:v>-72574.654049904275</c:v>
                </c:pt>
                <c:pt idx="598">
                  <c:v>-72574.654049904275</c:v>
                </c:pt>
                <c:pt idx="599">
                  <c:v>-72574.654049904275</c:v>
                </c:pt>
                <c:pt idx="600">
                  <c:v>-72574.654049904275</c:v>
                </c:pt>
                <c:pt idx="601">
                  <c:v>-72574.654049904275</c:v>
                </c:pt>
                <c:pt idx="602">
                  <c:v>-72574.654049904275</c:v>
                </c:pt>
                <c:pt idx="603">
                  <c:v>-72574.654049904275</c:v>
                </c:pt>
                <c:pt idx="604">
                  <c:v>-72574.654049904275</c:v>
                </c:pt>
                <c:pt idx="605">
                  <c:v>-72574.654049904275</c:v>
                </c:pt>
                <c:pt idx="606">
                  <c:v>-72574.654049904275</c:v>
                </c:pt>
                <c:pt idx="607">
                  <c:v>-72574.654049904275</c:v>
                </c:pt>
                <c:pt idx="608">
                  <c:v>-72574.654049904275</c:v>
                </c:pt>
                <c:pt idx="609">
                  <c:v>-72574.654049904275</c:v>
                </c:pt>
                <c:pt idx="610">
                  <c:v>-72574.654049904275</c:v>
                </c:pt>
                <c:pt idx="611">
                  <c:v>-72574.654049904275</c:v>
                </c:pt>
                <c:pt idx="612">
                  <c:v>-72574.654049904275</c:v>
                </c:pt>
                <c:pt idx="613">
                  <c:v>-72574.654049904275</c:v>
                </c:pt>
                <c:pt idx="614">
                  <c:v>-72574.654049904275</c:v>
                </c:pt>
                <c:pt idx="615">
                  <c:v>-72574.654049904275</c:v>
                </c:pt>
                <c:pt idx="616">
                  <c:v>-72574.654049904275</c:v>
                </c:pt>
                <c:pt idx="617">
                  <c:v>-72574.654049904275</c:v>
                </c:pt>
                <c:pt idx="618">
                  <c:v>-72574.654049904275</c:v>
                </c:pt>
                <c:pt idx="619">
                  <c:v>-72574.654049904275</c:v>
                </c:pt>
                <c:pt idx="620">
                  <c:v>-72574.654049904275</c:v>
                </c:pt>
                <c:pt idx="621">
                  <c:v>-72574.654049904275</c:v>
                </c:pt>
                <c:pt idx="622">
                  <c:v>-72574.654049904275</c:v>
                </c:pt>
                <c:pt idx="623">
                  <c:v>-72574.654049904275</c:v>
                </c:pt>
                <c:pt idx="624">
                  <c:v>-72574.654049904275</c:v>
                </c:pt>
                <c:pt idx="625">
                  <c:v>-72574.654049904275</c:v>
                </c:pt>
                <c:pt idx="626">
                  <c:v>-72574.654049904275</c:v>
                </c:pt>
                <c:pt idx="627">
                  <c:v>-72574.654049904275</c:v>
                </c:pt>
                <c:pt idx="628">
                  <c:v>-72574.654049904275</c:v>
                </c:pt>
                <c:pt idx="629">
                  <c:v>-72574.654049904275</c:v>
                </c:pt>
                <c:pt idx="630">
                  <c:v>-72574.654049904275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22.012511530276875</c:v>
                </c:pt>
                <c:pt idx="2">
                  <c:v>44.02502306055375</c:v>
                </c:pt>
                <c:pt idx="3">
                  <c:v>66.037534590830631</c:v>
                </c:pt>
                <c:pt idx="4">
                  <c:v>88.050046121107499</c:v>
                </c:pt>
                <c:pt idx="5">
                  <c:v>110.06255765138437</c:v>
                </c:pt>
                <c:pt idx="6">
                  <c:v>132.07506918166123</c:v>
                </c:pt>
                <c:pt idx="7">
                  <c:v>154.0875807119381</c:v>
                </c:pt>
                <c:pt idx="8">
                  <c:v>176.10009224221497</c:v>
                </c:pt>
                <c:pt idx="9">
                  <c:v>198.11260377249184</c:v>
                </c:pt>
                <c:pt idx="10">
                  <c:v>220.12511530276871</c:v>
                </c:pt>
                <c:pt idx="11">
                  <c:v>242.13762683304557</c:v>
                </c:pt>
                <c:pt idx="12">
                  <c:v>264.15013836332247</c:v>
                </c:pt>
                <c:pt idx="13">
                  <c:v>286.16264989359934</c:v>
                </c:pt>
                <c:pt idx="14">
                  <c:v>308.17516142387626</c:v>
                </c:pt>
                <c:pt idx="15">
                  <c:v>330.18767295415313</c:v>
                </c:pt>
                <c:pt idx="16">
                  <c:v>352.20018448443005</c:v>
                </c:pt>
                <c:pt idx="17">
                  <c:v>374.21269601470692</c:v>
                </c:pt>
                <c:pt idx="18">
                  <c:v>396.22520754498385</c:v>
                </c:pt>
                <c:pt idx="19">
                  <c:v>418.23771907526071</c:v>
                </c:pt>
                <c:pt idx="20">
                  <c:v>440.25023060553758</c:v>
                </c:pt>
                <c:pt idx="21">
                  <c:v>462.26274213581445</c:v>
                </c:pt>
                <c:pt idx="22">
                  <c:v>484.27525366609137</c:v>
                </c:pt>
                <c:pt idx="23">
                  <c:v>506.28776519636824</c:v>
                </c:pt>
                <c:pt idx="24">
                  <c:v>528.30027672664517</c:v>
                </c:pt>
                <c:pt idx="25">
                  <c:v>550.31278825692198</c:v>
                </c:pt>
                <c:pt idx="26">
                  <c:v>572.3252997871989</c:v>
                </c:pt>
                <c:pt idx="27">
                  <c:v>594.33781131747583</c:v>
                </c:pt>
                <c:pt idx="28">
                  <c:v>616.35032284775275</c:v>
                </c:pt>
                <c:pt idx="29">
                  <c:v>638.36283437802956</c:v>
                </c:pt>
                <c:pt idx="30">
                  <c:v>660.37534590830649</c:v>
                </c:pt>
                <c:pt idx="31">
                  <c:v>682.38785743858341</c:v>
                </c:pt>
                <c:pt idx="32">
                  <c:v>704.40036896886033</c:v>
                </c:pt>
                <c:pt idx="33">
                  <c:v>726.41288049913715</c:v>
                </c:pt>
                <c:pt idx="34">
                  <c:v>748.42539202941407</c:v>
                </c:pt>
                <c:pt idx="35">
                  <c:v>770.43790355969099</c:v>
                </c:pt>
                <c:pt idx="36">
                  <c:v>792.45041508996781</c:v>
                </c:pt>
                <c:pt idx="37">
                  <c:v>814.46292662024473</c:v>
                </c:pt>
                <c:pt idx="38">
                  <c:v>836.47543815052165</c:v>
                </c:pt>
                <c:pt idx="39">
                  <c:v>858.48794968079858</c:v>
                </c:pt>
                <c:pt idx="40">
                  <c:v>880.50046121107528</c:v>
                </c:pt>
                <c:pt idx="41">
                  <c:v>902.51297274135209</c:v>
                </c:pt>
                <c:pt idx="42">
                  <c:v>924.5254842716289</c:v>
                </c:pt>
                <c:pt idx="43">
                  <c:v>946.53799580190571</c:v>
                </c:pt>
                <c:pt idx="44">
                  <c:v>968.55050733218252</c:v>
                </c:pt>
                <c:pt idx="45">
                  <c:v>990.56301886245933</c:v>
                </c:pt>
                <c:pt idx="46">
                  <c:v>1012.5755303927361</c:v>
                </c:pt>
                <c:pt idx="47">
                  <c:v>1034.588041923013</c:v>
                </c:pt>
                <c:pt idx="48">
                  <c:v>1056.6005534532896</c:v>
                </c:pt>
                <c:pt idx="49">
                  <c:v>1078.6130649835666</c:v>
                </c:pt>
                <c:pt idx="50">
                  <c:v>1100.6255765138433</c:v>
                </c:pt>
                <c:pt idx="51">
                  <c:v>1122.63808804412</c:v>
                </c:pt>
                <c:pt idx="52">
                  <c:v>1144.6505995743969</c:v>
                </c:pt>
                <c:pt idx="53">
                  <c:v>1166.6631111046736</c:v>
                </c:pt>
                <c:pt idx="54">
                  <c:v>1188.6756226349505</c:v>
                </c:pt>
                <c:pt idx="55">
                  <c:v>1210.6881341652272</c:v>
                </c:pt>
                <c:pt idx="56">
                  <c:v>1232.7006456955041</c:v>
                </c:pt>
                <c:pt idx="57">
                  <c:v>1254.7131572257808</c:v>
                </c:pt>
                <c:pt idx="58">
                  <c:v>1276.7256687560575</c:v>
                </c:pt>
                <c:pt idx="59">
                  <c:v>1298.7381802863345</c:v>
                </c:pt>
                <c:pt idx="60">
                  <c:v>1320.7506918166112</c:v>
                </c:pt>
                <c:pt idx="61">
                  <c:v>1342.7632033468881</c:v>
                </c:pt>
                <c:pt idx="62">
                  <c:v>1364.7757148771648</c:v>
                </c:pt>
                <c:pt idx="63">
                  <c:v>1386.7882264074417</c:v>
                </c:pt>
                <c:pt idx="64">
                  <c:v>1408.8007379377184</c:v>
                </c:pt>
                <c:pt idx="65">
                  <c:v>1430.8132494679951</c:v>
                </c:pt>
                <c:pt idx="66">
                  <c:v>1452.825760998272</c:v>
                </c:pt>
                <c:pt idx="67">
                  <c:v>1474.8382725285487</c:v>
                </c:pt>
                <c:pt idx="68">
                  <c:v>1496.8507840588256</c:v>
                </c:pt>
                <c:pt idx="69">
                  <c:v>1518.8632955891023</c:v>
                </c:pt>
                <c:pt idx="70">
                  <c:v>1540.8758071193793</c:v>
                </c:pt>
                <c:pt idx="71">
                  <c:v>1562.888318649656</c:v>
                </c:pt>
                <c:pt idx="72">
                  <c:v>1584.9008301799329</c:v>
                </c:pt>
                <c:pt idx="73">
                  <c:v>1606.9133417102096</c:v>
                </c:pt>
                <c:pt idx="74">
                  <c:v>1628.9258532404863</c:v>
                </c:pt>
                <c:pt idx="75">
                  <c:v>1650.9383647707632</c:v>
                </c:pt>
                <c:pt idx="76">
                  <c:v>1672.9508763010399</c:v>
                </c:pt>
                <c:pt idx="77">
                  <c:v>1694.9633878313168</c:v>
                </c:pt>
                <c:pt idx="78">
                  <c:v>1716.9758993615935</c:v>
                </c:pt>
                <c:pt idx="79">
                  <c:v>1738.9884108918704</c:v>
                </c:pt>
                <c:pt idx="80">
                  <c:v>1761.0009224221471</c:v>
                </c:pt>
                <c:pt idx="81">
                  <c:v>1783.0134339524238</c:v>
                </c:pt>
                <c:pt idx="82">
                  <c:v>1805.0259454827008</c:v>
                </c:pt>
                <c:pt idx="83">
                  <c:v>1827.0384570129775</c:v>
                </c:pt>
                <c:pt idx="84">
                  <c:v>1849.0509685432544</c:v>
                </c:pt>
                <c:pt idx="85">
                  <c:v>1871.0634800735311</c:v>
                </c:pt>
                <c:pt idx="86">
                  <c:v>1893.075991603808</c:v>
                </c:pt>
                <c:pt idx="87">
                  <c:v>1915.0885031340847</c:v>
                </c:pt>
                <c:pt idx="88">
                  <c:v>1937.1010146643614</c:v>
                </c:pt>
                <c:pt idx="89">
                  <c:v>1959.1135261946383</c:v>
                </c:pt>
                <c:pt idx="90">
                  <c:v>1981.126037724915</c:v>
                </c:pt>
                <c:pt idx="91">
                  <c:v>2003.1385492551919</c:v>
                </c:pt>
                <c:pt idx="92">
                  <c:v>2025.1510607854686</c:v>
                </c:pt>
                <c:pt idx="93">
                  <c:v>2047.1635723157456</c:v>
                </c:pt>
                <c:pt idx="94">
                  <c:v>2069.1760838460223</c:v>
                </c:pt>
                <c:pt idx="95">
                  <c:v>2091.188595376299</c:v>
                </c:pt>
                <c:pt idx="96">
                  <c:v>2113.2011069065757</c:v>
                </c:pt>
                <c:pt idx="97">
                  <c:v>2135.2136184368528</c:v>
                </c:pt>
                <c:pt idx="98">
                  <c:v>2157.2261299671295</c:v>
                </c:pt>
                <c:pt idx="99">
                  <c:v>2179.2386414974062</c:v>
                </c:pt>
                <c:pt idx="100">
                  <c:v>2201.2511530276829</c:v>
                </c:pt>
                <c:pt idx="101">
                  <c:v>2223.2636645579601</c:v>
                </c:pt>
                <c:pt idx="102">
                  <c:v>2245.2761760882368</c:v>
                </c:pt>
                <c:pt idx="103">
                  <c:v>2267.2886876185134</c:v>
                </c:pt>
                <c:pt idx="104">
                  <c:v>2289.3011991487901</c:v>
                </c:pt>
                <c:pt idx="105">
                  <c:v>2311.3137106790668</c:v>
                </c:pt>
                <c:pt idx="106">
                  <c:v>2333.326222209344</c:v>
                </c:pt>
                <c:pt idx="107">
                  <c:v>2355.3387337396207</c:v>
                </c:pt>
                <c:pt idx="108">
                  <c:v>2377.3512452698974</c:v>
                </c:pt>
                <c:pt idx="109">
                  <c:v>2399.3637568001741</c:v>
                </c:pt>
                <c:pt idx="110">
                  <c:v>2421.3762683304508</c:v>
                </c:pt>
                <c:pt idx="111">
                  <c:v>2443.3887798607279</c:v>
                </c:pt>
                <c:pt idx="112">
                  <c:v>2465.4012913910046</c:v>
                </c:pt>
                <c:pt idx="113">
                  <c:v>2487.4138029212813</c:v>
                </c:pt>
                <c:pt idx="114">
                  <c:v>2509.426314451558</c:v>
                </c:pt>
                <c:pt idx="115">
                  <c:v>2531.4388259818352</c:v>
                </c:pt>
                <c:pt idx="116">
                  <c:v>2553.4513375121119</c:v>
                </c:pt>
                <c:pt idx="117">
                  <c:v>2575.4638490423886</c:v>
                </c:pt>
                <c:pt idx="118">
                  <c:v>2597.4763605726653</c:v>
                </c:pt>
                <c:pt idx="119">
                  <c:v>2619.488872102942</c:v>
                </c:pt>
                <c:pt idx="120">
                  <c:v>2641.5013836332191</c:v>
                </c:pt>
                <c:pt idx="121">
                  <c:v>2663.5138951634958</c:v>
                </c:pt>
                <c:pt idx="122">
                  <c:v>2685.5264066937725</c:v>
                </c:pt>
                <c:pt idx="123">
                  <c:v>2707.5389182240492</c:v>
                </c:pt>
                <c:pt idx="124">
                  <c:v>2729.5514297543259</c:v>
                </c:pt>
                <c:pt idx="125">
                  <c:v>2751.5639412846031</c:v>
                </c:pt>
                <c:pt idx="126">
                  <c:v>2773.5764528148798</c:v>
                </c:pt>
                <c:pt idx="127">
                  <c:v>2795.5889643451565</c:v>
                </c:pt>
                <c:pt idx="128">
                  <c:v>2817.6014758754332</c:v>
                </c:pt>
                <c:pt idx="129">
                  <c:v>2839.6139874057103</c:v>
                </c:pt>
                <c:pt idx="130">
                  <c:v>2861.626498935987</c:v>
                </c:pt>
                <c:pt idx="131">
                  <c:v>2883.6390104662637</c:v>
                </c:pt>
                <c:pt idx="132">
                  <c:v>2905.6515219965404</c:v>
                </c:pt>
                <c:pt idx="133">
                  <c:v>2927.6640335268171</c:v>
                </c:pt>
                <c:pt idx="134">
                  <c:v>2949.6765450570942</c:v>
                </c:pt>
                <c:pt idx="135">
                  <c:v>2971.6890565873709</c:v>
                </c:pt>
                <c:pt idx="136">
                  <c:v>2993.7015681176476</c:v>
                </c:pt>
                <c:pt idx="137">
                  <c:v>3015.7140796479243</c:v>
                </c:pt>
                <c:pt idx="138">
                  <c:v>3037.726591178201</c:v>
                </c:pt>
                <c:pt idx="139">
                  <c:v>3059.7391027084782</c:v>
                </c:pt>
                <c:pt idx="140">
                  <c:v>3081.7516142387549</c:v>
                </c:pt>
                <c:pt idx="141">
                  <c:v>3103.7641257690316</c:v>
                </c:pt>
                <c:pt idx="142">
                  <c:v>3125.7766372993083</c:v>
                </c:pt>
                <c:pt idx="143">
                  <c:v>3147.7891488295854</c:v>
                </c:pt>
                <c:pt idx="144">
                  <c:v>3169.8016603598621</c:v>
                </c:pt>
                <c:pt idx="145">
                  <c:v>3191.8141718901388</c:v>
                </c:pt>
                <c:pt idx="146">
                  <c:v>3213.8266834204155</c:v>
                </c:pt>
                <c:pt idx="147">
                  <c:v>3235.8391949506922</c:v>
                </c:pt>
                <c:pt idx="148">
                  <c:v>3257.8517064809694</c:v>
                </c:pt>
                <c:pt idx="149">
                  <c:v>3279.8642180112461</c:v>
                </c:pt>
                <c:pt idx="150">
                  <c:v>3301.8767295415228</c:v>
                </c:pt>
                <c:pt idx="151">
                  <c:v>3323.8892410717995</c:v>
                </c:pt>
                <c:pt idx="152">
                  <c:v>3345.9017526020762</c:v>
                </c:pt>
                <c:pt idx="153">
                  <c:v>3367.9142641323533</c:v>
                </c:pt>
                <c:pt idx="154">
                  <c:v>3389.92677566263</c:v>
                </c:pt>
                <c:pt idx="155">
                  <c:v>3411.9392871929067</c:v>
                </c:pt>
                <c:pt idx="156">
                  <c:v>3433.9517987231834</c:v>
                </c:pt>
                <c:pt idx="157">
                  <c:v>3455.9643102534606</c:v>
                </c:pt>
                <c:pt idx="158">
                  <c:v>3477.9768217837373</c:v>
                </c:pt>
                <c:pt idx="159">
                  <c:v>3499.9893333140139</c:v>
                </c:pt>
                <c:pt idx="160">
                  <c:v>3522.0018448442906</c:v>
                </c:pt>
                <c:pt idx="161">
                  <c:v>3544.0143563745673</c:v>
                </c:pt>
                <c:pt idx="162">
                  <c:v>3566.0268679048449</c:v>
                </c:pt>
                <c:pt idx="163">
                  <c:v>3588.0393794351221</c:v>
                </c:pt>
                <c:pt idx="164">
                  <c:v>3610.0518909653993</c:v>
                </c:pt>
                <c:pt idx="165">
                  <c:v>3632.0644024956764</c:v>
                </c:pt>
                <c:pt idx="166">
                  <c:v>3654.0769140259536</c:v>
                </c:pt>
                <c:pt idx="167">
                  <c:v>3676.0894255562307</c:v>
                </c:pt>
                <c:pt idx="168">
                  <c:v>3698.1019370865079</c:v>
                </c:pt>
                <c:pt idx="169">
                  <c:v>3720.114448616785</c:v>
                </c:pt>
                <c:pt idx="170">
                  <c:v>3742.1269601470622</c:v>
                </c:pt>
                <c:pt idx="171">
                  <c:v>3764.1394716773393</c:v>
                </c:pt>
                <c:pt idx="172">
                  <c:v>3786.1519832076165</c:v>
                </c:pt>
                <c:pt idx="173">
                  <c:v>3808.1644947378936</c:v>
                </c:pt>
                <c:pt idx="174">
                  <c:v>3830.1770062681708</c:v>
                </c:pt>
                <c:pt idx="175">
                  <c:v>3852.1895177984479</c:v>
                </c:pt>
                <c:pt idx="176">
                  <c:v>3874.2020293287255</c:v>
                </c:pt>
                <c:pt idx="177">
                  <c:v>3896.2145408590027</c:v>
                </c:pt>
                <c:pt idx="178">
                  <c:v>3918.2270523892798</c:v>
                </c:pt>
                <c:pt idx="179">
                  <c:v>3940.239563919557</c:v>
                </c:pt>
                <c:pt idx="180">
                  <c:v>3962.2520754498378</c:v>
                </c:pt>
                <c:pt idx="181">
                  <c:v>3959.3351588536452</c:v>
                </c:pt>
                <c:pt idx="182">
                  <c:v>3956.4182422574522</c:v>
                </c:pt>
                <c:pt idx="183">
                  <c:v>3953.5013256612597</c:v>
                </c:pt>
                <c:pt idx="184">
                  <c:v>3950.5844090650671</c:v>
                </c:pt>
                <c:pt idx="185">
                  <c:v>3947.6674924688741</c:v>
                </c:pt>
                <c:pt idx="186">
                  <c:v>3944.7505758726816</c:v>
                </c:pt>
                <c:pt idx="187">
                  <c:v>3941.8336592764895</c:v>
                </c:pt>
                <c:pt idx="188">
                  <c:v>3938.9167426802969</c:v>
                </c:pt>
                <c:pt idx="189">
                  <c:v>3935.9998260841039</c:v>
                </c:pt>
                <c:pt idx="190">
                  <c:v>3933.0829094879114</c:v>
                </c:pt>
                <c:pt idx="191">
                  <c:v>3930.1659928917188</c:v>
                </c:pt>
                <c:pt idx="192">
                  <c:v>3927.2490762955258</c:v>
                </c:pt>
                <c:pt idx="193">
                  <c:v>3924.3321596993333</c:v>
                </c:pt>
                <c:pt idx="194">
                  <c:v>3921.4152431031407</c:v>
                </c:pt>
                <c:pt idx="195">
                  <c:v>3918.4983265069477</c:v>
                </c:pt>
                <c:pt idx="196">
                  <c:v>3915.5814099107552</c:v>
                </c:pt>
                <c:pt idx="197">
                  <c:v>3912.6644933145626</c:v>
                </c:pt>
                <c:pt idx="198">
                  <c:v>3909.7475767183701</c:v>
                </c:pt>
                <c:pt idx="199">
                  <c:v>3906.8306601221771</c:v>
                </c:pt>
                <c:pt idx="200">
                  <c:v>3903.9137435259845</c:v>
                </c:pt>
                <c:pt idx="201">
                  <c:v>3900.996826929792</c:v>
                </c:pt>
                <c:pt idx="202">
                  <c:v>3898.0799103335994</c:v>
                </c:pt>
                <c:pt idx="203">
                  <c:v>3895.1629937374064</c:v>
                </c:pt>
                <c:pt idx="204">
                  <c:v>3892.2460771412138</c:v>
                </c:pt>
                <c:pt idx="205">
                  <c:v>3889.3291605450213</c:v>
                </c:pt>
                <c:pt idx="206">
                  <c:v>3886.4122439488283</c:v>
                </c:pt>
                <c:pt idx="207">
                  <c:v>3883.4953273526357</c:v>
                </c:pt>
                <c:pt idx="208">
                  <c:v>3880.5784107564432</c:v>
                </c:pt>
                <c:pt idx="209">
                  <c:v>3877.6614941602511</c:v>
                </c:pt>
                <c:pt idx="210">
                  <c:v>3874.7445775640585</c:v>
                </c:pt>
                <c:pt idx="211">
                  <c:v>3871.827660967866</c:v>
                </c:pt>
                <c:pt idx="212">
                  <c:v>3868.9107443716734</c:v>
                </c:pt>
                <c:pt idx="213">
                  <c:v>3865.9938277754809</c:v>
                </c:pt>
                <c:pt idx="214">
                  <c:v>3863.0769111792879</c:v>
                </c:pt>
                <c:pt idx="215">
                  <c:v>3860.1599945830953</c:v>
                </c:pt>
                <c:pt idx="216">
                  <c:v>3857.2430779869028</c:v>
                </c:pt>
                <c:pt idx="217">
                  <c:v>3854.3261613907098</c:v>
                </c:pt>
                <c:pt idx="218">
                  <c:v>3851.4092447945172</c:v>
                </c:pt>
                <c:pt idx="219">
                  <c:v>3848.4923281983247</c:v>
                </c:pt>
                <c:pt idx="220">
                  <c:v>3845.5754116021317</c:v>
                </c:pt>
                <c:pt idx="221">
                  <c:v>3842.6584950059391</c:v>
                </c:pt>
                <c:pt idx="222">
                  <c:v>3839.7415784097466</c:v>
                </c:pt>
                <c:pt idx="223">
                  <c:v>3836.8246618135536</c:v>
                </c:pt>
                <c:pt idx="224">
                  <c:v>3833.907745217361</c:v>
                </c:pt>
                <c:pt idx="225">
                  <c:v>3830.9908286211685</c:v>
                </c:pt>
                <c:pt idx="226">
                  <c:v>3828.0739120249755</c:v>
                </c:pt>
                <c:pt idx="227">
                  <c:v>3825.1569954287834</c:v>
                </c:pt>
                <c:pt idx="228">
                  <c:v>3822.2400788325904</c:v>
                </c:pt>
                <c:pt idx="229">
                  <c:v>3819.3231622363978</c:v>
                </c:pt>
                <c:pt idx="230">
                  <c:v>3816.4062456402053</c:v>
                </c:pt>
                <c:pt idx="231">
                  <c:v>3813.4893290440123</c:v>
                </c:pt>
                <c:pt idx="232">
                  <c:v>3810.5724124478197</c:v>
                </c:pt>
                <c:pt idx="233">
                  <c:v>3807.6554958516272</c:v>
                </c:pt>
                <c:pt idx="234">
                  <c:v>3804.7385792554342</c:v>
                </c:pt>
                <c:pt idx="235">
                  <c:v>3801.8216626592425</c:v>
                </c:pt>
                <c:pt idx="236">
                  <c:v>3798.90474606305</c:v>
                </c:pt>
                <c:pt idx="237">
                  <c:v>3795.987829466857</c:v>
                </c:pt>
                <c:pt idx="238">
                  <c:v>3793.0709128706644</c:v>
                </c:pt>
                <c:pt idx="239">
                  <c:v>3790.1539962744719</c:v>
                </c:pt>
                <c:pt idx="240">
                  <c:v>3787.2370796782789</c:v>
                </c:pt>
                <c:pt idx="241">
                  <c:v>3784.3201630820868</c:v>
                </c:pt>
                <c:pt idx="242">
                  <c:v>3781.4032464858938</c:v>
                </c:pt>
                <c:pt idx="243">
                  <c:v>3778.4863298897012</c:v>
                </c:pt>
                <c:pt idx="244">
                  <c:v>3775.5694132935087</c:v>
                </c:pt>
                <c:pt idx="245">
                  <c:v>3772.6524966973157</c:v>
                </c:pt>
                <c:pt idx="246">
                  <c:v>3769.7355801011231</c:v>
                </c:pt>
                <c:pt idx="247">
                  <c:v>3766.8186635049306</c:v>
                </c:pt>
                <c:pt idx="248">
                  <c:v>3763.9017469087376</c:v>
                </c:pt>
                <c:pt idx="249">
                  <c:v>3760.984830312545</c:v>
                </c:pt>
                <c:pt idx="250">
                  <c:v>3758.0679137163525</c:v>
                </c:pt>
                <c:pt idx="251">
                  <c:v>3755.1509971201594</c:v>
                </c:pt>
                <c:pt idx="252">
                  <c:v>3752.2340805239669</c:v>
                </c:pt>
                <c:pt idx="253">
                  <c:v>3749.3171639277743</c:v>
                </c:pt>
                <c:pt idx="254">
                  <c:v>3746.4002473315813</c:v>
                </c:pt>
                <c:pt idx="255">
                  <c:v>3743.4833307353892</c:v>
                </c:pt>
                <c:pt idx="256">
                  <c:v>3740.5664141391962</c:v>
                </c:pt>
                <c:pt idx="257">
                  <c:v>3737.6494975430037</c:v>
                </c:pt>
                <c:pt idx="258">
                  <c:v>3734.7325809468111</c:v>
                </c:pt>
                <c:pt idx="259">
                  <c:v>3731.8156643506181</c:v>
                </c:pt>
                <c:pt idx="260">
                  <c:v>3728.8987477544256</c:v>
                </c:pt>
                <c:pt idx="261">
                  <c:v>3725.981831158233</c:v>
                </c:pt>
                <c:pt idx="262">
                  <c:v>3723.0649145620409</c:v>
                </c:pt>
                <c:pt idx="263">
                  <c:v>3720.1479979658484</c:v>
                </c:pt>
                <c:pt idx="264">
                  <c:v>3717.2310813696558</c:v>
                </c:pt>
                <c:pt idx="265">
                  <c:v>3714.3141647734633</c:v>
                </c:pt>
                <c:pt idx="266">
                  <c:v>3711.3972481772703</c:v>
                </c:pt>
                <c:pt idx="267">
                  <c:v>3708.4803315810777</c:v>
                </c:pt>
                <c:pt idx="268">
                  <c:v>3705.5634149848852</c:v>
                </c:pt>
                <c:pt idx="269">
                  <c:v>3702.6464983886922</c:v>
                </c:pt>
                <c:pt idx="270">
                  <c:v>3699.7295817924996</c:v>
                </c:pt>
                <c:pt idx="271">
                  <c:v>3696.8126651963071</c:v>
                </c:pt>
                <c:pt idx="272">
                  <c:v>3693.8957486001145</c:v>
                </c:pt>
                <c:pt idx="273">
                  <c:v>3690.9788320039215</c:v>
                </c:pt>
                <c:pt idx="274">
                  <c:v>3688.061915407729</c:v>
                </c:pt>
                <c:pt idx="275">
                  <c:v>3685.1449988115364</c:v>
                </c:pt>
                <c:pt idx="276">
                  <c:v>3682.2280822153434</c:v>
                </c:pt>
                <c:pt idx="277">
                  <c:v>3679.3111656191509</c:v>
                </c:pt>
                <c:pt idx="278">
                  <c:v>3676.3942490229583</c:v>
                </c:pt>
                <c:pt idx="279">
                  <c:v>3673.4773324267658</c:v>
                </c:pt>
                <c:pt idx="280">
                  <c:v>3670.5604158305728</c:v>
                </c:pt>
                <c:pt idx="281">
                  <c:v>3667.6434992343802</c:v>
                </c:pt>
                <c:pt idx="282">
                  <c:v>3664.7265826381877</c:v>
                </c:pt>
                <c:pt idx="283">
                  <c:v>3661.8096660419947</c:v>
                </c:pt>
                <c:pt idx="284">
                  <c:v>3658.8927494458021</c:v>
                </c:pt>
                <c:pt idx="285">
                  <c:v>3655.9758328496096</c:v>
                </c:pt>
                <c:pt idx="286">
                  <c:v>3653.058916253417</c:v>
                </c:pt>
                <c:pt idx="287">
                  <c:v>3650.141999657224</c:v>
                </c:pt>
                <c:pt idx="288">
                  <c:v>3647.2250830610324</c:v>
                </c:pt>
                <c:pt idx="289">
                  <c:v>3644.3081664648398</c:v>
                </c:pt>
                <c:pt idx="290">
                  <c:v>3641.3912498686468</c:v>
                </c:pt>
                <c:pt idx="291">
                  <c:v>3638.4743332724543</c:v>
                </c:pt>
                <c:pt idx="292">
                  <c:v>3635.5574166762617</c:v>
                </c:pt>
                <c:pt idx="293">
                  <c:v>3632.6405000800692</c:v>
                </c:pt>
                <c:pt idx="294">
                  <c:v>3629.7235834838762</c:v>
                </c:pt>
                <c:pt idx="295">
                  <c:v>3626.8066668876836</c:v>
                </c:pt>
                <c:pt idx="296">
                  <c:v>3623.8897502914911</c:v>
                </c:pt>
                <c:pt idx="297">
                  <c:v>3620.972833695298</c:v>
                </c:pt>
                <c:pt idx="298">
                  <c:v>3618.0559170991055</c:v>
                </c:pt>
                <c:pt idx="299">
                  <c:v>3615.1390005029129</c:v>
                </c:pt>
                <c:pt idx="300">
                  <c:v>3612.2220839067204</c:v>
                </c:pt>
                <c:pt idx="301">
                  <c:v>3609.3051673105274</c:v>
                </c:pt>
                <c:pt idx="302">
                  <c:v>3606.3882507143348</c:v>
                </c:pt>
                <c:pt idx="303">
                  <c:v>3603.4713341181423</c:v>
                </c:pt>
                <c:pt idx="304">
                  <c:v>3600.5544175219493</c:v>
                </c:pt>
                <c:pt idx="305">
                  <c:v>3597.6375009257567</c:v>
                </c:pt>
                <c:pt idx="306">
                  <c:v>3594.7205843295642</c:v>
                </c:pt>
                <c:pt idx="307">
                  <c:v>3591.8036677333716</c:v>
                </c:pt>
                <c:pt idx="308">
                  <c:v>3588.8867511371786</c:v>
                </c:pt>
                <c:pt idx="309">
                  <c:v>3585.9698345409861</c:v>
                </c:pt>
                <c:pt idx="310">
                  <c:v>3583.0529179447935</c:v>
                </c:pt>
                <c:pt idx="311">
                  <c:v>3580.1360013486005</c:v>
                </c:pt>
                <c:pt idx="312">
                  <c:v>3577.219084752408</c:v>
                </c:pt>
                <c:pt idx="313">
                  <c:v>3574.3021681562154</c:v>
                </c:pt>
                <c:pt idx="314">
                  <c:v>3571.3852515600229</c:v>
                </c:pt>
                <c:pt idx="315">
                  <c:v>3568.4683349638308</c:v>
                </c:pt>
                <c:pt idx="316">
                  <c:v>3565.5514183676382</c:v>
                </c:pt>
                <c:pt idx="317">
                  <c:v>3562.6345017714457</c:v>
                </c:pt>
                <c:pt idx="318">
                  <c:v>3559.7175851752527</c:v>
                </c:pt>
                <c:pt idx="319">
                  <c:v>3556.8006685790601</c:v>
                </c:pt>
                <c:pt idx="320">
                  <c:v>3553.8837519828676</c:v>
                </c:pt>
                <c:pt idx="321">
                  <c:v>3550.966835386675</c:v>
                </c:pt>
                <c:pt idx="322">
                  <c:v>3548.049918790482</c:v>
                </c:pt>
                <c:pt idx="323">
                  <c:v>3545.1330021942895</c:v>
                </c:pt>
                <c:pt idx="324">
                  <c:v>3542.2160855980969</c:v>
                </c:pt>
                <c:pt idx="325">
                  <c:v>3539.2991690019039</c:v>
                </c:pt>
                <c:pt idx="326">
                  <c:v>3536.3822524057114</c:v>
                </c:pt>
                <c:pt idx="327">
                  <c:v>3533.4653358095188</c:v>
                </c:pt>
                <c:pt idx="328">
                  <c:v>3530.5484192133263</c:v>
                </c:pt>
                <c:pt idx="329">
                  <c:v>3527.6315026171333</c:v>
                </c:pt>
                <c:pt idx="330">
                  <c:v>3524.7145860209407</c:v>
                </c:pt>
                <c:pt idx="331">
                  <c:v>3521.7976694247482</c:v>
                </c:pt>
                <c:pt idx="332">
                  <c:v>3518.8807528285552</c:v>
                </c:pt>
                <c:pt idx="333">
                  <c:v>3515.9638362323626</c:v>
                </c:pt>
                <c:pt idx="334">
                  <c:v>3513.0469196361701</c:v>
                </c:pt>
                <c:pt idx="335">
                  <c:v>3510.1300030399775</c:v>
                </c:pt>
                <c:pt idx="336">
                  <c:v>3507.2130864437845</c:v>
                </c:pt>
                <c:pt idx="337">
                  <c:v>3504.296169847592</c:v>
                </c:pt>
                <c:pt idx="338">
                  <c:v>3501.3792532513994</c:v>
                </c:pt>
                <c:pt idx="339">
                  <c:v>3498.4623366552064</c:v>
                </c:pt>
                <c:pt idx="340">
                  <c:v>3495.5454200590138</c:v>
                </c:pt>
                <c:pt idx="341">
                  <c:v>3492.6285034628222</c:v>
                </c:pt>
                <c:pt idx="342">
                  <c:v>3489.7115868666297</c:v>
                </c:pt>
                <c:pt idx="343">
                  <c:v>3486.7946702704367</c:v>
                </c:pt>
                <c:pt idx="344">
                  <c:v>3483.8777536742441</c:v>
                </c:pt>
                <c:pt idx="345">
                  <c:v>3480.9608370780516</c:v>
                </c:pt>
                <c:pt idx="346">
                  <c:v>3478.0439204818585</c:v>
                </c:pt>
                <c:pt idx="347">
                  <c:v>3475.1270038856665</c:v>
                </c:pt>
                <c:pt idx="348">
                  <c:v>3472.2100872894734</c:v>
                </c:pt>
                <c:pt idx="349">
                  <c:v>3469.2931706932804</c:v>
                </c:pt>
                <c:pt idx="350">
                  <c:v>3466.3762540970883</c:v>
                </c:pt>
                <c:pt idx="351">
                  <c:v>3463.4593375008953</c:v>
                </c:pt>
                <c:pt idx="352">
                  <c:v>3460.5424209047023</c:v>
                </c:pt>
                <c:pt idx="353">
                  <c:v>3457.6255043085102</c:v>
                </c:pt>
                <c:pt idx="354">
                  <c:v>3454.7085877123172</c:v>
                </c:pt>
                <c:pt idx="355">
                  <c:v>3451.7916711161242</c:v>
                </c:pt>
                <c:pt idx="356">
                  <c:v>3448.8747545199321</c:v>
                </c:pt>
                <c:pt idx="357">
                  <c:v>3445.9578379237391</c:v>
                </c:pt>
                <c:pt idx="358">
                  <c:v>3443.040921327547</c:v>
                </c:pt>
                <c:pt idx="359">
                  <c:v>3440.124004731354</c:v>
                </c:pt>
                <c:pt idx="360">
                  <c:v>3437.207088135161</c:v>
                </c:pt>
                <c:pt idx="361">
                  <c:v>3434.2901715389689</c:v>
                </c:pt>
                <c:pt idx="362">
                  <c:v>3431.3732549427759</c:v>
                </c:pt>
                <c:pt idx="363">
                  <c:v>3428.4563383465829</c:v>
                </c:pt>
                <c:pt idx="364">
                  <c:v>3425.5394217503908</c:v>
                </c:pt>
                <c:pt idx="365">
                  <c:v>3422.6225051541978</c:v>
                </c:pt>
                <c:pt idx="366">
                  <c:v>3419.7055885580048</c:v>
                </c:pt>
                <c:pt idx="367">
                  <c:v>3416.7886719618127</c:v>
                </c:pt>
                <c:pt idx="368">
                  <c:v>3413.8717553656206</c:v>
                </c:pt>
                <c:pt idx="369">
                  <c:v>3410.9548387694276</c:v>
                </c:pt>
                <c:pt idx="370">
                  <c:v>3408.0379221732355</c:v>
                </c:pt>
                <c:pt idx="371">
                  <c:v>3405.1210055770425</c:v>
                </c:pt>
                <c:pt idx="372">
                  <c:v>3402.2040889808504</c:v>
                </c:pt>
                <c:pt idx="373">
                  <c:v>3399.2871723846574</c:v>
                </c:pt>
                <c:pt idx="374">
                  <c:v>3396.3702557884635</c:v>
                </c:pt>
                <c:pt idx="375">
                  <c:v>3393.4533391922723</c:v>
                </c:pt>
                <c:pt idx="376">
                  <c:v>3390.5364225960784</c:v>
                </c:pt>
                <c:pt idx="377">
                  <c:v>3387.6195059998863</c:v>
                </c:pt>
                <c:pt idx="378">
                  <c:v>3384.7025894036933</c:v>
                </c:pt>
                <c:pt idx="379">
                  <c:v>3381.7856728075012</c:v>
                </c:pt>
                <c:pt idx="380">
                  <c:v>3378.8687562113073</c:v>
                </c:pt>
                <c:pt idx="381">
                  <c:v>3375.9518396151161</c:v>
                </c:pt>
                <c:pt idx="382">
                  <c:v>3373.034923018924</c:v>
                </c:pt>
                <c:pt idx="383">
                  <c:v>3370.1180064227301</c:v>
                </c:pt>
                <c:pt idx="384">
                  <c:v>3367.2010898265389</c:v>
                </c:pt>
                <c:pt idx="385">
                  <c:v>3364.284173230345</c:v>
                </c:pt>
                <c:pt idx="386">
                  <c:v>3361.3672566341538</c:v>
                </c:pt>
                <c:pt idx="387">
                  <c:v>3358.4503400379599</c:v>
                </c:pt>
                <c:pt idx="388">
                  <c:v>3355.5334234417678</c:v>
                </c:pt>
                <c:pt idx="389">
                  <c:v>3352.6165068455748</c:v>
                </c:pt>
                <c:pt idx="390">
                  <c:v>3349.6995902493827</c:v>
                </c:pt>
                <c:pt idx="391">
                  <c:v>3346.7826736531888</c:v>
                </c:pt>
                <c:pt idx="392">
                  <c:v>3343.8657570569976</c:v>
                </c:pt>
                <c:pt idx="393">
                  <c:v>3340.9488404608037</c:v>
                </c:pt>
                <c:pt idx="394">
                  <c:v>3338.0319238646116</c:v>
                </c:pt>
                <c:pt idx="395">
                  <c:v>3335.1150072684186</c:v>
                </c:pt>
                <c:pt idx="396">
                  <c:v>3332.1980906722265</c:v>
                </c:pt>
                <c:pt idx="397">
                  <c:v>3329.2811740760326</c:v>
                </c:pt>
                <c:pt idx="398">
                  <c:v>3326.3642574798414</c:v>
                </c:pt>
                <c:pt idx="399">
                  <c:v>3323.4473408836475</c:v>
                </c:pt>
                <c:pt idx="400">
                  <c:v>3320.5304242874563</c:v>
                </c:pt>
                <c:pt idx="401">
                  <c:v>3317.6135076912624</c:v>
                </c:pt>
                <c:pt idx="402">
                  <c:v>3314.6965910950703</c:v>
                </c:pt>
                <c:pt idx="403">
                  <c:v>3311.7796744988773</c:v>
                </c:pt>
                <c:pt idx="404">
                  <c:v>3308.8627579026852</c:v>
                </c:pt>
                <c:pt idx="405">
                  <c:v>3305.9458413064913</c:v>
                </c:pt>
                <c:pt idx="406">
                  <c:v>3303.0289247103001</c:v>
                </c:pt>
                <c:pt idx="407">
                  <c:v>3300.1120081141062</c:v>
                </c:pt>
                <c:pt idx="408">
                  <c:v>3297.1950915179141</c:v>
                </c:pt>
                <c:pt idx="409">
                  <c:v>3294.2781749217229</c:v>
                </c:pt>
                <c:pt idx="410">
                  <c:v>3291.361258325529</c:v>
                </c:pt>
                <c:pt idx="411">
                  <c:v>3288.4443417293369</c:v>
                </c:pt>
                <c:pt idx="412">
                  <c:v>3285.5274251331439</c:v>
                </c:pt>
                <c:pt idx="413">
                  <c:v>3282.6105085369518</c:v>
                </c:pt>
                <c:pt idx="414">
                  <c:v>3279.6935919407588</c:v>
                </c:pt>
                <c:pt idx="415">
                  <c:v>3276.7766753445667</c:v>
                </c:pt>
                <c:pt idx="416">
                  <c:v>3273.8597587483728</c:v>
                </c:pt>
                <c:pt idx="417">
                  <c:v>3270.9428421521816</c:v>
                </c:pt>
                <c:pt idx="418">
                  <c:v>3268.0259255559877</c:v>
                </c:pt>
                <c:pt idx="419">
                  <c:v>3265.1090089597956</c:v>
                </c:pt>
                <c:pt idx="420">
                  <c:v>3262.1920923636026</c:v>
                </c:pt>
                <c:pt idx="421">
                  <c:v>3259.2751757674105</c:v>
                </c:pt>
                <c:pt idx="422">
                  <c:v>3256.3582591712166</c:v>
                </c:pt>
                <c:pt idx="423">
                  <c:v>3253.4413425750254</c:v>
                </c:pt>
                <c:pt idx="424">
                  <c:v>3250.5244259788315</c:v>
                </c:pt>
                <c:pt idx="425">
                  <c:v>3247.6075093826394</c:v>
                </c:pt>
                <c:pt idx="426">
                  <c:v>3244.6905927864464</c:v>
                </c:pt>
                <c:pt idx="427">
                  <c:v>3241.7736761902543</c:v>
                </c:pt>
                <c:pt idx="428">
                  <c:v>3238.8567595940613</c:v>
                </c:pt>
                <c:pt idx="429">
                  <c:v>3235.9398429978692</c:v>
                </c:pt>
                <c:pt idx="430">
                  <c:v>3233.0229264016752</c:v>
                </c:pt>
                <c:pt idx="431">
                  <c:v>3230.1060098054841</c:v>
                </c:pt>
                <c:pt idx="432">
                  <c:v>3227.1890932092901</c:v>
                </c:pt>
                <c:pt idx="433">
                  <c:v>3224.2721766130981</c:v>
                </c:pt>
                <c:pt idx="434">
                  <c:v>3221.3552600169069</c:v>
                </c:pt>
                <c:pt idx="435">
                  <c:v>3218.438343420713</c:v>
                </c:pt>
                <c:pt idx="436">
                  <c:v>3215.5214268245209</c:v>
                </c:pt>
                <c:pt idx="437">
                  <c:v>3212.6045102283279</c:v>
                </c:pt>
                <c:pt idx="438">
                  <c:v>3209.6875936321358</c:v>
                </c:pt>
                <c:pt idx="439">
                  <c:v>3206.7706770359418</c:v>
                </c:pt>
                <c:pt idx="440">
                  <c:v>3203.8537604397507</c:v>
                </c:pt>
                <c:pt idx="441">
                  <c:v>3200.9368438435567</c:v>
                </c:pt>
                <c:pt idx="442">
                  <c:v>3198.0199272473656</c:v>
                </c:pt>
                <c:pt idx="443">
                  <c:v>3195.1030106511716</c:v>
                </c:pt>
                <c:pt idx="444">
                  <c:v>3192.1860940549795</c:v>
                </c:pt>
                <c:pt idx="445">
                  <c:v>3189.2691774587865</c:v>
                </c:pt>
                <c:pt idx="446">
                  <c:v>3186.3522608625944</c:v>
                </c:pt>
                <c:pt idx="447">
                  <c:v>3183.4353442664005</c:v>
                </c:pt>
                <c:pt idx="448">
                  <c:v>3180.5184276702093</c:v>
                </c:pt>
                <c:pt idx="449">
                  <c:v>3177.6015110740154</c:v>
                </c:pt>
                <c:pt idx="450">
                  <c:v>86976.676698590585</c:v>
                </c:pt>
                <c:pt idx="451">
                  <c:v>87075.431217654754</c:v>
                </c:pt>
                <c:pt idx="452">
                  <c:v>87174.185736718922</c:v>
                </c:pt>
                <c:pt idx="453">
                  <c:v>87272.940255783091</c:v>
                </c:pt>
                <c:pt idx="454">
                  <c:v>87371.694774847274</c:v>
                </c:pt>
                <c:pt idx="455">
                  <c:v>87470.449293911428</c:v>
                </c:pt>
                <c:pt idx="456">
                  <c:v>87569.203812975611</c:v>
                </c:pt>
                <c:pt idx="457">
                  <c:v>87667.95833203978</c:v>
                </c:pt>
                <c:pt idx="458">
                  <c:v>87766.712851103948</c:v>
                </c:pt>
                <c:pt idx="459">
                  <c:v>87865.467370168117</c:v>
                </c:pt>
                <c:pt idx="460">
                  <c:v>87964.221889232285</c:v>
                </c:pt>
                <c:pt idx="461">
                  <c:v>88062.976408296454</c:v>
                </c:pt>
                <c:pt idx="462">
                  <c:v>88161.730927360622</c:v>
                </c:pt>
                <c:pt idx="463">
                  <c:v>88260.485446424791</c:v>
                </c:pt>
                <c:pt idx="464">
                  <c:v>88359.23996548896</c:v>
                </c:pt>
                <c:pt idx="465">
                  <c:v>88457.994484553128</c:v>
                </c:pt>
                <c:pt idx="466">
                  <c:v>88556.749003617297</c:v>
                </c:pt>
                <c:pt idx="467">
                  <c:v>88655.503522681465</c:v>
                </c:pt>
                <c:pt idx="468">
                  <c:v>88754.258041745634</c:v>
                </c:pt>
                <c:pt idx="469">
                  <c:v>88853.012560809817</c:v>
                </c:pt>
                <c:pt idx="470">
                  <c:v>88951.767079873985</c:v>
                </c:pt>
                <c:pt idx="471">
                  <c:v>89050.521598938154</c:v>
                </c:pt>
                <c:pt idx="472">
                  <c:v>89149.276118002323</c:v>
                </c:pt>
                <c:pt idx="473">
                  <c:v>89248.030637066491</c:v>
                </c:pt>
                <c:pt idx="474">
                  <c:v>89346.78515613066</c:v>
                </c:pt>
                <c:pt idx="475">
                  <c:v>89445.539675194828</c:v>
                </c:pt>
                <c:pt idx="476">
                  <c:v>89544.294194258997</c:v>
                </c:pt>
                <c:pt idx="477">
                  <c:v>89643.048713323165</c:v>
                </c:pt>
                <c:pt idx="478">
                  <c:v>89741.803232387334</c:v>
                </c:pt>
                <c:pt idx="479">
                  <c:v>89840.557751451503</c:v>
                </c:pt>
                <c:pt idx="480">
                  <c:v>89939.312270515671</c:v>
                </c:pt>
                <c:pt idx="481">
                  <c:v>90038.06678957984</c:v>
                </c:pt>
                <c:pt idx="482">
                  <c:v>90136.821308644008</c:v>
                </c:pt>
                <c:pt idx="483">
                  <c:v>90235.575827708177</c:v>
                </c:pt>
                <c:pt idx="484">
                  <c:v>90334.33034677236</c:v>
                </c:pt>
                <c:pt idx="485">
                  <c:v>90433.084865836528</c:v>
                </c:pt>
                <c:pt idx="486">
                  <c:v>90531.839384900697</c:v>
                </c:pt>
                <c:pt idx="487">
                  <c:v>90630.593903964866</c:v>
                </c:pt>
                <c:pt idx="488">
                  <c:v>90729.348423029034</c:v>
                </c:pt>
                <c:pt idx="489">
                  <c:v>90828.102942093203</c:v>
                </c:pt>
                <c:pt idx="490">
                  <c:v>90926.857461157371</c:v>
                </c:pt>
                <c:pt idx="491">
                  <c:v>91025.61198022154</c:v>
                </c:pt>
                <c:pt idx="492">
                  <c:v>91124.366499285708</c:v>
                </c:pt>
                <c:pt idx="493">
                  <c:v>91223.121018349877</c:v>
                </c:pt>
                <c:pt idx="494">
                  <c:v>91321.875537414046</c:v>
                </c:pt>
                <c:pt idx="495">
                  <c:v>91420.630056478214</c:v>
                </c:pt>
                <c:pt idx="496">
                  <c:v>91519.384575542383</c:v>
                </c:pt>
                <c:pt idx="497">
                  <c:v>91618.139094606551</c:v>
                </c:pt>
                <c:pt idx="498">
                  <c:v>91716.89361367072</c:v>
                </c:pt>
                <c:pt idx="499">
                  <c:v>91815.648132734903</c:v>
                </c:pt>
                <c:pt idx="500">
                  <c:v>91914.402651799071</c:v>
                </c:pt>
                <c:pt idx="501">
                  <c:v>92013.15717086324</c:v>
                </c:pt>
                <c:pt idx="502">
                  <c:v>92111.911689927409</c:v>
                </c:pt>
                <c:pt idx="503">
                  <c:v>92210.666208991577</c:v>
                </c:pt>
                <c:pt idx="504">
                  <c:v>92309.420728055746</c:v>
                </c:pt>
                <c:pt idx="505">
                  <c:v>92408.175247119914</c:v>
                </c:pt>
                <c:pt idx="506">
                  <c:v>92506.929766184083</c:v>
                </c:pt>
                <c:pt idx="507">
                  <c:v>92605.684285248251</c:v>
                </c:pt>
                <c:pt idx="508">
                  <c:v>92704.43880431242</c:v>
                </c:pt>
                <c:pt idx="509">
                  <c:v>92803.193323376589</c:v>
                </c:pt>
                <c:pt idx="510">
                  <c:v>92901.947842440757</c:v>
                </c:pt>
                <c:pt idx="511">
                  <c:v>93000.702361504926</c:v>
                </c:pt>
                <c:pt idx="512">
                  <c:v>93099.456880569094</c:v>
                </c:pt>
                <c:pt idx="513">
                  <c:v>93198.211399633263</c:v>
                </c:pt>
                <c:pt idx="514">
                  <c:v>93296.965918697446</c:v>
                </c:pt>
                <c:pt idx="515">
                  <c:v>93395.720437761614</c:v>
                </c:pt>
                <c:pt idx="516">
                  <c:v>93494.474956825783</c:v>
                </c:pt>
                <c:pt idx="517">
                  <c:v>93593.229475889952</c:v>
                </c:pt>
                <c:pt idx="518">
                  <c:v>93691.98399495412</c:v>
                </c:pt>
                <c:pt idx="519">
                  <c:v>93790.738514018289</c:v>
                </c:pt>
                <c:pt idx="520">
                  <c:v>93889.493033082457</c:v>
                </c:pt>
                <c:pt idx="521">
                  <c:v>93988.247552146626</c:v>
                </c:pt>
                <c:pt idx="522">
                  <c:v>94087.002071210794</c:v>
                </c:pt>
                <c:pt idx="523">
                  <c:v>94185.756590274963</c:v>
                </c:pt>
                <c:pt idx="524">
                  <c:v>94284.511109339132</c:v>
                </c:pt>
                <c:pt idx="525">
                  <c:v>94383.2656284033</c:v>
                </c:pt>
                <c:pt idx="526">
                  <c:v>94482.020147467469</c:v>
                </c:pt>
                <c:pt idx="527">
                  <c:v>94580.774666531652</c:v>
                </c:pt>
                <c:pt idx="528">
                  <c:v>94679.529185595806</c:v>
                </c:pt>
                <c:pt idx="529">
                  <c:v>94778.283704659989</c:v>
                </c:pt>
                <c:pt idx="530">
                  <c:v>94877.038223724143</c:v>
                </c:pt>
                <c:pt idx="531">
                  <c:v>94975.792742788326</c:v>
                </c:pt>
                <c:pt idx="532">
                  <c:v>95074.547261852495</c:v>
                </c:pt>
                <c:pt idx="533">
                  <c:v>95173.301780916663</c:v>
                </c:pt>
                <c:pt idx="534">
                  <c:v>95272.056299980832</c:v>
                </c:pt>
                <c:pt idx="535">
                  <c:v>95370.810819045</c:v>
                </c:pt>
                <c:pt idx="536">
                  <c:v>95469.565338109169</c:v>
                </c:pt>
                <c:pt idx="537">
                  <c:v>95568.319857173337</c:v>
                </c:pt>
                <c:pt idx="538">
                  <c:v>95667.074376237506</c:v>
                </c:pt>
                <c:pt idx="539">
                  <c:v>95765.828895301674</c:v>
                </c:pt>
                <c:pt idx="540">
                  <c:v>95864.583414365843</c:v>
                </c:pt>
                <c:pt idx="541">
                  <c:v>95963.337933430012</c:v>
                </c:pt>
                <c:pt idx="542">
                  <c:v>96062.092452494195</c:v>
                </c:pt>
                <c:pt idx="543">
                  <c:v>96160.846971558349</c:v>
                </c:pt>
                <c:pt idx="544">
                  <c:v>96259.601490622532</c:v>
                </c:pt>
                <c:pt idx="545">
                  <c:v>96358.3560096867</c:v>
                </c:pt>
                <c:pt idx="546">
                  <c:v>96457.110528750869</c:v>
                </c:pt>
                <c:pt idx="547">
                  <c:v>96555.865047815038</c:v>
                </c:pt>
                <c:pt idx="548">
                  <c:v>96654.619566879206</c:v>
                </c:pt>
                <c:pt idx="549">
                  <c:v>96753.374085943375</c:v>
                </c:pt>
                <c:pt idx="550">
                  <c:v>96852.128605007543</c:v>
                </c:pt>
                <c:pt idx="551">
                  <c:v>96950.883124071712</c:v>
                </c:pt>
                <c:pt idx="552">
                  <c:v>97049.63764313588</c:v>
                </c:pt>
                <c:pt idx="553">
                  <c:v>97148.392162200049</c:v>
                </c:pt>
                <c:pt idx="554">
                  <c:v>97247.146681264217</c:v>
                </c:pt>
                <c:pt idx="555">
                  <c:v>97345.901200328386</c:v>
                </c:pt>
                <c:pt idx="556">
                  <c:v>97444.655719392555</c:v>
                </c:pt>
                <c:pt idx="557">
                  <c:v>97543.410238456723</c:v>
                </c:pt>
                <c:pt idx="558">
                  <c:v>97642.164757520892</c:v>
                </c:pt>
                <c:pt idx="559">
                  <c:v>97740.919276585075</c:v>
                </c:pt>
                <c:pt idx="560">
                  <c:v>97839.673795649243</c:v>
                </c:pt>
                <c:pt idx="561">
                  <c:v>97938.428314713412</c:v>
                </c:pt>
                <c:pt idx="562">
                  <c:v>98037.182833777581</c:v>
                </c:pt>
                <c:pt idx="563">
                  <c:v>98135.937352841749</c:v>
                </c:pt>
                <c:pt idx="564">
                  <c:v>98234.691871905918</c:v>
                </c:pt>
                <c:pt idx="565">
                  <c:v>98333.446390970086</c:v>
                </c:pt>
                <c:pt idx="566">
                  <c:v>98432.200910034255</c:v>
                </c:pt>
                <c:pt idx="567">
                  <c:v>98530.955429098423</c:v>
                </c:pt>
                <c:pt idx="568">
                  <c:v>98629.709948162592</c:v>
                </c:pt>
                <c:pt idx="569">
                  <c:v>98728.46446722676</c:v>
                </c:pt>
                <c:pt idx="570">
                  <c:v>98827.218986290929</c:v>
                </c:pt>
                <c:pt idx="571">
                  <c:v>98925.973505355098</c:v>
                </c:pt>
                <c:pt idx="572">
                  <c:v>99024.728024419281</c:v>
                </c:pt>
                <c:pt idx="573">
                  <c:v>99123.482543483435</c:v>
                </c:pt>
                <c:pt idx="574">
                  <c:v>99222.237062547618</c:v>
                </c:pt>
                <c:pt idx="575">
                  <c:v>99320.991581611786</c:v>
                </c:pt>
                <c:pt idx="576">
                  <c:v>99419.746100675955</c:v>
                </c:pt>
                <c:pt idx="577">
                  <c:v>99518.500619740124</c:v>
                </c:pt>
                <c:pt idx="578">
                  <c:v>99617.255138804292</c:v>
                </c:pt>
                <c:pt idx="579">
                  <c:v>99716.009657868461</c:v>
                </c:pt>
                <c:pt idx="580">
                  <c:v>99814.764176932629</c:v>
                </c:pt>
                <c:pt idx="581">
                  <c:v>99913.518695996798</c:v>
                </c:pt>
                <c:pt idx="582">
                  <c:v>100012.27321506097</c:v>
                </c:pt>
                <c:pt idx="583">
                  <c:v>100111.02773412513</c:v>
                </c:pt>
                <c:pt idx="584">
                  <c:v>100209.7822531893</c:v>
                </c:pt>
                <c:pt idx="585">
                  <c:v>100308.53677225349</c:v>
                </c:pt>
                <c:pt idx="586">
                  <c:v>100407.29129131764</c:v>
                </c:pt>
                <c:pt idx="587">
                  <c:v>100506.04581038182</c:v>
                </c:pt>
                <c:pt idx="588">
                  <c:v>100604.80032944598</c:v>
                </c:pt>
                <c:pt idx="589">
                  <c:v>100703.55484851016</c:v>
                </c:pt>
                <c:pt idx="590">
                  <c:v>100802.30936757431</c:v>
                </c:pt>
                <c:pt idx="591">
                  <c:v>100901.0638866385</c:v>
                </c:pt>
                <c:pt idx="592">
                  <c:v>100999.81840570267</c:v>
                </c:pt>
                <c:pt idx="593">
                  <c:v>101098.57292476684</c:v>
                </c:pt>
                <c:pt idx="594">
                  <c:v>101197.327443831</c:v>
                </c:pt>
                <c:pt idx="595">
                  <c:v>101296.08196289517</c:v>
                </c:pt>
                <c:pt idx="596">
                  <c:v>101394.83648195934</c:v>
                </c:pt>
                <c:pt idx="597">
                  <c:v>101493.59100102351</c:v>
                </c:pt>
                <c:pt idx="598">
                  <c:v>101592.34552008768</c:v>
                </c:pt>
                <c:pt idx="599">
                  <c:v>101691.10003915185</c:v>
                </c:pt>
                <c:pt idx="600">
                  <c:v>101789.85455821603</c:v>
                </c:pt>
                <c:pt idx="601">
                  <c:v>101888.60907728018</c:v>
                </c:pt>
                <c:pt idx="602">
                  <c:v>101987.36359634437</c:v>
                </c:pt>
                <c:pt idx="603">
                  <c:v>102086.11811540852</c:v>
                </c:pt>
                <c:pt idx="604">
                  <c:v>102184.8726344727</c:v>
                </c:pt>
                <c:pt idx="605">
                  <c:v>102283.62715353686</c:v>
                </c:pt>
                <c:pt idx="606">
                  <c:v>102382.38167260104</c:v>
                </c:pt>
                <c:pt idx="607">
                  <c:v>102481.13619166521</c:v>
                </c:pt>
                <c:pt idx="608">
                  <c:v>102579.89071072938</c:v>
                </c:pt>
                <c:pt idx="609">
                  <c:v>102678.64522979355</c:v>
                </c:pt>
                <c:pt idx="610">
                  <c:v>102777.39974885772</c:v>
                </c:pt>
                <c:pt idx="611">
                  <c:v>102876.15426792188</c:v>
                </c:pt>
                <c:pt idx="612">
                  <c:v>102974.90878698605</c:v>
                </c:pt>
                <c:pt idx="613">
                  <c:v>103073.66330605022</c:v>
                </c:pt>
                <c:pt idx="614">
                  <c:v>103172.41782511439</c:v>
                </c:pt>
                <c:pt idx="615">
                  <c:v>103271.17234417856</c:v>
                </c:pt>
                <c:pt idx="616">
                  <c:v>103369.92686324273</c:v>
                </c:pt>
                <c:pt idx="617">
                  <c:v>103468.68138230691</c:v>
                </c:pt>
                <c:pt idx="618">
                  <c:v>103567.43590137106</c:v>
                </c:pt>
                <c:pt idx="619">
                  <c:v>103666.19042043525</c:v>
                </c:pt>
                <c:pt idx="620">
                  <c:v>103764.94493949942</c:v>
                </c:pt>
                <c:pt idx="621">
                  <c:v>103863.69945856358</c:v>
                </c:pt>
                <c:pt idx="622">
                  <c:v>103962.45397762775</c:v>
                </c:pt>
                <c:pt idx="623">
                  <c:v>104061.20849669192</c:v>
                </c:pt>
                <c:pt idx="624">
                  <c:v>104159.96301575609</c:v>
                </c:pt>
                <c:pt idx="625">
                  <c:v>104258.71753482026</c:v>
                </c:pt>
                <c:pt idx="626">
                  <c:v>104357.47205388443</c:v>
                </c:pt>
                <c:pt idx="627">
                  <c:v>104456.2265729486</c:v>
                </c:pt>
                <c:pt idx="628">
                  <c:v>104554.98109201276</c:v>
                </c:pt>
                <c:pt idx="629">
                  <c:v>104653.73561107693</c:v>
                </c:pt>
                <c:pt idx="630">
                  <c:v>104752.4901301411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374650</xdr:colOff>
      <xdr:row>0</xdr:row>
      <xdr:rowOff>171450</xdr:rowOff>
    </xdr:from>
    <xdr:to>
      <xdr:col>17</xdr:col>
      <xdr:colOff>374650</xdr:colOff>
      <xdr:row>15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349250</xdr:colOff>
      <xdr:row>16</xdr:row>
      <xdr:rowOff>127000</xdr:rowOff>
    </xdr:from>
    <xdr:to>
      <xdr:col>17</xdr:col>
      <xdr:colOff>349250</xdr:colOff>
      <xdr:row>31</xdr:row>
      <xdr:rowOff>107950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317500</xdr:colOff>
      <xdr:row>32</xdr:row>
      <xdr:rowOff>25400</xdr:rowOff>
    </xdr:from>
    <xdr:to>
      <xdr:col>17</xdr:col>
      <xdr:colOff>317500</xdr:colOff>
      <xdr:row>47</xdr:row>
      <xdr:rowOff>6350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625475</xdr:colOff>
      <xdr:row>1</xdr:row>
      <xdr:rowOff>12700</xdr:rowOff>
    </xdr:from>
    <xdr:to>
      <xdr:col>23</xdr:col>
      <xdr:colOff>631825</xdr:colOff>
      <xdr:row>15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653143</xdr:colOff>
      <xdr:row>16</xdr:row>
      <xdr:rowOff>172357</xdr:rowOff>
    </xdr:from>
    <xdr:to>
      <xdr:col>23</xdr:col>
      <xdr:colOff>653143</xdr:colOff>
      <xdr:row>32</xdr:row>
      <xdr:rowOff>12699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4" zoomScale="115" zoomScaleNormal="115" workbookViewId="0">
      <selection activeCell="F17" sqref="F17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5.5" thickTop="1" thickBot="1" x14ac:dyDescent="0.4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" thickTop="1" x14ac:dyDescent="0.3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102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96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102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96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102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96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2">
        <f>2.34*SQRT((G8*10^3)/(G13*G12))</f>
        <v>0.70495309719868593</v>
      </c>
      <c r="C16" s="103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2">
        <f>2.34*SQRT((G9*10^3)/(G$13*G$12))</f>
        <v>1.4099061943973719</v>
      </c>
      <c r="C17" s="104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2">
        <f>2.34*SQRT((G10*10^3)/(G$14*G$12))</f>
        <v>0.92300026551615422</v>
      </c>
      <c r="C18" s="103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2">
        <f>2.34*SQRT((G11*10^3)/(G$14*G$12))</f>
        <v>0.92300026551615422</v>
      </c>
      <c r="C19" s="104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opLeftCell="A8" zoomScale="40" zoomScaleNormal="40" workbookViewId="0">
      <selection activeCell="B14" sqref="B14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46" customWidth="1"/>
    <col min="13" max="13" width="11.90625" style="46" customWidth="1"/>
    <col min="14" max="14" width="12" customWidth="1"/>
    <col min="20" max="20" width="21.36328125" customWidth="1"/>
  </cols>
  <sheetData>
    <row r="1" spans="1:4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146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90" t="s">
        <v>75</v>
      </c>
      <c r="G2" s="91">
        <f>'Résistance des engrenages'!G6</f>
        <v>20</v>
      </c>
      <c r="H2" s="27" t="s">
        <v>76</v>
      </c>
      <c r="I2" s="28" t="s">
        <v>77</v>
      </c>
      <c r="J2" s="43"/>
      <c r="K2" s="71" t="s">
        <v>147</v>
      </c>
      <c r="L2" s="16"/>
      <c r="M2" s="114" t="s">
        <v>201</v>
      </c>
      <c r="N2" s="114"/>
      <c r="O2" s="114"/>
      <c r="P2" s="114"/>
      <c r="Q2" s="114"/>
      <c r="R2" s="114"/>
      <c r="S2" s="114"/>
      <c r="T2" s="114"/>
      <c r="U2" s="16"/>
      <c r="V2" s="16"/>
      <c r="W2" s="1"/>
      <c r="X2" s="16"/>
      <c r="Y2" s="16"/>
      <c r="Z2" s="16"/>
      <c r="AA2" s="115" t="s">
        <v>202</v>
      </c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7"/>
      <c r="AO2" s="16"/>
      <c r="AP2" s="16"/>
      <c r="AQ2" s="16"/>
      <c r="AR2" s="1"/>
    </row>
    <row r="3" spans="1:44" x14ac:dyDescent="0.35">
      <c r="A3" s="58" t="s">
        <v>72</v>
      </c>
      <c r="B3" s="58">
        <f>'Résistance des engrenages'!B2</f>
        <v>1500</v>
      </c>
      <c r="C3" s="88" t="s">
        <v>2</v>
      </c>
      <c r="D3" s="41" t="s">
        <v>74</v>
      </c>
      <c r="E3" s="1"/>
      <c r="F3" s="90" t="s">
        <v>44</v>
      </c>
      <c r="G3" s="91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114"/>
      <c r="N3" s="114"/>
      <c r="O3" s="114"/>
      <c r="P3" s="114"/>
      <c r="Q3" s="114"/>
      <c r="R3" s="114"/>
      <c r="S3" s="114"/>
      <c r="T3" s="114"/>
      <c r="U3" s="16"/>
      <c r="V3" s="16"/>
      <c r="W3" s="1"/>
      <c r="X3" s="16"/>
      <c r="Y3" s="16"/>
      <c r="Z3" s="16"/>
      <c r="AA3" s="118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20"/>
      <c r="AO3" s="16"/>
      <c r="AP3" s="16"/>
      <c r="AQ3" s="16"/>
      <c r="AR3" s="1"/>
    </row>
    <row r="4" spans="1:44" ht="15" thickBot="1" x14ac:dyDescent="0.4">
      <c r="A4" s="16"/>
      <c r="B4" s="16"/>
      <c r="C4" s="16"/>
      <c r="D4" s="16"/>
      <c r="E4" s="1"/>
      <c r="F4" s="90" t="s">
        <v>18</v>
      </c>
      <c r="G4" s="91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114"/>
      <c r="N4" s="114"/>
      <c r="O4" s="114"/>
      <c r="P4" s="114"/>
      <c r="Q4" s="114"/>
      <c r="R4" s="114"/>
      <c r="S4" s="114"/>
      <c r="T4" s="114"/>
      <c r="U4" s="16"/>
      <c r="V4" s="16"/>
      <c r="W4" s="1"/>
      <c r="X4" s="16"/>
      <c r="Y4" s="16"/>
      <c r="Z4" s="16"/>
      <c r="AA4" s="121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3"/>
      <c r="AO4" s="16"/>
      <c r="AP4" s="16"/>
      <c r="AQ4" s="16"/>
      <c r="AR4" s="1"/>
    </row>
    <row r="5" spans="1:44" x14ac:dyDescent="0.35">
      <c r="A5" s="74"/>
      <c r="B5" s="16"/>
      <c r="C5" s="16"/>
      <c r="D5" s="16"/>
      <c r="E5" s="1"/>
      <c r="F5" s="90" t="s">
        <v>91</v>
      </c>
      <c r="G5" s="91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74"/>
      <c r="B6" s="16"/>
      <c r="C6" s="16"/>
      <c r="D6" s="16"/>
      <c r="E6" s="1"/>
      <c r="F6" s="90" t="s">
        <v>213</v>
      </c>
      <c r="G6" s="91">
        <v>18</v>
      </c>
      <c r="H6" s="29" t="s">
        <v>28</v>
      </c>
      <c r="I6" s="30" t="s">
        <v>215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1"/>
      <c r="B7" s="1"/>
      <c r="C7" s="1"/>
      <c r="D7" s="1"/>
      <c r="E7" s="1"/>
      <c r="F7" s="90" t="s">
        <v>214</v>
      </c>
      <c r="G7" s="91">
        <v>30</v>
      </c>
      <c r="H7" s="27" t="s">
        <v>28</v>
      </c>
      <c r="I7" s="28" t="s">
        <v>216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126" t="s">
        <v>93</v>
      </c>
      <c r="G8" s="126"/>
      <c r="H8" s="127"/>
      <c r="I8" s="127"/>
      <c r="J8" s="43"/>
      <c r="K8" s="16"/>
      <c r="L8" s="145" t="s">
        <v>205</v>
      </c>
      <c r="M8" s="146"/>
      <c r="N8" s="149">
        <f>-0.0000293</f>
        <v>-2.9300000000000001E-5</v>
      </c>
      <c r="O8" s="16"/>
      <c r="P8" s="16"/>
      <c r="Q8" s="16"/>
      <c r="R8" s="151" t="s">
        <v>204</v>
      </c>
      <c r="S8" s="152"/>
      <c r="T8" s="112">
        <v>8.7499999999999999E-5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37" t="s">
        <v>79</v>
      </c>
      <c r="B9" s="36">
        <f>2*B3/60*PI()</f>
        <v>157.07963267948966</v>
      </c>
      <c r="C9" s="98" t="s">
        <v>80</v>
      </c>
      <c r="D9" s="39" t="s">
        <v>81</v>
      </c>
      <c r="E9" s="1"/>
      <c r="F9" s="90" t="s">
        <v>121</v>
      </c>
      <c r="G9" s="91">
        <v>0</v>
      </c>
      <c r="H9" s="23" t="s">
        <v>72</v>
      </c>
      <c r="I9" s="24" t="s">
        <v>122</v>
      </c>
      <c r="J9" s="43"/>
      <c r="K9" s="16"/>
      <c r="L9" s="147"/>
      <c r="M9" s="148"/>
      <c r="N9" s="150"/>
      <c r="O9" s="16"/>
      <c r="P9" s="16"/>
      <c r="Q9" s="16"/>
      <c r="R9" s="153"/>
      <c r="S9" s="154"/>
      <c r="T9" s="113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99" t="s">
        <v>83</v>
      </c>
      <c r="D10" s="38" t="s">
        <v>84</v>
      </c>
      <c r="E10" s="1"/>
      <c r="F10" s="90" t="s">
        <v>130</v>
      </c>
      <c r="G10" s="91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B10/G4</f>
        <v>636.61977236758128</v>
      </c>
      <c r="C11" s="98" t="s">
        <v>72</v>
      </c>
      <c r="D11" s="39" t="s">
        <v>88</v>
      </c>
      <c r="E11" s="1"/>
      <c r="F11" s="93" t="s">
        <v>131</v>
      </c>
      <c r="G11" s="94">
        <v>15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99" t="s">
        <v>72</v>
      </c>
      <c r="D12" s="38" t="s">
        <v>89</v>
      </c>
      <c r="E12" s="1"/>
      <c r="F12" s="90" t="s">
        <v>144</v>
      </c>
      <c r="G12" s="91">
        <v>225</v>
      </c>
      <c r="H12" s="27" t="s">
        <v>143</v>
      </c>
      <c r="I12" s="34" t="s">
        <v>203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B11*TAN(RADIANS(G2))/COS(RADIANS(G3))</f>
        <v>267.55640963252824</v>
      </c>
      <c r="C13" s="98" t="s">
        <v>72</v>
      </c>
      <c r="D13" s="39" t="s">
        <v>90</v>
      </c>
      <c r="E13" s="1"/>
      <c r="F13" s="90" t="s">
        <v>145</v>
      </c>
      <c r="G13" s="91">
        <f>IF(G5/G11&lt;5,RADIANS(2/3),IF(G5/G11&gt;7,RADIANS(1/4),"A definir"))</f>
        <v>1.1635528346628864E-2</v>
      </c>
      <c r="H13" s="25" t="s">
        <v>164</v>
      </c>
      <c r="I13" s="26" t="s">
        <v>200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99" t="s">
        <v>72</v>
      </c>
      <c r="D14" s="38" t="s">
        <v>99</v>
      </c>
      <c r="E14" s="1"/>
      <c r="F14" s="90" t="s">
        <v>151</v>
      </c>
      <c r="G14" s="91">
        <f>IF(B3&gt;500,G5/3000,G5/2000)</f>
        <v>1.4999999999999999E-2</v>
      </c>
      <c r="H14" s="29" t="s">
        <v>28</v>
      </c>
      <c r="I14" s="30" t="s">
        <v>199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98" t="s">
        <v>72</v>
      </c>
      <c r="D15" s="39" t="s">
        <v>100</v>
      </c>
      <c r="E15" s="1"/>
      <c r="F15" s="90" t="s">
        <v>148</v>
      </c>
      <c r="G15" s="91" t="s">
        <v>146</v>
      </c>
      <c r="H15" s="31">
        <v>1</v>
      </c>
      <c r="I15" s="30" t="s">
        <v>198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-405.5689104114245</v>
      </c>
      <c r="C16" s="99" t="s">
        <v>72</v>
      </c>
      <c r="D16" s="38" t="s">
        <v>101</v>
      </c>
      <c r="E16" s="1"/>
      <c r="F16" s="90" t="s">
        <v>149</v>
      </c>
      <c r="G16" s="91">
        <f>IF(G15="large",1/1500,1/500)</f>
        <v>6.6666666666666664E-4</v>
      </c>
      <c r="H16" s="32">
        <v>1</v>
      </c>
      <c r="I16" s="26" t="s">
        <v>197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98" t="s">
        <v>72</v>
      </c>
      <c r="D17" s="39" t="s">
        <v>102</v>
      </c>
      <c r="E17" s="1"/>
      <c r="F17" s="90" t="s">
        <v>150</v>
      </c>
      <c r="G17" s="91">
        <v>3</v>
      </c>
      <c r="H17" s="29" t="s">
        <v>76</v>
      </c>
      <c r="I17" s="30" t="s">
        <v>196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138.01250077889625</v>
      </c>
      <c r="C18" s="99" t="s">
        <v>72</v>
      </c>
      <c r="D18" s="38" t="s">
        <v>103</v>
      </c>
      <c r="E18" s="1"/>
      <c r="F18" s="90" t="s">
        <v>156</v>
      </c>
      <c r="G18" s="92">
        <v>190000</v>
      </c>
      <c r="H18" s="25" t="s">
        <v>143</v>
      </c>
      <c r="I18" s="26" t="s">
        <v>161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7.475633245538253</v>
      </c>
      <c r="C19" s="100">
        <v>1</v>
      </c>
      <c r="D19" s="40" t="s">
        <v>134</v>
      </c>
      <c r="E19" s="1"/>
      <c r="F19" s="90" t="s">
        <v>157</v>
      </c>
      <c r="G19" s="92">
        <f>G18/(2*(1+0.3))</f>
        <v>73076.923076923078</v>
      </c>
      <c r="H19" s="29" t="s">
        <v>143</v>
      </c>
      <c r="I19" s="30" t="s">
        <v>162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99" t="s">
        <v>209</v>
      </c>
      <c r="D20" s="38" t="s">
        <v>135</v>
      </c>
      <c r="E20" s="1"/>
      <c r="F20" s="90" t="s">
        <v>192</v>
      </c>
      <c r="G20" s="91">
        <v>0</v>
      </c>
      <c r="H20" s="25" t="s">
        <v>28</v>
      </c>
      <c r="I20" s="33" t="s">
        <v>193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29" x14ac:dyDescent="0.35">
      <c r="A21" s="37" t="s">
        <v>166</v>
      </c>
      <c r="B21" s="63" cm="1">
        <f t="array" ref="B21">MAX(ABS(F41:F491))/(G19*B31)</f>
        <v>5.258431176010918E-5</v>
      </c>
      <c r="C21" s="98" t="s">
        <v>164</v>
      </c>
      <c r="D21" s="39" t="s">
        <v>165</v>
      </c>
      <c r="E21" s="1"/>
      <c r="F21" s="90" t="s">
        <v>194</v>
      </c>
      <c r="G21" s="91">
        <v>0</v>
      </c>
      <c r="H21" s="29" t="s">
        <v>28</v>
      </c>
      <c r="I21" s="35" t="s">
        <v>195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99" t="s">
        <v>209</v>
      </c>
      <c r="D22" s="38" t="s">
        <v>154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1.2163485374657043E-2</v>
      </c>
      <c r="C23" s="99" t="s">
        <v>28</v>
      </c>
      <c r="D23" s="38" t="s">
        <v>169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98" t="s">
        <v>209</v>
      </c>
      <c r="D24" s="39" t="s">
        <v>153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9.2275348820798289E-5</v>
      </c>
      <c r="C25" s="101">
        <v>1</v>
      </c>
      <c r="D25" s="38" t="s">
        <v>208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98" t="s">
        <v>209</v>
      </c>
      <c r="D26" s="39" t="s">
        <v>152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5.2869880255234439E-3</v>
      </c>
      <c r="C27" s="99" t="s">
        <v>76</v>
      </c>
      <c r="D27" s="38" t="s">
        <v>210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64">
        <f>DEGREES(ATAN(T491))</f>
        <v>4.4415118141575873E-3</v>
      </c>
      <c r="C28" s="98" t="s">
        <v>76</v>
      </c>
      <c r="D28" s="39" t="s">
        <v>211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62" t="s">
        <v>172</v>
      </c>
      <c r="B29" s="65" t="str">
        <f>IF(MAX(B27:B28)&lt;G17,"Oui","Non")</f>
        <v>Oui</v>
      </c>
      <c r="C29" s="99" t="s">
        <v>209</v>
      </c>
      <c r="D29" s="38" t="s">
        <v>187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30" t="s">
        <v>167</v>
      </c>
      <c r="B30" s="133"/>
      <c r="C30" s="133"/>
      <c r="D30" s="134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77" t="s">
        <v>159</v>
      </c>
      <c r="B31" s="78">
        <f>PI()*G11^4/32</f>
        <v>4970.097752749477</v>
      </c>
      <c r="C31" s="79" t="s">
        <v>160</v>
      </c>
      <c r="D31" s="80" t="s">
        <v>163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30" t="s">
        <v>206</v>
      </c>
      <c r="B32" s="133"/>
      <c r="C32" s="133"/>
      <c r="D32" s="134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29" t="s">
        <v>207</v>
      </c>
      <c r="B33" s="129"/>
      <c r="C33" s="129"/>
      <c r="D33" s="129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30" t="s">
        <v>217</v>
      </c>
      <c r="B34" s="131"/>
      <c r="C34" s="131"/>
      <c r="D34" s="132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35" t="str">
        <f>IF(AND(ABS(S491)&lt;0.05*ABS(MAX(S41:S491)),ABS(P491)&lt;0.05*ABS(MAX(P41:P491))),"Constantes d'integration correctes","Constantes d'integration incorrectes")</f>
        <v>Constantes d'integration correctes</v>
      </c>
      <c r="B35" s="135"/>
      <c r="C35" s="135"/>
      <c r="D35" s="135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28" t="s">
        <v>107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 t="s">
        <v>158</v>
      </c>
      <c r="L37" s="128"/>
      <c r="M37" s="128"/>
      <c r="N37" s="128" t="s">
        <v>179</v>
      </c>
      <c r="O37" s="128"/>
      <c r="P37" s="128"/>
      <c r="Q37" s="128"/>
      <c r="R37" s="128"/>
      <c r="S37" s="128"/>
      <c r="T37" s="128"/>
      <c r="U37" s="128"/>
      <c r="V37" s="128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143</v>
      </c>
      <c r="L40" s="12" t="s">
        <v>143</v>
      </c>
      <c r="M40" s="45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46">
        <f>SQRT(K41^2+3*L41^2)</f>
        <v>9.707750679441994E-2</v>
      </c>
      <c r="N41" s="8">
        <f t="shared" ref="N41:N104" si="0">-G41/($G$18*$B$31)</f>
        <v>0</v>
      </c>
      <c r="O41" s="5">
        <f>SUM($N$41:N41)*0.1+$N$8</f>
        <v>-2.9300000000000001E-5</v>
      </c>
      <c r="P41" s="5">
        <f>SUM($O$41:O41)+0</f>
        <v>-2.9300000000000001E-5</v>
      </c>
      <c r="Q41" s="8">
        <f t="shared" ref="Q41:Q104" si="1">-H41/($G$18*$B$31)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9.2275348820798289E-5</v>
      </c>
      <c r="U41">
        <f>SQRT(SUMSQ(S41,P41))</f>
        <v>9.2275348820798289E-5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-405.5689104114245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-40.55689104114245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55.712534095773862</v>
      </c>
      <c r="J42" s="46">
        <f t="shared" ref="J42:J105" si="9">SQRT(D42*D42+E42*E42)</f>
        <v>557.12534095773856</v>
      </c>
      <c r="K42">
        <f t="shared" ref="K42:K105" si="10">32*I42/(PI()*$G$11^3)</f>
        <v>0.16814317404004822</v>
      </c>
      <c r="L42">
        <f t="shared" ref="L42:L105" si="11">16*J42/(PI()*$G$11^4)</f>
        <v>5.6047724680016071E-2</v>
      </c>
      <c r="M42" s="46">
        <f t="shared" ref="M42:M105" si="12">SQRT(K42^2+3*L42^2)</f>
        <v>0.19415501358883988</v>
      </c>
      <c r="N42" s="8">
        <f t="shared" si="0"/>
        <v>4.2948314477534249E-8</v>
      </c>
      <c r="O42" s="5">
        <f>SUM($N$41:N42)*0.1+$N$8</f>
        <v>-2.9295705168552247E-5</v>
      </c>
      <c r="P42" s="5">
        <f>SUM($O$41:O42)+0</f>
        <v>-5.8595705168552244E-5</v>
      </c>
      <c r="Q42" s="8">
        <f t="shared" si="1"/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3">SQRT(SUMSQ(O42,R42))</f>
        <v>9.2270149517322794E-5</v>
      </c>
      <c r="U42">
        <f t="shared" ref="U42:U105" si="14">SQRT(SUMSQ(S42,P42))</f>
        <v>1.8454549831705739E-4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-405.5689104114245</v>
      </c>
      <c r="F43">
        <f t="shared" si="5"/>
        <v>0</v>
      </c>
      <c r="G43">
        <f t="shared" si="6"/>
        <v>-81.113782082284899</v>
      </c>
      <c r="H43">
        <f t="shared" si="7"/>
        <v>76.394372684109769</v>
      </c>
      <c r="I43" s="2">
        <f t="shared" si="8"/>
        <v>111.42506819154772</v>
      </c>
      <c r="J43" s="46">
        <f t="shared" si="9"/>
        <v>557.12534095773856</v>
      </c>
      <c r="K43">
        <f t="shared" si="10"/>
        <v>0.33628634808009644</v>
      </c>
      <c r="L43">
        <f t="shared" si="11"/>
        <v>5.6047724680016071E-2</v>
      </c>
      <c r="M43" s="46">
        <f t="shared" si="12"/>
        <v>0.35001792844148488</v>
      </c>
      <c r="N43" s="8">
        <f t="shared" si="0"/>
        <v>8.5896628955068498E-8</v>
      </c>
      <c r="O43" s="5">
        <f>SUM($N$41:N43)*0.1+$N$8</f>
        <v>-2.9287115505656742E-5</v>
      </c>
      <c r="P43" s="5">
        <f>SUM($O$41:O43)+0</f>
        <v>-8.7882820674208993E-5</v>
      </c>
      <c r="Q43" s="8">
        <f t="shared" si="1"/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3"/>
        <v>9.2259751163171648E-5</v>
      </c>
      <c r="U43">
        <f t="shared" si="14"/>
        <v>2.7680524930466532E-4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-405.5689104114245</v>
      </c>
      <c r="F44">
        <f t="shared" si="5"/>
        <v>0</v>
      </c>
      <c r="G44">
        <f t="shared" si="6"/>
        <v>-121.67067312342736</v>
      </c>
      <c r="H44">
        <f t="shared" si="7"/>
        <v>114.59155902616466</v>
      </c>
      <c r="I44" s="2">
        <f t="shared" si="8"/>
        <v>167.13760228732161</v>
      </c>
      <c r="J44" s="46">
        <f t="shared" si="9"/>
        <v>557.12534095773856</v>
      </c>
      <c r="K44">
        <f t="shared" si="10"/>
        <v>0.50442952212014469</v>
      </c>
      <c r="L44">
        <f t="shared" si="11"/>
        <v>5.6047724680016071E-2</v>
      </c>
      <c r="M44" s="46">
        <f t="shared" si="12"/>
        <v>0.51368588175243657</v>
      </c>
      <c r="N44" s="8">
        <f t="shared" si="0"/>
        <v>1.2884494343260275E-7</v>
      </c>
      <c r="O44" s="5">
        <f>SUM($N$41:N44)*0.1+$N$8</f>
        <v>-2.927423101131348E-5</v>
      </c>
      <c r="P44" s="5">
        <f>SUM($O$41:O44)+0</f>
        <v>-1.1715705168552247E-4</v>
      </c>
      <c r="Q44" s="8">
        <f t="shared" si="1"/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3"/>
        <v>9.2244154264158312E-5</v>
      </c>
      <c r="U44">
        <f t="shared" si="14"/>
        <v>3.6904940288041998E-4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-405.5689104114245</v>
      </c>
      <c r="F45">
        <f t="shared" si="5"/>
        <v>0</v>
      </c>
      <c r="G45">
        <f t="shared" si="6"/>
        <v>-162.2275641645698</v>
      </c>
      <c r="H45">
        <f t="shared" si="7"/>
        <v>152.78874536821954</v>
      </c>
      <c r="I45" s="2">
        <f t="shared" si="8"/>
        <v>222.85013638309545</v>
      </c>
      <c r="J45" s="46">
        <f t="shared" si="9"/>
        <v>557.12534095773856</v>
      </c>
      <c r="K45">
        <f t="shared" si="10"/>
        <v>0.67257269616019288</v>
      </c>
      <c r="L45">
        <f t="shared" si="11"/>
        <v>5.6047724680016071E-2</v>
      </c>
      <c r="M45" s="46">
        <f t="shared" si="12"/>
        <v>0.67954254756093957</v>
      </c>
      <c r="N45" s="8">
        <f t="shared" si="0"/>
        <v>1.71793257910137E-7</v>
      </c>
      <c r="O45" s="5">
        <f>SUM($N$41:N45)*0.1+$N$8</f>
        <v>-2.9257051685522467E-5</v>
      </c>
      <c r="P45" s="5">
        <f>SUM($O$41:O45)+0</f>
        <v>-1.4641410337104494E-4</v>
      </c>
      <c r="Q45" s="8">
        <f t="shared" si="1"/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3"/>
        <v>9.222335957953756E-5</v>
      </c>
      <c r="U45">
        <f t="shared" si="14"/>
        <v>4.6127276056262252E-4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-405.5689104114245</v>
      </c>
      <c r="F46">
        <f t="shared" si="5"/>
        <v>0</v>
      </c>
      <c r="G46">
        <f t="shared" si="6"/>
        <v>-202.78445520571225</v>
      </c>
      <c r="H46">
        <f t="shared" si="7"/>
        <v>190.9859317102744</v>
      </c>
      <c r="I46" s="2">
        <f t="shared" si="8"/>
        <v>278.56267047886928</v>
      </c>
      <c r="J46" s="46">
        <f t="shared" si="9"/>
        <v>557.12534095773856</v>
      </c>
      <c r="K46">
        <f t="shared" si="10"/>
        <v>0.84071587020024097</v>
      </c>
      <c r="L46">
        <f t="shared" si="11"/>
        <v>5.6047724680016071E-2</v>
      </c>
      <c r="M46" s="46">
        <f t="shared" si="12"/>
        <v>0.84630208361551906</v>
      </c>
      <c r="N46" s="8">
        <f t="shared" si="0"/>
        <v>2.1474157238767124E-7</v>
      </c>
      <c r="O46" s="5">
        <f>SUM($N$41:N46)*0.1+$N$8</f>
        <v>-2.9235577528283701E-5</v>
      </c>
      <c r="P46" s="5">
        <f>SUM($O$41:O46)+0</f>
        <v>-1.7564968089932864E-4</v>
      </c>
      <c r="Q46" s="8">
        <f t="shared" si="1"/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3"/>
        <v>9.2197368122647964E-5</v>
      </c>
      <c r="U46">
        <f t="shared" si="14"/>
        <v>5.5347012443183704E-4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-405.5689104114245</v>
      </c>
      <c r="F47">
        <f t="shared" si="5"/>
        <v>0</v>
      </c>
      <c r="G47">
        <f t="shared" si="6"/>
        <v>-243.3413462468547</v>
      </c>
      <c r="H47">
        <f t="shared" si="7"/>
        <v>229.18311805232926</v>
      </c>
      <c r="I47" s="2">
        <f t="shared" si="8"/>
        <v>334.27520457464311</v>
      </c>
      <c r="J47" s="46">
        <f t="shared" si="9"/>
        <v>557.12534095773856</v>
      </c>
      <c r="K47">
        <f t="shared" si="10"/>
        <v>1.0088590442402892</v>
      </c>
      <c r="L47">
        <f t="shared" si="11"/>
        <v>5.6047724680016071E-2</v>
      </c>
      <c r="M47" s="46">
        <f t="shared" si="12"/>
        <v>1.0135189260545905</v>
      </c>
      <c r="N47" s="8">
        <f t="shared" si="0"/>
        <v>2.5768988686520549E-7</v>
      </c>
      <c r="O47" s="5">
        <f>SUM($N$41:N47)*0.1+$N$8</f>
        <v>-2.920980853959718E-5</v>
      </c>
      <c r="P47" s="5">
        <f>SUM($O$41:O47)+0</f>
        <v>-2.0485948943892583E-4</v>
      </c>
      <c r="Q47" s="8">
        <f t="shared" si="1"/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3"/>
        <v>9.2166181161769937E-5</v>
      </c>
      <c r="U47">
        <f t="shared" si="14"/>
        <v>6.4563629727187237E-4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-405.5689104114245</v>
      </c>
      <c r="F48">
        <f t="shared" si="5"/>
        <v>0</v>
      </c>
      <c r="G48">
        <f t="shared" si="6"/>
        <v>-283.89823728799712</v>
      </c>
      <c r="H48">
        <f t="shared" si="7"/>
        <v>267.38030439438415</v>
      </c>
      <c r="I48" s="2">
        <f t="shared" si="8"/>
        <v>389.98773867041695</v>
      </c>
      <c r="J48" s="46">
        <f t="shared" si="9"/>
        <v>557.12534095773856</v>
      </c>
      <c r="K48">
        <f t="shared" si="10"/>
        <v>1.1770022182803372</v>
      </c>
      <c r="L48">
        <f t="shared" si="11"/>
        <v>5.6047724680016071E-2</v>
      </c>
      <c r="M48" s="46">
        <f t="shared" si="12"/>
        <v>1.1809988417277366</v>
      </c>
      <c r="N48" s="8">
        <f t="shared" si="0"/>
        <v>3.0063820134273972E-7</v>
      </c>
      <c r="O48" s="5">
        <f>SUM($N$41:N48)*0.1+$N$8</f>
        <v>-2.9179744719462906E-5</v>
      </c>
      <c r="P48" s="5">
        <f>SUM($O$41:O48)+0</f>
        <v>-2.3403923415838874E-4</v>
      </c>
      <c r="Q48" s="8">
        <f t="shared" si="1"/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3"/>
        <v>9.2129800221200621E-5</v>
      </c>
      <c r="U48">
        <f t="shared" si="14"/>
        <v>7.3776608271104163E-4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-405.5689104114245</v>
      </c>
      <c r="F49">
        <f t="shared" si="5"/>
        <v>0</v>
      </c>
      <c r="G49">
        <f t="shared" si="6"/>
        <v>-324.4551283291396</v>
      </c>
      <c r="H49">
        <f t="shared" si="7"/>
        <v>305.57749073643902</v>
      </c>
      <c r="I49" s="2">
        <f t="shared" si="8"/>
        <v>445.70027276619084</v>
      </c>
      <c r="J49" s="46">
        <f t="shared" si="9"/>
        <v>557.12534095773856</v>
      </c>
      <c r="K49">
        <f t="shared" si="10"/>
        <v>1.3451453923203855</v>
      </c>
      <c r="L49">
        <f t="shared" si="11"/>
        <v>5.6047724680016071E-2</v>
      </c>
      <c r="M49" s="46">
        <f t="shared" si="12"/>
        <v>1.3486438257769116</v>
      </c>
      <c r="N49" s="8">
        <f t="shared" si="0"/>
        <v>3.4358651582027399E-7</v>
      </c>
      <c r="O49" s="5">
        <f>SUM($N$41:N49)*0.1+$N$8</f>
        <v>-2.9145386067880877E-5</v>
      </c>
      <c r="P49" s="5">
        <f>SUM($O$41:O49)+0</f>
        <v>-2.6318462022626961E-4</v>
      </c>
      <c r="Q49" s="8">
        <f t="shared" si="1"/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3"/>
        <v>9.2088227082547282E-5</v>
      </c>
      <c r="U49">
        <f t="shared" si="14"/>
        <v>8.2985428536375442E-4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-405.5689104114245</v>
      </c>
      <c r="F50">
        <f t="shared" si="5"/>
        <v>0</v>
      </c>
      <c r="G50">
        <f t="shared" si="6"/>
        <v>-365.01201937028202</v>
      </c>
      <c r="H50">
        <f t="shared" si="7"/>
        <v>343.77467707849388</v>
      </c>
      <c r="I50" s="2">
        <f t="shared" si="8"/>
        <v>501.41280686196467</v>
      </c>
      <c r="J50" s="46">
        <f t="shared" si="9"/>
        <v>557.12534095773856</v>
      </c>
      <c r="K50">
        <f t="shared" si="10"/>
        <v>1.5132885663604336</v>
      </c>
      <c r="L50">
        <f t="shared" si="11"/>
        <v>5.6047724680016071E-2</v>
      </c>
      <c r="M50" s="46">
        <f t="shared" si="12"/>
        <v>1.5163991319578882</v>
      </c>
      <c r="N50" s="8">
        <f t="shared" si="0"/>
        <v>3.8653483029780821E-7</v>
      </c>
      <c r="O50" s="5">
        <f>SUM($N$41:N50)*0.1+$N$8</f>
        <v>-2.9106732584851098E-5</v>
      </c>
      <c r="P50" s="5">
        <f>SUM($O$41:O50)+0</f>
        <v>-2.9229135281112073E-4</v>
      </c>
      <c r="Q50" s="8">
        <f t="shared" si="1"/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3"/>
        <v>9.2041463786240988E-5</v>
      </c>
      <c r="U50">
        <f t="shared" si="14"/>
        <v>9.2189571097250054E-4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-405.5689104114245</v>
      </c>
      <c r="F51">
        <f t="shared" si="5"/>
        <v>0</v>
      </c>
      <c r="G51">
        <f t="shared" si="6"/>
        <v>-405.56891041142444</v>
      </c>
      <c r="H51">
        <f t="shared" si="7"/>
        <v>381.97186342054874</v>
      </c>
      <c r="I51" s="2">
        <f t="shared" si="8"/>
        <v>557.12534095773856</v>
      </c>
      <c r="J51" s="46">
        <f t="shared" si="9"/>
        <v>557.12534095773856</v>
      </c>
      <c r="K51">
        <f t="shared" si="10"/>
        <v>1.6814317404004819</v>
      </c>
      <c r="L51">
        <f t="shared" si="11"/>
        <v>5.6047724680016071E-2</v>
      </c>
      <c r="M51" s="46">
        <f t="shared" si="12"/>
        <v>1.6842317951967343</v>
      </c>
      <c r="N51" s="8">
        <f t="shared" si="0"/>
        <v>4.2948314477534244E-7</v>
      </c>
      <c r="O51" s="5">
        <f>SUM($N$41:N51)*0.1+$N$8</f>
        <v>-2.9063784270373561E-5</v>
      </c>
      <c r="P51" s="5">
        <f>SUM($O$41:O51)+0</f>
        <v>-3.2135513708149427E-4</v>
      </c>
      <c r="Q51" s="8">
        <f t="shared" si="1"/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3"/>
        <v>9.1989512633272911E-5</v>
      </c>
      <c r="U51">
        <f t="shared" si="14"/>
        <v>1.0138851665502779E-3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-405.5689104114245</v>
      </c>
      <c r="F52">
        <f t="shared" si="5"/>
        <v>0</v>
      </c>
      <c r="G52">
        <f t="shared" si="6"/>
        <v>-446.12580145256692</v>
      </c>
      <c r="H52">
        <f t="shared" si="7"/>
        <v>420.16904976260361</v>
      </c>
      <c r="I52" s="2">
        <f t="shared" si="8"/>
        <v>612.83787505351233</v>
      </c>
      <c r="J52" s="46">
        <f t="shared" si="9"/>
        <v>557.12534095773856</v>
      </c>
      <c r="K52">
        <f t="shared" si="10"/>
        <v>1.84957491444053</v>
      </c>
      <c r="L52">
        <f t="shared" si="11"/>
        <v>5.6047724680016071E-2</v>
      </c>
      <c r="M52" s="46">
        <f t="shared" si="12"/>
        <v>1.852120786140341</v>
      </c>
      <c r="N52" s="8">
        <f t="shared" si="0"/>
        <v>4.7243145925287671E-7</v>
      </c>
      <c r="O52" s="5">
        <f>SUM($N$41:N52)*0.1+$N$8</f>
        <v>-2.9016541124448274E-5</v>
      </c>
      <c r="P52" s="5">
        <f>SUM($O$41:O52)+0</f>
        <v>-3.5037167820594256E-4</v>
      </c>
      <c r="Q52" s="8">
        <f t="shared" si="1"/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3"/>
        <v>9.193237618715574E-5</v>
      </c>
      <c r="U52">
        <f t="shared" si="14"/>
        <v>1.1058174605235241E-3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-405.5689104114245</v>
      </c>
      <c r="F53">
        <f t="shared" si="5"/>
        <v>0</v>
      </c>
      <c r="G53">
        <f t="shared" si="6"/>
        <v>-486.6826924937094</v>
      </c>
      <c r="H53">
        <f t="shared" si="7"/>
        <v>458.36623610465853</v>
      </c>
      <c r="I53" s="2">
        <f t="shared" si="8"/>
        <v>668.55040914928622</v>
      </c>
      <c r="J53" s="46">
        <f t="shared" si="9"/>
        <v>557.12534095773856</v>
      </c>
      <c r="K53">
        <f t="shared" si="10"/>
        <v>2.0177180884805783</v>
      </c>
      <c r="L53">
        <f t="shared" si="11"/>
        <v>5.6047724680016071E-2</v>
      </c>
      <c r="M53" s="46">
        <f t="shared" si="12"/>
        <v>2.0200520604447649</v>
      </c>
      <c r="N53" s="8">
        <f t="shared" si="0"/>
        <v>5.1537977373041099E-7</v>
      </c>
      <c r="O53" s="5">
        <f>SUM($N$41:N53)*0.1+$N$8</f>
        <v>-2.8965003147075233E-5</v>
      </c>
      <c r="P53" s="5">
        <f>SUM($O$41:O53)+0</f>
        <v>-3.7933668135301782E-4</v>
      </c>
      <c r="Q53" s="8">
        <f t="shared" si="1"/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3"/>
        <v>9.1870057276113214E-5</v>
      </c>
      <c r="U53">
        <f t="shared" si="14"/>
        <v>1.1976874028756083E-3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-405.5689104114245</v>
      </c>
      <c r="F54">
        <f t="shared" si="5"/>
        <v>0</v>
      </c>
      <c r="G54">
        <f t="shared" si="6"/>
        <v>-527.23958353485182</v>
      </c>
      <c r="H54">
        <f t="shared" si="7"/>
        <v>496.56342244671345</v>
      </c>
      <c r="I54" s="2">
        <f t="shared" si="8"/>
        <v>724.26294324506011</v>
      </c>
      <c r="J54" s="46">
        <f t="shared" si="9"/>
        <v>557.12534095773856</v>
      </c>
      <c r="K54">
        <f t="shared" si="10"/>
        <v>2.1858612625206266</v>
      </c>
      <c r="L54">
        <f t="shared" si="11"/>
        <v>5.6047724680016071E-2</v>
      </c>
      <c r="M54" s="46">
        <f t="shared" si="12"/>
        <v>2.1880158823266544</v>
      </c>
      <c r="N54" s="8">
        <f t="shared" si="0"/>
        <v>5.5832808820794516E-7</v>
      </c>
      <c r="O54" s="5">
        <f>SUM($N$41:N54)*0.1+$N$8</f>
        <v>-2.8909170338254438E-5</v>
      </c>
      <c r="P54" s="5">
        <f>SUM($O$41:O54)+0</f>
        <v>-4.0824585169127226E-4</v>
      </c>
      <c r="Q54" s="8">
        <f t="shared" si="1"/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3"/>
        <v>9.1802558995500766E-5</v>
      </c>
      <c r="U54">
        <f t="shared" si="14"/>
        <v>1.2894898052909379E-3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-405.5689104114245</v>
      </c>
      <c r="F55">
        <f t="shared" si="5"/>
        <v>0</v>
      </c>
      <c r="G55">
        <f t="shared" si="6"/>
        <v>-567.79647457599435</v>
      </c>
      <c r="H55">
        <f t="shared" si="7"/>
        <v>534.76060878876842</v>
      </c>
      <c r="I55" s="2">
        <f t="shared" si="8"/>
        <v>779.97547734083412</v>
      </c>
      <c r="J55" s="46">
        <f t="shared" si="9"/>
        <v>557.12534095773856</v>
      </c>
      <c r="K55">
        <f t="shared" si="10"/>
        <v>2.3540044365606754</v>
      </c>
      <c r="L55">
        <f t="shared" si="11"/>
        <v>5.6047724680016071E-2</v>
      </c>
      <c r="M55" s="46">
        <f t="shared" si="12"/>
        <v>2.3560052906716411</v>
      </c>
      <c r="N55" s="8">
        <f t="shared" si="0"/>
        <v>6.0127640268547954E-7</v>
      </c>
      <c r="O55" s="5">
        <f>SUM($N$41:N55)*0.1+$N$8</f>
        <v>-2.8849042697985892E-5</v>
      </c>
      <c r="P55" s="5">
        <f>SUM($O$41:O55)+0</f>
        <v>-4.3709489438925814E-4</v>
      </c>
      <c r="Q55" s="8">
        <f t="shared" si="1"/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3"/>
        <v>9.1729884710461224E-5</v>
      </c>
      <c r="U55">
        <f t="shared" si="14"/>
        <v>1.3812194812997437E-3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-405.5689104114245</v>
      </c>
      <c r="F56">
        <f t="shared" si="5"/>
        <v>0</v>
      </c>
      <c r="G56">
        <f t="shared" si="6"/>
        <v>-608.35336561713689</v>
      </c>
      <c r="H56">
        <f t="shared" si="7"/>
        <v>572.95779513082323</v>
      </c>
      <c r="I56" s="2">
        <f t="shared" si="8"/>
        <v>835.68801143660801</v>
      </c>
      <c r="J56" s="46">
        <f t="shared" si="9"/>
        <v>557.12534095773856</v>
      </c>
      <c r="K56">
        <f t="shared" si="10"/>
        <v>2.5221476106007237</v>
      </c>
      <c r="L56">
        <f t="shared" si="11"/>
        <v>5.6047724680016071E-2</v>
      </c>
      <c r="M56" s="46">
        <f t="shared" si="12"/>
        <v>2.5240151766549186</v>
      </c>
      <c r="N56" s="8">
        <f t="shared" si="0"/>
        <v>6.4422471716301381E-7</v>
      </c>
      <c r="O56" s="5">
        <f>SUM($N$41:N56)*0.1+$N$8</f>
        <v>-2.8784620226269589E-5</v>
      </c>
      <c r="P56" s="5">
        <f>SUM($O$41:O56)+0</f>
        <v>-4.6587951461552775E-4</v>
      </c>
      <c r="Q56" s="8">
        <f t="shared" si="1"/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3"/>
        <v>9.1652038058819316E-5</v>
      </c>
      <c r="U56">
        <f t="shared" si="14"/>
        <v>1.4728712464235935E-3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-405.5689104114245</v>
      </c>
      <c r="F57">
        <f t="shared" si="5"/>
        <v>0</v>
      </c>
      <c r="G57">
        <f t="shared" si="6"/>
        <v>-648.91025665827931</v>
      </c>
      <c r="H57">
        <f t="shared" si="7"/>
        <v>611.15498147287815</v>
      </c>
      <c r="I57" s="2">
        <f t="shared" si="8"/>
        <v>891.40054553238178</v>
      </c>
      <c r="J57" s="46">
        <f t="shared" si="9"/>
        <v>557.12534095773856</v>
      </c>
      <c r="K57">
        <f t="shared" si="10"/>
        <v>2.6902907846407715</v>
      </c>
      <c r="L57">
        <f t="shared" si="11"/>
        <v>5.6047724680016071E-2</v>
      </c>
      <c r="M57" s="46">
        <f t="shared" si="12"/>
        <v>2.6920417062609707</v>
      </c>
      <c r="N57" s="8">
        <f t="shared" si="0"/>
        <v>6.8717303164054809E-7</v>
      </c>
      <c r="O57" s="5">
        <f>SUM($N$41:N57)*0.1+$N$8</f>
        <v>-2.8715902923105535E-5</v>
      </c>
      <c r="P57" s="5">
        <f>SUM($O$41:O57)+0</f>
        <v>-4.9459541753863324E-4</v>
      </c>
      <c r="Q57" s="8">
        <f t="shared" si="1"/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3"/>
        <v>9.1569022954219109E-5</v>
      </c>
      <c r="U57">
        <f t="shared" si="14"/>
        <v>1.5644399183217005E-3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-405.5689104114245</v>
      </c>
      <c r="F58">
        <f t="shared" si="5"/>
        <v>0</v>
      </c>
      <c r="G58">
        <f t="shared" si="6"/>
        <v>-689.46714769942184</v>
      </c>
      <c r="H58">
        <f t="shared" si="7"/>
        <v>649.35216781493307</v>
      </c>
      <c r="I58" s="2">
        <f t="shared" si="8"/>
        <v>947.11307962815579</v>
      </c>
      <c r="J58" s="46">
        <f t="shared" si="9"/>
        <v>557.12534095773856</v>
      </c>
      <c r="K58">
        <f t="shared" si="10"/>
        <v>2.8584339586808203</v>
      </c>
      <c r="L58">
        <f t="shared" si="11"/>
        <v>5.6047724680016071E-2</v>
      </c>
      <c r="M58" s="46">
        <f t="shared" si="12"/>
        <v>2.860081946110133</v>
      </c>
      <c r="N58" s="8">
        <f t="shared" si="0"/>
        <v>7.3012134611808236E-7</v>
      </c>
      <c r="O58" s="5">
        <f>SUM($N$41:N58)*0.1+$N$8</f>
        <v>-2.8642890788493727E-5</v>
      </c>
      <c r="P58" s="5">
        <f>SUM($O$41:O58)+0</f>
        <v>-5.2323830832712694E-4</v>
      </c>
      <c r="Q58" s="8">
        <f t="shared" si="1"/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3"/>
        <v>9.1480843589509674E-5</v>
      </c>
      <c r="U58">
        <f t="shared" si="14"/>
        <v>1.6559203169380816E-3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-405.5689104114245</v>
      </c>
      <c r="F59">
        <f t="shared" si="5"/>
        <v>0</v>
      </c>
      <c r="G59">
        <f t="shared" si="6"/>
        <v>-730.02403874056427</v>
      </c>
      <c r="H59">
        <f t="shared" si="7"/>
        <v>687.54935415698799</v>
      </c>
      <c r="I59" s="2">
        <f t="shared" si="8"/>
        <v>1002.8256137239296</v>
      </c>
      <c r="J59" s="46">
        <f t="shared" si="9"/>
        <v>557.12534095773856</v>
      </c>
      <c r="K59">
        <f t="shared" si="10"/>
        <v>3.0265771327208681</v>
      </c>
      <c r="L59">
        <f t="shared" si="11"/>
        <v>5.6047724680016071E-2</v>
      </c>
      <c r="M59" s="46">
        <f t="shared" si="12"/>
        <v>3.0281336137354131</v>
      </c>
      <c r="N59" s="8">
        <f t="shared" si="0"/>
        <v>7.7306966059561664E-7</v>
      </c>
      <c r="O59" s="5">
        <f>SUM($N$41:N59)*0.1+$N$8</f>
        <v>-2.8565583822434165E-5</v>
      </c>
      <c r="P59" s="5">
        <f>SUM($O$41:O59)+0</f>
        <v>-5.5180389214956106E-4</v>
      </c>
      <c r="Q59" s="8">
        <f t="shared" si="1"/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3"/>
        <v>9.1387504440383288E-5</v>
      </c>
      <c r="U59">
        <f t="shared" si="14"/>
        <v>1.7473072646496243E-3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-405.5689104114245</v>
      </c>
      <c r="F60">
        <f t="shared" si="5"/>
        <v>0</v>
      </c>
      <c r="G60">
        <f t="shared" si="6"/>
        <v>-770.5809297817068</v>
      </c>
      <c r="H60">
        <f t="shared" si="7"/>
        <v>725.74654049904291</v>
      </c>
      <c r="I60" s="2">
        <f t="shared" si="8"/>
        <v>1058.5381478197037</v>
      </c>
      <c r="J60" s="46">
        <f t="shared" si="9"/>
        <v>557.12534095773856</v>
      </c>
      <c r="K60">
        <f t="shared" si="10"/>
        <v>3.1947203067609169</v>
      </c>
      <c r="L60">
        <f t="shared" si="11"/>
        <v>5.6047724680016071E-2</v>
      </c>
      <c r="M60" s="46">
        <f t="shared" si="12"/>
        <v>3.1961949065656161</v>
      </c>
      <c r="N60" s="8">
        <f t="shared" si="0"/>
        <v>8.1601797507315102E-7</v>
      </c>
      <c r="O60" s="5">
        <f>SUM($N$41:N60)*0.1+$N$8</f>
        <v>-2.8483982024926849E-5</v>
      </c>
      <c r="P60" s="5">
        <f>SUM($O$41:O60)+0</f>
        <v>-5.8028787417448787E-4</v>
      </c>
      <c r="Q60" s="8">
        <f t="shared" si="1"/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3"/>
        <v>9.1289010269272357E-5</v>
      </c>
      <c r="U60">
        <f t="shared" si="14"/>
        <v>1.838595586415126E-3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-405.5689104114245</v>
      </c>
      <c r="F61">
        <f t="shared" si="5"/>
        <v>0</v>
      </c>
      <c r="G61">
        <f t="shared" si="6"/>
        <v>-811.13782082284922</v>
      </c>
      <c r="H61">
        <f t="shared" si="7"/>
        <v>763.94372684109771</v>
      </c>
      <c r="I61" s="2">
        <f t="shared" si="8"/>
        <v>1114.2506819154776</v>
      </c>
      <c r="J61" s="46">
        <f t="shared" si="9"/>
        <v>557.12534095773856</v>
      </c>
      <c r="K61">
        <f t="shared" si="10"/>
        <v>3.3628634808009652</v>
      </c>
      <c r="L61">
        <f t="shared" si="11"/>
        <v>5.6047724680016071E-2</v>
      </c>
      <c r="M61" s="46">
        <f t="shared" si="12"/>
        <v>3.364264382124301</v>
      </c>
      <c r="N61" s="8">
        <f t="shared" si="0"/>
        <v>8.5896628955068519E-7</v>
      </c>
      <c r="O61" s="5">
        <f>SUM($N$41:N61)*0.1+$N$8</f>
        <v>-2.8398085395971783E-5</v>
      </c>
      <c r="P61" s="5">
        <f>SUM($O$41:O61)+0</f>
        <v>-6.0868595957045963E-4</v>
      </c>
      <c r="Q61" s="8">
        <f t="shared" si="1"/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3"/>
        <v>9.1185366129510392E-5</v>
      </c>
      <c r="U61">
        <f t="shared" si="14"/>
        <v>1.9297801099253634E-3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-405.5689104114245</v>
      </c>
      <c r="F62">
        <f t="shared" si="5"/>
        <v>0</v>
      </c>
      <c r="G62">
        <f t="shared" si="6"/>
        <v>-851.69471186399164</v>
      </c>
      <c r="H62">
        <f t="shared" si="7"/>
        <v>802.14091318315263</v>
      </c>
      <c r="I62" s="2">
        <f t="shared" si="8"/>
        <v>1169.9632160112512</v>
      </c>
      <c r="J62" s="46">
        <f t="shared" si="9"/>
        <v>557.12534095773856</v>
      </c>
      <c r="K62">
        <f t="shared" si="10"/>
        <v>3.5310066548410131</v>
      </c>
      <c r="L62">
        <f t="shared" si="11"/>
        <v>5.6047724680016071E-2</v>
      </c>
      <c r="M62" s="46">
        <f t="shared" si="12"/>
        <v>3.5323408724041543</v>
      </c>
      <c r="N62" s="8">
        <f t="shared" si="0"/>
        <v>9.0191460402821936E-7</v>
      </c>
      <c r="O62" s="5">
        <f>SUM($N$41:N62)*0.1+$N$8</f>
        <v>-2.8307893935568959E-5</v>
      </c>
      <c r="P62" s="5">
        <f>SUM($O$41:O62)+0</f>
        <v>-6.3699385350602863E-4</v>
      </c>
      <c r="Q62" s="8">
        <f t="shared" si="1"/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3"/>
        <v>9.1076577369763931E-5</v>
      </c>
      <c r="U62">
        <f t="shared" si="14"/>
        <v>2.0208556657542553E-3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-405.5689104114245</v>
      </c>
      <c r="F63">
        <f t="shared" si="5"/>
        <v>0</v>
      </c>
      <c r="G63">
        <f t="shared" si="6"/>
        <v>-892.25160290513418</v>
      </c>
      <c r="H63">
        <f t="shared" si="7"/>
        <v>840.33809952520755</v>
      </c>
      <c r="I63" s="2">
        <f t="shared" si="8"/>
        <v>1225.6757501070251</v>
      </c>
      <c r="J63" s="46">
        <f t="shared" si="9"/>
        <v>557.12534095773856</v>
      </c>
      <c r="K63">
        <f t="shared" si="10"/>
        <v>3.6991498288810614</v>
      </c>
      <c r="L63">
        <f t="shared" si="11"/>
        <v>5.6047724680016071E-2</v>
      </c>
      <c r="M63" s="46">
        <f t="shared" si="12"/>
        <v>3.7004234215608633</v>
      </c>
      <c r="N63" s="8">
        <f t="shared" si="0"/>
        <v>9.4486291850575374E-7</v>
      </c>
      <c r="O63" s="5">
        <f>SUM($N$41:N63)*0.1+$N$8</f>
        <v>-2.8213407643718385E-5</v>
      </c>
      <c r="P63" s="5">
        <f>SUM($O$41:O63)+0</f>
        <v>-6.6520726114974703E-4</v>
      </c>
      <c r="Q63" s="8">
        <f t="shared" si="1"/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3"/>
        <v>9.0962649638741348E-5</v>
      </c>
      <c r="U63">
        <f t="shared" si="14"/>
        <v>2.1118170875111799E-3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-405.5689104114245</v>
      </c>
      <c r="F64">
        <f t="shared" si="5"/>
        <v>0</v>
      </c>
      <c r="G64">
        <f t="shared" si="6"/>
        <v>-932.8084939462766</v>
      </c>
      <c r="H64">
        <f t="shared" si="7"/>
        <v>878.53528586726247</v>
      </c>
      <c r="I64" s="2">
        <f t="shared" si="8"/>
        <v>1281.388284202799</v>
      </c>
      <c r="J64" s="46">
        <f t="shared" si="9"/>
        <v>557.12534095773856</v>
      </c>
      <c r="K64">
        <f t="shared" si="10"/>
        <v>3.8672930029211097</v>
      </c>
      <c r="L64">
        <f t="shared" si="11"/>
        <v>5.6047724680016071E-2</v>
      </c>
      <c r="M64" s="46">
        <f t="shared" si="12"/>
        <v>3.8685112398399455</v>
      </c>
      <c r="N64" s="8">
        <f t="shared" si="0"/>
        <v>9.8781123298328791E-7</v>
      </c>
      <c r="O64" s="5">
        <f>SUM($N$41:N64)*0.1+$N$8</f>
        <v>-2.8114626520420056E-5</v>
      </c>
      <c r="P64" s="5">
        <f>SUM($O$41:O64)+0</f>
        <v>-6.9332188767016708E-4</v>
      </c>
      <c r="Q64" s="8">
        <f t="shared" si="1"/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3"/>
        <v>9.0843588890186802E-5</v>
      </c>
      <c r="U64">
        <f t="shared" si="14"/>
        <v>2.2026592119945101E-3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-405.5689104114245</v>
      </c>
      <c r="F65">
        <f t="shared" si="5"/>
        <v>0</v>
      </c>
      <c r="G65">
        <f t="shared" si="6"/>
        <v>-973.36538498741913</v>
      </c>
      <c r="H65">
        <f t="shared" si="7"/>
        <v>916.73247220931739</v>
      </c>
      <c r="I65" s="2">
        <f t="shared" si="8"/>
        <v>1337.1008182985729</v>
      </c>
      <c r="J65" s="46">
        <f t="shared" si="9"/>
        <v>557.12534095773856</v>
      </c>
      <c r="K65">
        <f t="shared" si="10"/>
        <v>4.0354361769611575</v>
      </c>
      <c r="L65">
        <f t="shared" si="11"/>
        <v>5.6047724680016071E-2</v>
      </c>
      <c r="M65" s="46">
        <f t="shared" si="12"/>
        <v>4.0366036690084286</v>
      </c>
      <c r="N65" s="8">
        <f t="shared" si="0"/>
        <v>1.0307595474608224E-6</v>
      </c>
      <c r="O65" s="5">
        <f>SUM($N$41:N65)*0.1+$N$8</f>
        <v>-2.8011550565673974E-5</v>
      </c>
      <c r="P65" s="5">
        <f>SUM($O$41:O65)+0</f>
        <v>-7.2133343823584106E-4</v>
      </c>
      <c r="Q65" s="8">
        <f t="shared" si="1"/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3"/>
        <v>9.0719401388165933E-5</v>
      </c>
      <c r="U65">
        <f t="shared" si="14"/>
        <v>2.2933768793464305E-3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-405.5689104114245</v>
      </c>
      <c r="F66">
        <f t="shared" si="5"/>
        <v>0</v>
      </c>
      <c r="G66">
        <f t="shared" si="6"/>
        <v>-1013.9222760285616</v>
      </c>
      <c r="H66">
        <f t="shared" si="7"/>
        <v>954.92965855137231</v>
      </c>
      <c r="I66" s="2">
        <f t="shared" si="8"/>
        <v>1392.8133523943468</v>
      </c>
      <c r="J66" s="46">
        <f t="shared" si="9"/>
        <v>557.12534095773856</v>
      </c>
      <c r="K66">
        <f t="shared" si="10"/>
        <v>4.2035793510012063</v>
      </c>
      <c r="L66">
        <f t="shared" si="11"/>
        <v>5.6047724680016071E-2</v>
      </c>
      <c r="M66" s="46">
        <f t="shared" si="12"/>
        <v>4.2047001560740505</v>
      </c>
      <c r="N66" s="8">
        <f t="shared" si="0"/>
        <v>1.0737078619383565E-6</v>
      </c>
      <c r="O66" s="5">
        <f>SUM($N$41:N66)*0.1+$N$8</f>
        <v>-2.7904179779480137E-5</v>
      </c>
      <c r="P66" s="5">
        <f>SUM($O$41:O66)+0</f>
        <v>-7.4923761801532125E-4</v>
      </c>
      <c r="Q66" s="8">
        <f t="shared" si="1"/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3"/>
        <v>9.0590093712652288E-5</v>
      </c>
      <c r="U66">
        <f t="shared" si="14"/>
        <v>2.3839649332091013E-3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-405.5689104114245</v>
      </c>
      <c r="F67">
        <f t="shared" si="5"/>
        <v>0</v>
      </c>
      <c r="G67">
        <f t="shared" si="6"/>
        <v>-1054.4791670697041</v>
      </c>
      <c r="H67">
        <f t="shared" si="7"/>
        <v>993.12684489342723</v>
      </c>
      <c r="I67" s="2">
        <f t="shared" si="8"/>
        <v>1448.5258864901207</v>
      </c>
      <c r="J67" s="46">
        <f t="shared" si="9"/>
        <v>557.12534095773856</v>
      </c>
      <c r="K67">
        <f t="shared" si="10"/>
        <v>4.3717225250412541</v>
      </c>
      <c r="L67">
        <f t="shared" si="11"/>
        <v>5.6047724680016071E-2</v>
      </c>
      <c r="M67" s="46">
        <f t="shared" si="12"/>
        <v>4.3728002330633053</v>
      </c>
      <c r="N67" s="8">
        <f t="shared" si="0"/>
        <v>1.1166561764158909E-6</v>
      </c>
      <c r="O67" s="5">
        <f>SUM($N$41:N67)*0.1+$N$8</f>
        <v>-2.7792514161838547E-5</v>
      </c>
      <c r="P67" s="5">
        <f>SUM($O$41:O67)+0</f>
        <v>-7.7703013217715979E-4</v>
      </c>
      <c r="Q67" s="8">
        <f t="shared" si="1"/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3"/>
        <v>9.0455672765422704E-5</v>
      </c>
      <c r="U67">
        <f t="shared" si="14"/>
        <v>2.4744182208822291E-3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-405.5689104114245</v>
      </c>
      <c r="F68">
        <f t="shared" si="5"/>
        <v>0</v>
      </c>
      <c r="G68">
        <f t="shared" si="6"/>
        <v>-1095.0360581108466</v>
      </c>
      <c r="H68">
        <f t="shared" si="7"/>
        <v>1031.3240312354822</v>
      </c>
      <c r="I68" s="2">
        <f t="shared" si="8"/>
        <v>1504.2384205858948</v>
      </c>
      <c r="J68" s="46">
        <f t="shared" si="9"/>
        <v>557.12534095773856</v>
      </c>
      <c r="K68">
        <f t="shared" si="10"/>
        <v>4.5398656990813038</v>
      </c>
      <c r="L68">
        <f t="shared" si="11"/>
        <v>5.6047724680016071E-2</v>
      </c>
      <c r="M68" s="46">
        <f t="shared" si="12"/>
        <v>4.5409035012891872</v>
      </c>
      <c r="N68" s="8">
        <f t="shared" si="0"/>
        <v>1.1596044908934252E-6</v>
      </c>
      <c r="O68" s="5">
        <f>SUM($N$41:N68)*0.1+$N$8</f>
        <v>-2.7676553712749206E-5</v>
      </c>
      <c r="P68" s="5">
        <f>SUM($O$41:O68)+0</f>
        <v>-8.0470668588990897E-4</v>
      </c>
      <c r="Q68" s="8">
        <f t="shared" si="1"/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3"/>
        <v>9.0316145776270931E-5</v>
      </c>
      <c r="U68">
        <f t="shared" si="14"/>
        <v>2.5647315934821243E-3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-405.5689104114245</v>
      </c>
      <c r="F69">
        <f t="shared" si="5"/>
        <v>0</v>
      </c>
      <c r="G69">
        <f t="shared" si="6"/>
        <v>-1135.5929491519892</v>
      </c>
      <c r="H69">
        <f t="shared" si="7"/>
        <v>1069.5212175775371</v>
      </c>
      <c r="I69" s="2">
        <f t="shared" si="8"/>
        <v>1559.9509546816687</v>
      </c>
      <c r="J69" s="46">
        <f t="shared" si="9"/>
        <v>557.12534095773856</v>
      </c>
      <c r="K69">
        <f t="shared" si="10"/>
        <v>4.7080088731213516</v>
      </c>
      <c r="L69">
        <f t="shared" si="11"/>
        <v>5.6047724680016071E-2</v>
      </c>
      <c r="M69" s="46">
        <f t="shared" si="12"/>
        <v>4.7090096189872881</v>
      </c>
      <c r="N69" s="8">
        <f t="shared" si="0"/>
        <v>1.2025528053709595E-6</v>
      </c>
      <c r="O69" s="5">
        <f>SUM($N$41:N69)*0.1+$N$8</f>
        <v>-2.7556298432212111E-5</v>
      </c>
      <c r="P69" s="5">
        <f>SUM($O$41:O69)+0</f>
        <v>-8.3226298432212105E-4</v>
      </c>
      <c r="Q69" s="8">
        <f t="shared" si="1"/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3"/>
        <v>9.0171520309549217E-5</v>
      </c>
      <c r="U69">
        <f t="shared" si="14"/>
        <v>2.6548999061022948E-3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-405.5689104114245</v>
      </c>
      <c r="F70">
        <f t="shared" si="5"/>
        <v>0</v>
      </c>
      <c r="G70">
        <f t="shared" si="6"/>
        <v>-1176.1498401931315</v>
      </c>
      <c r="H70">
        <f t="shared" si="7"/>
        <v>1107.718403919592</v>
      </c>
      <c r="I70" s="2">
        <f t="shared" si="8"/>
        <v>1615.6634887774426</v>
      </c>
      <c r="J70" s="46">
        <f t="shared" si="9"/>
        <v>557.12534095773856</v>
      </c>
      <c r="K70">
        <f t="shared" si="10"/>
        <v>4.8761520471614004</v>
      </c>
      <c r="L70">
        <f t="shared" si="11"/>
        <v>5.6047724680016071E-2</v>
      </c>
      <c r="M70" s="46">
        <f t="shared" si="12"/>
        <v>4.8771182915079816</v>
      </c>
      <c r="N70" s="8">
        <f t="shared" si="0"/>
        <v>1.2455011198484936E-6</v>
      </c>
      <c r="O70" s="5">
        <f>SUM($N$41:N70)*0.1+$N$8</f>
        <v>-2.7431748320227262E-5</v>
      </c>
      <c r="P70" s="5">
        <f>SUM($O$41:O70)+0</f>
        <v>-8.596947326423483E-4</v>
      </c>
      <c r="Q70" s="8">
        <f t="shared" si="1"/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3"/>
        <v>9.0021804271048277E-5</v>
      </c>
      <c r="U70">
        <f t="shared" si="14"/>
        <v>2.7449180179756568E-3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-405.5689104114245</v>
      </c>
      <c r="F71">
        <f t="shared" si="5"/>
        <v>0</v>
      </c>
      <c r="G71">
        <f t="shared" si="6"/>
        <v>-1216.706731234274</v>
      </c>
      <c r="H71">
        <f t="shared" si="7"/>
        <v>1145.9155902616469</v>
      </c>
      <c r="I71" s="2">
        <f t="shared" si="8"/>
        <v>1671.3760228732165</v>
      </c>
      <c r="J71" s="46">
        <f t="shared" si="9"/>
        <v>557.12534095773856</v>
      </c>
      <c r="K71">
        <f t="shared" si="10"/>
        <v>5.0442952212014482</v>
      </c>
      <c r="L71">
        <f t="shared" si="11"/>
        <v>5.6047724680016071E-2</v>
      </c>
      <c r="M71" s="46">
        <f t="shared" si="12"/>
        <v>5.0452292634687268</v>
      </c>
      <c r="N71" s="8">
        <f t="shared" si="0"/>
        <v>1.288449434326028E-6</v>
      </c>
      <c r="O71" s="5">
        <f>SUM($N$41:N71)*0.1+$N$8</f>
        <v>-2.7302903376794659E-5</v>
      </c>
      <c r="P71" s="5">
        <f>SUM($O$41:O71)+0</f>
        <v>-8.86997636019143E-4</v>
      </c>
      <c r="Q71" s="8">
        <f t="shared" si="1"/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3"/>
        <v>8.9867005915226247E-5</v>
      </c>
      <c r="U71">
        <f t="shared" si="14"/>
        <v>2.8347807926384274E-3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-405.5689104114245</v>
      </c>
      <c r="F72">
        <f t="shared" si="5"/>
        <v>0</v>
      </c>
      <c r="G72">
        <f t="shared" si="6"/>
        <v>-1257.2636222754165</v>
      </c>
      <c r="H72">
        <f t="shared" si="7"/>
        <v>1184.1127766037018</v>
      </c>
      <c r="I72" s="2">
        <f t="shared" si="8"/>
        <v>1727.0885569689904</v>
      </c>
      <c r="J72" s="46">
        <f t="shared" si="9"/>
        <v>557.12534095773856</v>
      </c>
      <c r="K72">
        <f t="shared" si="10"/>
        <v>5.212438395241497</v>
      </c>
      <c r="L72">
        <f t="shared" si="11"/>
        <v>5.6047724680016071E-2</v>
      </c>
      <c r="M72" s="46">
        <f t="shared" si="12"/>
        <v>5.2133423124242642</v>
      </c>
      <c r="N72" s="8">
        <f t="shared" si="0"/>
        <v>1.3313977488035623E-6</v>
      </c>
      <c r="O72" s="5">
        <f>SUM($N$41:N72)*0.1+$N$8</f>
        <v>-2.7169763601914302E-5</v>
      </c>
      <c r="P72" s="5">
        <f>SUM($O$41:O72)+0</f>
        <v>-9.1416739962105729E-4</v>
      </c>
      <c r="Q72" s="8">
        <f t="shared" si="1"/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3"/>
        <v>8.9707133852798434E-5</v>
      </c>
      <c r="U72">
        <f t="shared" si="14"/>
        <v>2.9244830980957731E-3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-405.5689104114245</v>
      </c>
      <c r="F73">
        <f t="shared" si="5"/>
        <v>0</v>
      </c>
      <c r="G73">
        <f t="shared" si="6"/>
        <v>-1297.8205133165591</v>
      </c>
      <c r="H73">
        <f t="shared" si="7"/>
        <v>1222.3099629457568</v>
      </c>
      <c r="I73" s="2">
        <f t="shared" si="8"/>
        <v>1782.8010910647645</v>
      </c>
      <c r="J73" s="46">
        <f t="shared" si="9"/>
        <v>557.12534095773856</v>
      </c>
      <c r="K73">
        <f t="shared" si="10"/>
        <v>5.3805815692815457</v>
      </c>
      <c r="L73">
        <f t="shared" si="11"/>
        <v>5.6047724680016071E-2</v>
      </c>
      <c r="M73" s="46">
        <f t="shared" si="12"/>
        <v>5.3814572437229007</v>
      </c>
      <c r="N73" s="8">
        <f t="shared" si="0"/>
        <v>1.3743460632810966E-6</v>
      </c>
      <c r="O73" s="5">
        <f>SUM($N$41:N73)*0.1+$N$8</f>
        <v>-2.7032328995586191E-5</v>
      </c>
      <c r="P73" s="5">
        <f>SUM($O$41:O73)+0</f>
        <v>-9.4119972861664346E-4</v>
      </c>
      <c r="Q73" s="8">
        <f t="shared" si="1"/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3"/>
        <v>8.9542197058699779E-5</v>
      </c>
      <c r="U73">
        <f t="shared" si="14"/>
        <v>3.014019806989275E-3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-405.5689104114245</v>
      </c>
      <c r="F74">
        <f t="shared" si="5"/>
        <v>0</v>
      </c>
      <c r="G74">
        <f t="shared" si="6"/>
        <v>-1338.3774043577014</v>
      </c>
      <c r="H74">
        <f t="shared" si="7"/>
        <v>1260.5071492878117</v>
      </c>
      <c r="I74" s="2">
        <f t="shared" si="8"/>
        <v>1838.5136251605381</v>
      </c>
      <c r="J74" s="46">
        <f t="shared" si="9"/>
        <v>557.12534095773856</v>
      </c>
      <c r="K74">
        <f t="shared" si="10"/>
        <v>5.5487247433215936</v>
      </c>
      <c r="L74">
        <f t="shared" si="11"/>
        <v>5.6047724680016071E-2</v>
      </c>
      <c r="M74" s="46">
        <f t="shared" si="12"/>
        <v>5.5495738862974608</v>
      </c>
      <c r="N74" s="8">
        <f t="shared" si="0"/>
        <v>1.4172943777586307E-6</v>
      </c>
      <c r="O74" s="5">
        <f>SUM($N$41:N74)*0.1+$N$8</f>
        <v>-2.6890599557810329E-5</v>
      </c>
      <c r="P74" s="5">
        <f>SUM($O$41:O74)+0</f>
        <v>-9.6809032817445377E-4</v>
      </c>
      <c r="Q74" s="8">
        <f t="shared" si="1"/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3"/>
        <v>8.9372204880432915E-5</v>
      </c>
      <c r="U74">
        <f t="shared" si="14"/>
        <v>3.1033857967663015E-3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-405.5689104114245</v>
      </c>
      <c r="F75">
        <f t="shared" si="5"/>
        <v>0</v>
      </c>
      <c r="G75">
        <f t="shared" si="6"/>
        <v>-1378.9342953988439</v>
      </c>
      <c r="H75">
        <f t="shared" si="7"/>
        <v>1298.7043356298666</v>
      </c>
      <c r="I75" s="2">
        <f t="shared" si="8"/>
        <v>1894.2261592563123</v>
      </c>
      <c r="J75" s="46">
        <f t="shared" si="9"/>
        <v>557.12534095773856</v>
      </c>
      <c r="K75">
        <f t="shared" si="10"/>
        <v>5.7168679173616423</v>
      </c>
      <c r="L75">
        <f t="shared" si="11"/>
        <v>5.6047724680016071E-2</v>
      </c>
      <c r="M75" s="46">
        <f t="shared" si="12"/>
        <v>5.7176920891986009</v>
      </c>
      <c r="N75" s="8">
        <f t="shared" si="0"/>
        <v>1.4602426922361651E-6</v>
      </c>
      <c r="O75" s="5">
        <f>SUM($N$41:N75)*0.1+$N$8</f>
        <v>-2.6744575288586713E-5</v>
      </c>
      <c r="P75" s="5">
        <f>SUM($O$41:O75)+0</f>
        <v>-9.9483490346304049E-4</v>
      </c>
      <c r="Q75" s="8">
        <f t="shared" si="1"/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3"/>
        <v>8.9197167046815352E-5</v>
      </c>
      <c r="U75">
        <f t="shared" si="14"/>
        <v>3.1925759498513417E-3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-405.5689104114245</v>
      </c>
      <c r="F76">
        <f t="shared" si="5"/>
        <v>0</v>
      </c>
      <c r="G76">
        <f t="shared" si="6"/>
        <v>-1419.4911864399864</v>
      </c>
      <c r="H76">
        <f t="shared" si="7"/>
        <v>1336.9015219719215</v>
      </c>
      <c r="I76" s="2">
        <f t="shared" si="8"/>
        <v>1949.9386933520861</v>
      </c>
      <c r="J76" s="46">
        <f t="shared" si="9"/>
        <v>557.12534095773856</v>
      </c>
      <c r="K76">
        <f t="shared" si="10"/>
        <v>5.8850110914016911</v>
      </c>
      <c r="L76">
        <f t="shared" si="11"/>
        <v>5.6047724680016071E-2</v>
      </c>
      <c r="M76" s="46">
        <f t="shared" si="12"/>
        <v>5.8858117187220946</v>
      </c>
      <c r="N76" s="8">
        <f t="shared" si="0"/>
        <v>1.5031910067136994E-6</v>
      </c>
      <c r="O76" s="5">
        <f>SUM($N$41:N76)*0.1+$N$8</f>
        <v>-2.659425618791534E-5</v>
      </c>
      <c r="P76" s="5">
        <f>SUM($O$41:O76)+0</f>
        <v>-1.0214291596509558E-3</v>
      </c>
      <c r="Q76" s="8">
        <f t="shared" si="1"/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3"/>
        <v>8.9017093677139916E-5</v>
      </c>
      <c r="U76">
        <f t="shared" si="14"/>
        <v>3.281585153819393E-3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-405.5689104114245</v>
      </c>
      <c r="F77">
        <f t="shared" si="5"/>
        <v>0</v>
      </c>
      <c r="G77">
        <f t="shared" si="6"/>
        <v>-1460.048077481129</v>
      </c>
      <c r="H77">
        <f t="shared" si="7"/>
        <v>1375.0987083139764</v>
      </c>
      <c r="I77" s="2">
        <f t="shared" si="8"/>
        <v>2005.6512274478598</v>
      </c>
      <c r="J77" s="46">
        <f t="shared" si="9"/>
        <v>557.12534095773856</v>
      </c>
      <c r="K77">
        <f t="shared" si="10"/>
        <v>6.0531542654417381</v>
      </c>
      <c r="L77">
        <f t="shared" si="11"/>
        <v>5.6047724680016071E-2</v>
      </c>
      <c r="M77" s="46">
        <f t="shared" si="12"/>
        <v>6.0539326560146778</v>
      </c>
      <c r="N77" s="8">
        <f t="shared" si="0"/>
        <v>1.5461393211912337E-6</v>
      </c>
      <c r="O77" s="5">
        <f>SUM($N$41:N77)*0.1+$N$8</f>
        <v>-2.6439642255796217E-5</v>
      </c>
      <c r="P77" s="5">
        <f>SUM($O$41:O77)+0</f>
        <v>-1.0478688019067519E-3</v>
      </c>
      <c r="Q77" s="8">
        <f t="shared" si="1"/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3"/>
        <v>8.8831995290763696E-5</v>
      </c>
      <c r="U77">
        <f t="shared" si="14"/>
        <v>3.3704083015714662E-3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-405.5689104114245</v>
      </c>
      <c r="F78">
        <f t="shared" si="5"/>
        <v>0</v>
      </c>
      <c r="G78">
        <f t="shared" si="6"/>
        <v>-1500.6049685222715</v>
      </c>
      <c r="H78">
        <f t="shared" si="7"/>
        <v>1413.2958946560314</v>
      </c>
      <c r="I78" s="2">
        <f t="shared" si="8"/>
        <v>2061.3637615436337</v>
      </c>
      <c r="J78" s="46">
        <f t="shared" si="9"/>
        <v>557.12534095773856</v>
      </c>
      <c r="K78">
        <f t="shared" si="10"/>
        <v>6.2212974394817868</v>
      </c>
      <c r="L78">
        <f t="shared" si="11"/>
        <v>5.6047724680016071E-2</v>
      </c>
      <c r="M78" s="46">
        <f t="shared" si="12"/>
        <v>6.2220547950679492</v>
      </c>
      <c r="N78" s="8">
        <f t="shared" si="0"/>
        <v>1.589087635668768E-6</v>
      </c>
      <c r="O78" s="5">
        <f>SUM($N$41:N78)*0.1+$N$8</f>
        <v>-2.6280733492229342E-5</v>
      </c>
      <c r="P78" s="5">
        <f>SUM($O$41:O78)+0</f>
        <v>-1.0741495353989812E-3</v>
      </c>
      <c r="Q78" s="8">
        <f t="shared" si="1"/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3"/>
        <v>8.8641882817140741E-5</v>
      </c>
      <c r="U78">
        <f t="shared" si="14"/>
        <v>3.4590402915122939E-3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-405.5689104114245</v>
      </c>
      <c r="F79">
        <f t="shared" si="5"/>
        <v>0</v>
      </c>
      <c r="G79">
        <f t="shared" si="6"/>
        <v>-1541.1618595634138</v>
      </c>
      <c r="H79">
        <f t="shared" si="7"/>
        <v>1451.4930809980863</v>
      </c>
      <c r="I79" s="2">
        <f t="shared" si="8"/>
        <v>2117.0762956394078</v>
      </c>
      <c r="J79" s="46">
        <f t="shared" si="9"/>
        <v>557.12534095773856</v>
      </c>
      <c r="K79">
        <f t="shared" si="10"/>
        <v>6.3894406135218356</v>
      </c>
      <c r="L79">
        <f t="shared" si="11"/>
        <v>5.6047724680016071E-2</v>
      </c>
      <c r="M79" s="46">
        <f t="shared" si="12"/>
        <v>6.3901780410288813</v>
      </c>
      <c r="N79" s="8">
        <f t="shared" si="0"/>
        <v>1.6320359501463023E-6</v>
      </c>
      <c r="O79" s="5">
        <f>SUM($N$41:N79)*0.1+$N$8</f>
        <v>-2.6117529897214711E-5</v>
      </c>
      <c r="P79" s="5">
        <f>SUM($O$41:O79)+0</f>
        <v>-1.1002670652961958E-3</v>
      </c>
      <c r="Q79" s="8">
        <f t="shared" si="1"/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3"/>
        <v>8.8446767606315858E-5</v>
      </c>
      <c r="U79">
        <f t="shared" si="14"/>
        <v>3.5474760277303201E-3</v>
      </c>
      <c r="W79" s="1"/>
      <c r="AB79" s="136" t="s">
        <v>218</v>
      </c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8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-405.5689104114245</v>
      </c>
      <c r="F80">
        <f t="shared" si="5"/>
        <v>0</v>
      </c>
      <c r="G80">
        <f t="shared" si="6"/>
        <v>-1581.7187506045564</v>
      </c>
      <c r="H80">
        <f t="shared" si="7"/>
        <v>1489.6902673401412</v>
      </c>
      <c r="I80" s="2">
        <f t="shared" si="8"/>
        <v>2172.7888297351819</v>
      </c>
      <c r="J80" s="46">
        <f t="shared" si="9"/>
        <v>557.12534095773856</v>
      </c>
      <c r="K80">
        <f t="shared" si="10"/>
        <v>6.5575837875618843</v>
      </c>
      <c r="L80">
        <f t="shared" si="11"/>
        <v>5.6047724680016071E-2</v>
      </c>
      <c r="M80" s="46">
        <f t="shared" si="12"/>
        <v>6.5583023087701511</v>
      </c>
      <c r="N80" s="8">
        <f t="shared" si="0"/>
        <v>1.6749842646238365E-6</v>
      </c>
      <c r="O80" s="5">
        <f>SUM($N$41:N80)*0.1+$N$8</f>
        <v>-2.5950031470752328E-5</v>
      </c>
      <c r="P80" s="5">
        <f>SUM($O$41:O80)+0</f>
        <v>-1.1262170967669481E-3</v>
      </c>
      <c r="Q80" s="8">
        <f t="shared" si="1"/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3"/>
        <v>8.8246661439896475E-5</v>
      </c>
      <c r="U80">
        <f t="shared" si="14"/>
        <v>3.635710420180046E-3</v>
      </c>
      <c r="W80" s="1"/>
      <c r="AB80" s="139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1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-405.5689104114245</v>
      </c>
      <c r="F81">
        <f t="shared" si="5"/>
        <v>0</v>
      </c>
      <c r="G81">
        <f t="shared" si="6"/>
        <v>-1622.2756416456987</v>
      </c>
      <c r="H81">
        <f t="shared" si="7"/>
        <v>1527.8874536821959</v>
      </c>
      <c r="I81" s="2">
        <f t="shared" si="8"/>
        <v>2228.5013638309551</v>
      </c>
      <c r="J81" s="46">
        <f t="shared" si="9"/>
        <v>557.12534095773856</v>
      </c>
      <c r="K81">
        <f t="shared" si="10"/>
        <v>6.7257269616019304</v>
      </c>
      <c r="L81">
        <f t="shared" si="11"/>
        <v>5.6047724680016071E-2</v>
      </c>
      <c r="M81" s="46">
        <f t="shared" si="12"/>
        <v>6.726427521674827</v>
      </c>
      <c r="N81" s="8">
        <f t="shared" si="0"/>
        <v>1.7179325791013706E-6</v>
      </c>
      <c r="O81" s="5">
        <f>SUM($N$41:N81)*0.1+$N$8</f>
        <v>-2.5778238212842189E-5</v>
      </c>
      <c r="P81" s="5">
        <f>SUM($O$41:O81)+0</f>
        <v>-1.1519953349797903E-3</v>
      </c>
      <c r="Q81" s="8">
        <f t="shared" si="1"/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3"/>
        <v>8.8041576542521074E-5</v>
      </c>
      <c r="U81">
        <f t="shared" si="14"/>
        <v>3.723738384866824E-3</v>
      </c>
      <c r="W81" s="1"/>
      <c r="AB81" s="142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4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-405.5689104114245</v>
      </c>
      <c r="F82">
        <f t="shared" si="5"/>
        <v>0</v>
      </c>
      <c r="G82">
        <f t="shared" si="6"/>
        <v>-1662.832532686841</v>
      </c>
      <c r="H82">
        <f t="shared" si="7"/>
        <v>1566.0846400242506</v>
      </c>
      <c r="I82" s="2">
        <f t="shared" si="8"/>
        <v>2284.2138979267293</v>
      </c>
      <c r="J82" s="46">
        <f t="shared" si="9"/>
        <v>557.12534095773856</v>
      </c>
      <c r="K82">
        <f t="shared" si="10"/>
        <v>6.89387013564198</v>
      </c>
      <c r="L82">
        <f t="shared" si="11"/>
        <v>5.6047724680016071E-2</v>
      </c>
      <c r="M82" s="46">
        <f t="shared" si="12"/>
        <v>6.8945536105988614</v>
      </c>
      <c r="N82" s="8">
        <f t="shared" si="0"/>
        <v>1.7608808935789047E-6</v>
      </c>
      <c r="O82" s="5">
        <f>SUM($N$41:N82)*0.1+$N$8</f>
        <v>-2.5602150123484299E-5</v>
      </c>
      <c r="P82" s="5">
        <f>SUM($O$41:O82)+0</f>
        <v>-1.1775974851032747E-3</v>
      </c>
      <c r="Q82" s="8">
        <f t="shared" si="1"/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3"/>
        <v>8.7831525593843736E-5</v>
      </c>
      <c r="U82">
        <f t="shared" si="14"/>
        <v>3.8115548440341785E-3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-405.5689104114245</v>
      </c>
      <c r="F83">
        <f t="shared" si="5"/>
        <v>0</v>
      </c>
      <c r="G83">
        <f t="shared" si="6"/>
        <v>-1703.3894237279833</v>
      </c>
      <c r="H83">
        <f t="shared" si="7"/>
        <v>1604.2818263663053</v>
      </c>
      <c r="I83" s="2">
        <f t="shared" si="8"/>
        <v>2339.9264320225025</v>
      </c>
      <c r="J83" s="46">
        <f t="shared" si="9"/>
        <v>557.12534095773856</v>
      </c>
      <c r="K83">
        <f t="shared" si="10"/>
        <v>7.0620133096820261</v>
      </c>
      <c r="L83">
        <f t="shared" si="11"/>
        <v>5.6047724680016071E-2</v>
      </c>
      <c r="M83" s="46">
        <f t="shared" si="12"/>
        <v>7.0626805129817036</v>
      </c>
      <c r="N83" s="8">
        <f t="shared" si="0"/>
        <v>1.8038292080564387E-6</v>
      </c>
      <c r="O83" s="5">
        <f>SUM($N$41:N83)*0.1+$N$8</f>
        <v>-2.5421767202678658E-5</v>
      </c>
      <c r="P83" s="5">
        <f>SUM($O$41:O83)+0</f>
        <v>-1.2030192523059533E-3</v>
      </c>
      <c r="Q83" s="8">
        <f t="shared" si="1"/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3"/>
        <v>8.7616521741055073E-5</v>
      </c>
      <c r="U83">
        <f t="shared" si="14"/>
        <v>3.8991547263537386E-3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-405.5689104114245</v>
      </c>
      <c r="F84">
        <f t="shared" si="5"/>
        <v>0</v>
      </c>
      <c r="G84">
        <f t="shared" si="6"/>
        <v>-1743.9463147691256</v>
      </c>
      <c r="H84">
        <f t="shared" si="7"/>
        <v>1642.4790127083602</v>
      </c>
      <c r="I84" s="2">
        <f t="shared" si="8"/>
        <v>2395.6389661182761</v>
      </c>
      <c r="J84" s="46">
        <f t="shared" si="9"/>
        <v>557.12534095773856</v>
      </c>
      <c r="K84">
        <f t="shared" si="10"/>
        <v>7.230156483722074</v>
      </c>
      <c r="L84">
        <f t="shared" si="11"/>
        <v>5.6047724680016071E-2</v>
      </c>
      <c r="M84" s="46">
        <f t="shared" si="12"/>
        <v>7.2308081720810273</v>
      </c>
      <c r="N84" s="8">
        <f t="shared" si="0"/>
        <v>1.846777522533973E-6</v>
      </c>
      <c r="O84" s="5">
        <f>SUM($N$41:N84)*0.1+$N$8</f>
        <v>-2.5237089450425259E-5</v>
      </c>
      <c r="P84" s="5">
        <f>SUM($O$41:O84)+0</f>
        <v>-1.2282563417563785E-3</v>
      </c>
      <c r="Q84" s="8">
        <f t="shared" si="1"/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3"/>
        <v>8.7396578611960877E-5</v>
      </c>
      <c r="U84">
        <f t="shared" si="14"/>
        <v>3.9865329671178703E-3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-405.5689104114245</v>
      </c>
      <c r="F85">
        <f t="shared" si="5"/>
        <v>0</v>
      </c>
      <c r="G85">
        <f t="shared" si="6"/>
        <v>-1784.5032058102679</v>
      </c>
      <c r="H85">
        <f t="shared" si="7"/>
        <v>1680.6761990504149</v>
      </c>
      <c r="I85" s="2">
        <f t="shared" si="8"/>
        <v>2451.3515002140498</v>
      </c>
      <c r="J85" s="46">
        <f t="shared" si="9"/>
        <v>557.12534095773856</v>
      </c>
      <c r="K85">
        <f t="shared" si="10"/>
        <v>7.398299657762121</v>
      </c>
      <c r="L85">
        <f t="shared" si="11"/>
        <v>5.6047724680016071E-2</v>
      </c>
      <c r="M85" s="46">
        <f t="shared" si="12"/>
        <v>7.3989365363117248</v>
      </c>
      <c r="N85" s="8">
        <f t="shared" si="0"/>
        <v>1.8897258370115071E-6</v>
      </c>
      <c r="O85" s="5">
        <f>SUM($N$41:N85)*0.1+$N$8</f>
        <v>-2.5048116866724107E-5</v>
      </c>
      <c r="P85" s="5">
        <f>SUM($O$41:O85)+0</f>
        <v>-1.2533044586231026E-3</v>
      </c>
      <c r="Q85" s="8">
        <f t="shared" si="1"/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3"/>
        <v>8.7171710328641199E-5</v>
      </c>
      <c r="U85">
        <f t="shared" si="14"/>
        <v>4.0736845084351041E-3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-405.5689104114245</v>
      </c>
      <c r="F86">
        <f t="shared" si="5"/>
        <v>0</v>
      </c>
      <c r="G86">
        <f t="shared" si="6"/>
        <v>-1825.0600968514102</v>
      </c>
      <c r="H86">
        <f t="shared" si="7"/>
        <v>1718.8733853924696</v>
      </c>
      <c r="I86" s="2">
        <f t="shared" si="8"/>
        <v>2507.0640343098235</v>
      </c>
      <c r="J86" s="46">
        <f t="shared" si="9"/>
        <v>557.12534095773856</v>
      </c>
      <c r="K86">
        <f t="shared" si="10"/>
        <v>7.5664428318021688</v>
      </c>
      <c r="L86">
        <f t="shared" si="11"/>
        <v>5.6047724680016071E-2</v>
      </c>
      <c r="M86" s="46">
        <f t="shared" si="12"/>
        <v>7.5670655586730478</v>
      </c>
      <c r="N86" s="8">
        <f t="shared" si="0"/>
        <v>1.9326741514890409E-6</v>
      </c>
      <c r="O86" s="5">
        <f>SUM($N$41:N86)*0.1+$N$8</f>
        <v>-2.4854849451575204E-5</v>
      </c>
      <c r="P86" s="5">
        <f>SUM($O$41:O86)+0</f>
        <v>-1.2781593080746778E-3</v>
      </c>
      <c r="Q86" s="8">
        <f t="shared" si="1"/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3"/>
        <v>8.6941931521713369E-5</v>
      </c>
      <c r="U86">
        <f t="shared" si="14"/>
        <v>4.1606042994284369E-3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-405.5689104114245</v>
      </c>
      <c r="F87">
        <f t="shared" si="5"/>
        <v>0</v>
      </c>
      <c r="G87">
        <f t="shared" si="6"/>
        <v>-1865.6169878925525</v>
      </c>
      <c r="H87">
        <f t="shared" si="7"/>
        <v>1757.0705717345243</v>
      </c>
      <c r="I87" s="2">
        <f t="shared" si="8"/>
        <v>2562.7765684055971</v>
      </c>
      <c r="J87" s="46">
        <f t="shared" si="9"/>
        <v>557.12534095773856</v>
      </c>
      <c r="K87">
        <f t="shared" si="10"/>
        <v>7.7345860058422167</v>
      </c>
      <c r="L87">
        <f t="shared" si="11"/>
        <v>5.6047724680016071E-2</v>
      </c>
      <c r="M87" s="46">
        <f t="shared" si="12"/>
        <v>7.7351951962504266</v>
      </c>
      <c r="N87" s="8">
        <f t="shared" si="0"/>
        <v>1.9756224659665754E-6</v>
      </c>
      <c r="O87" s="5">
        <f>SUM($N$41:N87)*0.1+$N$8</f>
        <v>-2.4657287204978547E-5</v>
      </c>
      <c r="P87" s="5">
        <f>SUM($O$41:O87)+0</f>
        <v>-1.3028165952796563E-3</v>
      </c>
      <c r="Q87" s="8">
        <f t="shared" si="1"/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3"/>
        <v>8.670725734522401E-5</v>
      </c>
      <c r="U87">
        <f t="shared" si="14"/>
        <v>4.2472872964366146E-3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-405.5689104114245</v>
      </c>
      <c r="F88">
        <f t="shared" si="5"/>
        <v>0</v>
      </c>
      <c r="G88">
        <f t="shared" si="6"/>
        <v>-1906.1738789336948</v>
      </c>
      <c r="H88">
        <f t="shared" si="7"/>
        <v>1795.2677580765792</v>
      </c>
      <c r="I88" s="2">
        <f t="shared" si="8"/>
        <v>2618.4891025013708</v>
      </c>
      <c r="J88" s="46">
        <f t="shared" si="9"/>
        <v>557.12534095773856</v>
      </c>
      <c r="K88">
        <f t="shared" si="10"/>
        <v>7.9027291798822645</v>
      </c>
      <c r="L88">
        <f t="shared" si="11"/>
        <v>5.6047724680016071E-2</v>
      </c>
      <c r="M88" s="46">
        <f t="shared" si="12"/>
        <v>7.9033254097808747</v>
      </c>
      <c r="N88" s="8">
        <f t="shared" si="0"/>
        <v>2.0185707804441095E-6</v>
      </c>
      <c r="O88" s="5">
        <f>SUM($N$41:N88)*0.1+$N$8</f>
        <v>-2.4455430126934137E-5</v>
      </c>
      <c r="P88" s="5">
        <f>SUM($O$41:O88)+0</f>
        <v>-1.3272720254065905E-3</v>
      </c>
      <c r="Q88" s="8">
        <f t="shared" si="1"/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3"/>
        <v>8.6467703492196067E-5</v>
      </c>
      <c r="U88">
        <f t="shared" si="14"/>
        <v>4.333728463218482E-3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-405.5689104114245</v>
      </c>
      <c r="F89">
        <f t="shared" si="5"/>
        <v>0</v>
      </c>
      <c r="G89">
        <f t="shared" si="6"/>
        <v>-1946.7307699748371</v>
      </c>
      <c r="H89">
        <f t="shared" si="7"/>
        <v>1833.4649444186339</v>
      </c>
      <c r="I89" s="2">
        <f t="shared" si="8"/>
        <v>2674.2016365971444</v>
      </c>
      <c r="J89" s="46">
        <f t="shared" si="9"/>
        <v>557.12534095773856</v>
      </c>
      <c r="K89">
        <f t="shared" si="10"/>
        <v>8.0708723539223115</v>
      </c>
      <c r="L89">
        <f t="shared" si="11"/>
        <v>5.6047724680016071E-2</v>
      </c>
      <c r="M89" s="46">
        <f t="shared" si="12"/>
        <v>8.0714561632727033</v>
      </c>
      <c r="N89" s="8">
        <f t="shared" si="0"/>
        <v>2.0615190949216435E-6</v>
      </c>
      <c r="O89" s="5">
        <f>SUM($N$41:N89)*0.1+$N$8</f>
        <v>-2.4249278217441972E-5</v>
      </c>
      <c r="P89" s="5">
        <f>SUM($O$41:O89)+0</f>
        <v>-1.3515213036240324E-3</v>
      </c>
      <c r="Q89" s="8">
        <f t="shared" si="1"/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3"/>
        <v>8.6223286210858539E-5</v>
      </c>
      <c r="U89">
        <f t="shared" si="14"/>
        <v>4.4199227711604954E-3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-405.5689104114245</v>
      </c>
      <c r="F90">
        <f t="shared" si="5"/>
        <v>0</v>
      </c>
      <c r="G90">
        <f t="shared" si="6"/>
        <v>-1987.2876610159794</v>
      </c>
      <c r="H90">
        <f t="shared" si="7"/>
        <v>1871.6621307606886</v>
      </c>
      <c r="I90" s="2">
        <f t="shared" si="8"/>
        <v>2729.9141706929181</v>
      </c>
      <c r="J90" s="46">
        <f t="shared" si="9"/>
        <v>557.12534095773856</v>
      </c>
      <c r="K90">
        <f t="shared" si="10"/>
        <v>8.2390155279623603</v>
      </c>
      <c r="L90">
        <f t="shared" si="11"/>
        <v>5.6047724680016071E-2</v>
      </c>
      <c r="M90" s="46">
        <f t="shared" si="12"/>
        <v>8.2395874236717894</v>
      </c>
      <c r="N90" s="8">
        <f t="shared" si="0"/>
        <v>2.1044674093991776E-6</v>
      </c>
      <c r="O90" s="5">
        <f>SUM($N$41:N90)*0.1+$N$8</f>
        <v>-2.4038831476502053E-5</v>
      </c>
      <c r="P90" s="5">
        <f>SUM($O$41:O90)+0</f>
        <v>-1.3755601351005346E-3</v>
      </c>
      <c r="Q90" s="8">
        <f t="shared" si="1"/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3"/>
        <v>8.5974022321587653E-5</v>
      </c>
      <c r="U90">
        <f t="shared" si="14"/>
        <v>4.5058651994875094E-3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-405.5689104114245</v>
      </c>
      <c r="F91">
        <f t="shared" si="5"/>
        <v>0</v>
      </c>
      <c r="G91">
        <f t="shared" si="6"/>
        <v>-2027.8445520571217</v>
      </c>
      <c r="H91">
        <f t="shared" si="7"/>
        <v>1909.8593171027433</v>
      </c>
      <c r="I91" s="2">
        <f t="shared" si="8"/>
        <v>2785.6267047886918</v>
      </c>
      <c r="J91" s="46">
        <f t="shared" si="9"/>
        <v>557.12534095773856</v>
      </c>
      <c r="K91">
        <f t="shared" si="10"/>
        <v>8.4071587020024072</v>
      </c>
      <c r="L91">
        <f t="shared" si="11"/>
        <v>5.6047724680016071E-2</v>
      </c>
      <c r="M91" s="46">
        <f t="shared" si="12"/>
        <v>8.4077191605678774</v>
      </c>
      <c r="N91" s="8">
        <f t="shared" si="0"/>
        <v>2.1474157238767116E-6</v>
      </c>
      <c r="O91" s="5">
        <f>SUM($N$41:N91)*0.1+$N$8</f>
        <v>-2.3824089904114383E-5</v>
      </c>
      <c r="P91" s="5">
        <f>SUM($O$41:O91)+0</f>
        <v>-1.3993842250046489E-3</v>
      </c>
      <c r="Q91" s="8">
        <f t="shared" si="1"/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3"/>
        <v>8.5719929234590042E-5</v>
      </c>
      <c r="U91">
        <f t="shared" si="14"/>
        <v>4.5915507354769257E-3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-405.5689104114245</v>
      </c>
      <c r="F92">
        <f t="shared" si="5"/>
        <v>0</v>
      </c>
      <c r="G92">
        <f t="shared" si="6"/>
        <v>-2068.4014430982643</v>
      </c>
      <c r="H92">
        <f t="shared" si="7"/>
        <v>1948.056503444798</v>
      </c>
      <c r="I92" s="2">
        <f t="shared" si="8"/>
        <v>2841.3392388844654</v>
      </c>
      <c r="J92" s="46">
        <f t="shared" si="9"/>
        <v>557.12534095773856</v>
      </c>
      <c r="K92">
        <f t="shared" si="10"/>
        <v>8.5753018760424542</v>
      </c>
      <c r="L92">
        <f t="shared" si="11"/>
        <v>5.6047724680016071E-2</v>
      </c>
      <c r="M92" s="46">
        <f t="shared" si="12"/>
        <v>8.5758513459354369</v>
      </c>
      <c r="N92" s="8">
        <f t="shared" si="0"/>
        <v>2.1903640383542457E-6</v>
      </c>
      <c r="O92" s="5">
        <f>SUM($N$41:N92)*0.1+$N$8</f>
        <v>-2.3605053500278957E-5</v>
      </c>
      <c r="P92" s="5">
        <f>SUM($O$41:O92)+0</f>
        <v>-1.4229892785049278E-3</v>
      </c>
      <c r="Q92" s="8">
        <f t="shared" si="1"/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3"/>
        <v>8.5461024968359778E-5</v>
      </c>
      <c r="U92">
        <f t="shared" si="14"/>
        <v>4.6769743746763156E-3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-405.5689104114245</v>
      </c>
      <c r="F93">
        <f t="shared" si="5"/>
        <v>0</v>
      </c>
      <c r="G93">
        <f t="shared" si="6"/>
        <v>-2108.9583341394064</v>
      </c>
      <c r="H93">
        <f t="shared" si="7"/>
        <v>1986.2536897868529</v>
      </c>
      <c r="I93" s="2">
        <f t="shared" si="8"/>
        <v>2897.0517729802391</v>
      </c>
      <c r="J93" s="46">
        <f t="shared" si="9"/>
        <v>557.12534095773856</v>
      </c>
      <c r="K93">
        <f t="shared" si="10"/>
        <v>8.7434450500825029</v>
      </c>
      <c r="L93">
        <f t="shared" si="11"/>
        <v>5.6047724680016071E-2</v>
      </c>
      <c r="M93" s="46">
        <f t="shared" si="12"/>
        <v>8.7439839539044009</v>
      </c>
      <c r="N93" s="8">
        <f t="shared" si="0"/>
        <v>2.2333123528317798E-6</v>
      </c>
      <c r="O93" s="5">
        <f>SUM($N$41:N93)*0.1+$N$8</f>
        <v>-2.3381722264995779E-5</v>
      </c>
      <c r="P93" s="5">
        <f>SUM($O$41:O93)+0</f>
        <v>-1.4463710007699235E-3</v>
      </c>
      <c r="Q93" s="8">
        <f t="shared" si="1"/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3"/>
        <v>8.5197328168942695E-5</v>
      </c>
      <c r="U93">
        <f t="shared" si="14"/>
        <v>4.7621311211246166E-3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-405.5689104114245</v>
      </c>
      <c r="F94">
        <f t="shared" si="5"/>
        <v>0</v>
      </c>
      <c r="G94">
        <f t="shared" si="6"/>
        <v>-2149.5152251805489</v>
      </c>
      <c r="H94">
        <f t="shared" si="7"/>
        <v>2024.4508761289076</v>
      </c>
      <c r="I94" s="2">
        <f t="shared" si="8"/>
        <v>2952.7643070760132</v>
      </c>
      <c r="J94" s="46">
        <f t="shared" si="9"/>
        <v>557.12534095773856</v>
      </c>
      <c r="K94">
        <f t="shared" si="10"/>
        <v>8.9115882241225517</v>
      </c>
      <c r="L94">
        <f t="shared" si="11"/>
        <v>5.6047724680016071E-2</v>
      </c>
      <c r="M94" s="46">
        <f t="shared" si="12"/>
        <v>8.9121169605568547</v>
      </c>
      <c r="N94" s="8">
        <f t="shared" si="0"/>
        <v>2.2762606673093143E-6</v>
      </c>
      <c r="O94" s="5">
        <f>SUM($N$41:N94)*0.1+$N$8</f>
        <v>-2.3154096198264848E-5</v>
      </c>
      <c r="P94" s="5">
        <f>SUM($O$41:O94)+0</f>
        <v>-1.4695250969681884E-3</v>
      </c>
      <c r="Q94" s="8">
        <f t="shared" si="1"/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3"/>
        <v>8.4928858130043665E-5</v>
      </c>
      <c r="U94">
        <f t="shared" si="14"/>
        <v>4.8470159875770242E-3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-405.5689104114245</v>
      </c>
      <c r="F95">
        <f t="shared" si="5"/>
        <v>0</v>
      </c>
      <c r="G95">
        <f t="shared" si="6"/>
        <v>-2190.072116221691</v>
      </c>
      <c r="H95">
        <f t="shared" si="7"/>
        <v>2062.6480624709625</v>
      </c>
      <c r="I95" s="2">
        <f t="shared" si="8"/>
        <v>3008.4768411717869</v>
      </c>
      <c r="J95" s="46">
        <f t="shared" si="9"/>
        <v>557.12534095773856</v>
      </c>
      <c r="K95">
        <f t="shared" si="10"/>
        <v>9.0797313981625987</v>
      </c>
      <c r="L95">
        <f t="shared" si="11"/>
        <v>5.6047724680016071E-2</v>
      </c>
      <c r="M95" s="46">
        <f t="shared" si="12"/>
        <v>9.0802503437463198</v>
      </c>
      <c r="N95" s="8">
        <f t="shared" si="0"/>
        <v>2.3192089817868479E-6</v>
      </c>
      <c r="O95" s="5">
        <f>SUM($N$41:N95)*0.1+$N$8</f>
        <v>-2.2922175300086162E-5</v>
      </c>
      <c r="P95" s="5">
        <f>SUM($O$41:O95)+0</f>
        <v>-1.4924472722682746E-3</v>
      </c>
      <c r="Q95" s="8">
        <f t="shared" si="1"/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3"/>
        <v>8.4655634814013458E-5</v>
      </c>
      <c r="U95">
        <f t="shared" si="14"/>
        <v>4.9316239957336722E-3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-405.5689104114245</v>
      </c>
      <c r="F96">
        <f t="shared" si="5"/>
        <v>0</v>
      </c>
      <c r="G96">
        <f t="shared" si="6"/>
        <v>-2230.6290072628335</v>
      </c>
      <c r="H96">
        <f t="shared" si="7"/>
        <v>2100.845248813017</v>
      </c>
      <c r="I96" s="2">
        <f t="shared" si="8"/>
        <v>3064.1893752675605</v>
      </c>
      <c r="J96" s="46">
        <f t="shared" si="9"/>
        <v>557.12534095773856</v>
      </c>
      <c r="K96">
        <f t="shared" si="10"/>
        <v>9.2478745722026456</v>
      </c>
      <c r="L96">
        <f t="shared" si="11"/>
        <v>5.6047724680016071E-2</v>
      </c>
      <c r="M96" s="46">
        <f t="shared" si="12"/>
        <v>9.2483840829367416</v>
      </c>
      <c r="N96" s="8">
        <f t="shared" si="0"/>
        <v>2.3621572962643824E-6</v>
      </c>
      <c r="O96" s="5">
        <f>SUM($N$41:N96)*0.1+$N$8</f>
        <v>-2.2685959570459726E-5</v>
      </c>
      <c r="P96" s="5">
        <f>SUM($O$41:O96)+0</f>
        <v>-1.5151332318387343E-3</v>
      </c>
      <c r="Q96" s="8">
        <f t="shared" si="1"/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3"/>
        <v>8.4377678873754394E-5</v>
      </c>
      <c r="U96">
        <f t="shared" si="14"/>
        <v>5.0159501764722326E-3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-405.5689104114245</v>
      </c>
      <c r="F97">
        <f t="shared" si="5"/>
        <v>0</v>
      </c>
      <c r="G97">
        <f t="shared" si="6"/>
        <v>-2271.1858983039756</v>
      </c>
      <c r="H97">
        <f t="shared" si="7"/>
        <v>2139.0424351550719</v>
      </c>
      <c r="I97" s="2">
        <f t="shared" si="8"/>
        <v>3119.9019093633337</v>
      </c>
      <c r="J97" s="46">
        <f t="shared" si="9"/>
        <v>557.12534095773856</v>
      </c>
      <c r="K97">
        <f t="shared" si="10"/>
        <v>9.4160177462426926</v>
      </c>
      <c r="L97">
        <f t="shared" si="11"/>
        <v>5.6047724680016071E-2</v>
      </c>
      <c r="M97" s="46">
        <f t="shared" si="12"/>
        <v>9.4165181590587252</v>
      </c>
      <c r="N97" s="8">
        <f t="shared" si="0"/>
        <v>2.405105610741916E-6</v>
      </c>
      <c r="O97" s="5">
        <f>SUM($N$41:N97)*0.1+$N$8</f>
        <v>-2.2445449009385533E-5</v>
      </c>
      <c r="P97" s="5">
        <f>SUM($O$41:O97)+0</f>
        <v>-1.5375786808481198E-3</v>
      </c>
      <c r="Q97" s="8">
        <f t="shared" si="1"/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3"/>
        <v>8.409501167558571E-5</v>
      </c>
      <c r="U97">
        <f t="shared" si="14"/>
        <v>5.0999895700845361E-3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-405.5689104114245</v>
      </c>
      <c r="F98">
        <f t="shared" si="5"/>
        <v>0</v>
      </c>
      <c r="G98">
        <f t="shared" si="6"/>
        <v>-2311.7427893451181</v>
      </c>
      <c r="H98">
        <f t="shared" si="7"/>
        <v>2177.2396214971263</v>
      </c>
      <c r="I98" s="2">
        <f t="shared" si="8"/>
        <v>3175.6144434591074</v>
      </c>
      <c r="J98" s="46">
        <f t="shared" si="9"/>
        <v>557.12534095773856</v>
      </c>
      <c r="K98">
        <f t="shared" si="10"/>
        <v>9.5841609202827396</v>
      </c>
      <c r="L98">
        <f t="shared" si="11"/>
        <v>5.6047724680016071E-2</v>
      </c>
      <c r="M98" s="46">
        <f t="shared" si="12"/>
        <v>9.5846525543809005</v>
      </c>
      <c r="N98" s="8">
        <f t="shared" si="0"/>
        <v>2.4480539252194505E-6</v>
      </c>
      <c r="O98" s="5">
        <f>SUM($N$41:N98)*0.1+$N$8</f>
        <v>-2.2200643616863589E-5</v>
      </c>
      <c r="P98" s="5">
        <f>SUM($O$41:O98)+0</f>
        <v>-1.5597793244649834E-3</v>
      </c>
      <c r="Q98" s="8">
        <f t="shared" si="1"/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3"/>
        <v>8.380765532311151E-5</v>
      </c>
      <c r="U98">
        <f t="shared" si="14"/>
        <v>5.183737226517349E-3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-405.5689104114245</v>
      </c>
      <c r="F99">
        <f t="shared" si="5"/>
        <v>0</v>
      </c>
      <c r="G99">
        <f t="shared" si="6"/>
        <v>-2352.2996803862602</v>
      </c>
      <c r="H99">
        <f t="shared" si="7"/>
        <v>2215.4368078391813</v>
      </c>
      <c r="I99" s="2">
        <f t="shared" si="8"/>
        <v>3231.3269775548815</v>
      </c>
      <c r="J99" s="46">
        <f t="shared" si="9"/>
        <v>557.12534095773856</v>
      </c>
      <c r="K99">
        <f t="shared" si="10"/>
        <v>9.7523040943227901</v>
      </c>
      <c r="L99">
        <f t="shared" si="11"/>
        <v>5.6047724680016071E-2</v>
      </c>
      <c r="M99" s="46">
        <f t="shared" si="12"/>
        <v>9.7527872523945938</v>
      </c>
      <c r="N99" s="8">
        <f t="shared" si="0"/>
        <v>2.4910022396969842E-6</v>
      </c>
      <c r="O99" s="5">
        <f>SUM($N$41:N99)*0.1+$N$8</f>
        <v>-2.195154339289389E-5</v>
      </c>
      <c r="P99" s="5">
        <f>SUM($O$41:O99)+0</f>
        <v>-1.5817308678578773E-3</v>
      </c>
      <c r="Q99" s="8">
        <f t="shared" si="1"/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3"/>
        <v>8.3515632682136664E-5</v>
      </c>
      <c r="U99">
        <f t="shared" si="14"/>
        <v>5.2671882056174145E-3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-405.5689104114245</v>
      </c>
      <c r="F100">
        <f t="shared" si="5"/>
        <v>0</v>
      </c>
      <c r="G100">
        <f t="shared" si="6"/>
        <v>-2392.8565714274027</v>
      </c>
      <c r="H100">
        <f t="shared" si="7"/>
        <v>2253.6339941812362</v>
      </c>
      <c r="I100" s="2">
        <f t="shared" si="8"/>
        <v>3287.0395116506552</v>
      </c>
      <c r="J100" s="46">
        <f t="shared" si="9"/>
        <v>557.12534095773856</v>
      </c>
      <c r="K100">
        <f t="shared" si="10"/>
        <v>9.9204472683628371</v>
      </c>
      <c r="L100">
        <f t="shared" si="11"/>
        <v>5.6047724680016071E-2</v>
      </c>
      <c r="M100" s="46">
        <f t="shared" si="12"/>
        <v>9.9209222377102169</v>
      </c>
      <c r="N100" s="8">
        <f t="shared" si="0"/>
        <v>2.5339505541745186E-6</v>
      </c>
      <c r="O100" s="5">
        <f>SUM($N$41:N100)*0.1+$N$8</f>
        <v>-2.1698148337476438E-5</v>
      </c>
      <c r="P100" s="5">
        <f>SUM($O$41:O100)+0</f>
        <v>-1.6034290161953538E-3</v>
      </c>
      <c r="Q100" s="8">
        <f t="shared" si="1"/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3"/>
        <v>8.3218967406678069E-5</v>
      </c>
      <c r="U100">
        <f t="shared" si="14"/>
        <v>5.3503375773808889E-3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-405.5689104114245</v>
      </c>
      <c r="F101">
        <f t="shared" si="5"/>
        <v>0</v>
      </c>
      <c r="G101">
        <f t="shared" si="6"/>
        <v>-2433.4134624685448</v>
      </c>
      <c r="H101">
        <f t="shared" si="7"/>
        <v>2291.8311805232906</v>
      </c>
      <c r="I101" s="2">
        <f t="shared" si="8"/>
        <v>3342.7520457464284</v>
      </c>
      <c r="J101" s="46">
        <f t="shared" si="9"/>
        <v>557.12534095773856</v>
      </c>
      <c r="K101">
        <f t="shared" si="10"/>
        <v>10.088590442402884</v>
      </c>
      <c r="L101">
        <f t="shared" si="11"/>
        <v>5.6047724680016071E-2</v>
      </c>
      <c r="M101" s="46">
        <f t="shared" si="12"/>
        <v>10.089057495964042</v>
      </c>
      <c r="N101" s="8">
        <f t="shared" si="0"/>
        <v>2.5768988686520527E-6</v>
      </c>
      <c r="O101" s="5">
        <f>SUM($N$41:N101)*0.1+$N$8</f>
        <v>-2.1440458450611232E-5</v>
      </c>
      <c r="P101" s="5">
        <f>SUM($O$41:O101)+0</f>
        <v>-1.624869474645965E-3</v>
      </c>
      <c r="Q101" s="8">
        <f t="shared" si="1"/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3"/>
        <v>8.2917683966121037E-5</v>
      </c>
      <c r="U101">
        <f t="shared" si="14"/>
        <v>5.43318042220731E-3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-405.5689104114245</v>
      </c>
      <c r="F102">
        <f t="shared" si="5"/>
        <v>0</v>
      </c>
      <c r="G102">
        <f t="shared" si="6"/>
        <v>-2473.9703535096869</v>
      </c>
      <c r="H102">
        <f t="shared" si="7"/>
        <v>2330.0283668653456</v>
      </c>
      <c r="I102" s="2">
        <f t="shared" si="8"/>
        <v>3398.4645798422021</v>
      </c>
      <c r="J102" s="46">
        <f t="shared" si="9"/>
        <v>557.12534095773856</v>
      </c>
      <c r="K102">
        <f t="shared" si="10"/>
        <v>10.256733616442931</v>
      </c>
      <c r="L102">
        <f t="shared" si="11"/>
        <v>5.6047724680016071E-2</v>
      </c>
      <c r="M102" s="46">
        <f t="shared" si="12"/>
        <v>10.257193013734113</v>
      </c>
      <c r="N102" s="8">
        <f t="shared" si="0"/>
        <v>2.6198471831295863E-6</v>
      </c>
      <c r="O102" s="5">
        <f>SUM($N$41:N102)*0.1+$N$8</f>
        <v>-2.1178473732298276E-5</v>
      </c>
      <c r="P102" s="5">
        <f>SUM($O$41:O102)+0</f>
        <v>-1.6460479483782634E-3</v>
      </c>
      <c r="Q102" s="8">
        <f t="shared" si="1"/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3"/>
        <v>8.2611807673573542E-5</v>
      </c>
      <c r="U102">
        <f t="shared" si="14"/>
        <v>5.5157118311582095E-3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-405.5689104114245</v>
      </c>
      <c r="F103">
        <f t="shared" si="5"/>
        <v>0</v>
      </c>
      <c r="G103">
        <f t="shared" si="6"/>
        <v>-2514.5272445508294</v>
      </c>
      <c r="H103">
        <f t="shared" si="7"/>
        <v>2368.2255532074005</v>
      </c>
      <c r="I103" s="2">
        <f t="shared" si="8"/>
        <v>3454.1771139379762</v>
      </c>
      <c r="J103" s="46">
        <f t="shared" si="9"/>
        <v>557.12534095773856</v>
      </c>
      <c r="K103">
        <f t="shared" si="10"/>
        <v>10.42487679048298</v>
      </c>
      <c r="L103">
        <f t="shared" si="11"/>
        <v>5.6047724680016071E-2</v>
      </c>
      <c r="M103" s="46">
        <f t="shared" si="12"/>
        <v>10.425328778464308</v>
      </c>
      <c r="N103" s="8">
        <f t="shared" si="0"/>
        <v>2.6627954976071208E-6</v>
      </c>
      <c r="O103" s="5">
        <f>SUM($N$41:N103)*0.1+$N$8</f>
        <v>-2.0912194182537562E-5</v>
      </c>
      <c r="P103" s="5">
        <f>SUM($O$41:O103)+0</f>
        <v>-1.6669601425608009E-3</v>
      </c>
      <c r="Q103" s="8">
        <f t="shared" si="1"/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3"/>
        <v>8.2301364715473111E-5</v>
      </c>
      <c r="U103">
        <f t="shared" si="14"/>
        <v>5.5979269062205262E-3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-405.5689104114245</v>
      </c>
      <c r="F104">
        <f t="shared" si="5"/>
        <v>0</v>
      </c>
      <c r="G104">
        <f t="shared" si="6"/>
        <v>-2555.0841355919715</v>
      </c>
      <c r="H104">
        <f t="shared" si="7"/>
        <v>2406.4227395494549</v>
      </c>
      <c r="I104" s="2">
        <f t="shared" si="8"/>
        <v>3509.8896480337489</v>
      </c>
      <c r="J104" s="46">
        <f t="shared" si="9"/>
        <v>557.12534095773856</v>
      </c>
      <c r="K104">
        <f t="shared" si="10"/>
        <v>10.593019964523025</v>
      </c>
      <c r="L104">
        <f t="shared" si="11"/>
        <v>5.6047724680016071E-2</v>
      </c>
      <c r="M104" s="46">
        <f t="shared" si="12"/>
        <v>10.593464778395631</v>
      </c>
      <c r="N104" s="8">
        <f t="shared" si="0"/>
        <v>2.7057438120846545E-6</v>
      </c>
      <c r="O104" s="5">
        <f>SUM($N$41:N104)*0.1+$N$8</f>
        <v>-2.0641619801329097E-5</v>
      </c>
      <c r="P104" s="5">
        <f>SUM($O$41:O104)+0</f>
        <v>-1.68760176236213E-3</v>
      </c>
      <c r="Q104" s="8">
        <f t="shared" si="1"/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3"/>
        <v>8.1986382182504283E-5</v>
      </c>
      <c r="U104">
        <f t="shared" si="14"/>
        <v>5.6798207605749402E-3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-405.5689104114245</v>
      </c>
      <c r="F105">
        <f t="shared" si="5"/>
        <v>0</v>
      </c>
      <c r="G105">
        <f t="shared" si="6"/>
        <v>-2595.6410266331141</v>
      </c>
      <c r="H105">
        <f t="shared" si="7"/>
        <v>2444.6199258915099</v>
      </c>
      <c r="I105" s="2">
        <f t="shared" si="8"/>
        <v>3565.602182129523</v>
      </c>
      <c r="J105" s="46">
        <f t="shared" si="9"/>
        <v>557.12534095773856</v>
      </c>
      <c r="K105">
        <f t="shared" si="10"/>
        <v>10.761163138563074</v>
      </c>
      <c r="L105">
        <f t="shared" si="11"/>
        <v>5.6047724680016071E-2</v>
      </c>
      <c r="M105" s="46">
        <f t="shared" si="12"/>
        <v>10.761601002503953</v>
      </c>
      <c r="N105" s="8">
        <f t="shared" ref="N105:N168" si="16">-G105/($G$18*$B$31)</f>
        <v>2.748692126562189E-6</v>
      </c>
      <c r="O105" s="5">
        <f>SUM($N$41:N105)*0.1+$N$8</f>
        <v>-2.0366750588672878E-5</v>
      </c>
      <c r="P105" s="5">
        <f>SUM($O$41:O105)+0</f>
        <v>-1.7079685129508027E-3</v>
      </c>
      <c r="Q105" s="8">
        <f t="shared" ref="Q105:Q168" si="17">-H105/($G$18*$B$31)</f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3"/>
        <v>8.166688810188759E-5</v>
      </c>
      <c r="U105">
        <f t="shared" si="14"/>
        <v>5.7613885188692888E-3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-405.5689104114245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-2636.1979176742561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3621.3147162252963</v>
      </c>
      <c r="J106" s="46">
        <f t="shared" ref="J106:J169" si="25">SQRT(D106*D106+E106*E106)</f>
        <v>557.12534095773856</v>
      </c>
      <c r="K106">
        <f t="shared" ref="K106:K169" si="26">32*I106/(PI()*$G$11^3)</f>
        <v>10.929306312603121</v>
      </c>
      <c r="L106">
        <f t="shared" ref="L106:L169" si="27">16*J106/(PI()*$G$11^4)</f>
        <v>5.6047724680016071E-2</v>
      </c>
      <c r="M106" s="46">
        <f t="shared" ref="M106:M169" si="28">SQRT(K106^2+3*L106^2)</f>
        <v>10.929737440443473</v>
      </c>
      <c r="N106" s="8">
        <f t="shared" si="16"/>
        <v>2.7916404410397226E-6</v>
      </c>
      <c r="O106" s="5">
        <f>SUM($N$41:N106)*0.1+$N$8</f>
        <v>-2.0087586544568906E-5</v>
      </c>
      <c r="P106" s="5">
        <f>SUM($O$41:O106)+0</f>
        <v>-1.7280560994953717E-3</v>
      </c>
      <c r="Q106" s="8">
        <f t="shared" si="17"/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9">SQRT(SUMSQ(O106,R106))</f>
        <v>8.1342911471103679E-5</v>
      </c>
      <c r="U106">
        <f t="shared" ref="U106:U169" si="30">SQRT(SUMSQ(S106,P106))</f>
        <v>5.8426253174971793E-3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-405.5689104114245</v>
      </c>
      <c r="F107">
        <f t="shared" si="21"/>
        <v>0</v>
      </c>
      <c r="G107">
        <f t="shared" si="22"/>
        <v>-2676.7548087153987</v>
      </c>
      <c r="H107">
        <f t="shared" si="23"/>
        <v>2521.0142985756193</v>
      </c>
      <c r="I107" s="2">
        <f t="shared" si="24"/>
        <v>3677.0272503210704</v>
      </c>
      <c r="J107" s="46">
        <f t="shared" si="25"/>
        <v>557.12534095773856</v>
      </c>
      <c r="K107">
        <f t="shared" si="26"/>
        <v>11.097449486643169</v>
      </c>
      <c r="L107">
        <f t="shared" si="27"/>
        <v>5.6047724680016071E-2</v>
      </c>
      <c r="M107" s="46">
        <f t="shared" si="28"/>
        <v>11.097874082495357</v>
      </c>
      <c r="N107" s="8">
        <f t="shared" si="16"/>
        <v>2.8345887555172571E-6</v>
      </c>
      <c r="O107" s="5">
        <f>SUM($N$41:N107)*0.1+$N$8</f>
        <v>-1.9804127669017179E-5</v>
      </c>
      <c r="P107" s="5">
        <f>SUM($O$41:O107)+0</f>
        <v>-1.7478602271643888E-3</v>
      </c>
      <c r="Q107" s="8">
        <f t="shared" si="17"/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9"/>
        <v>8.1014482293119701E-5</v>
      </c>
      <c r="U107">
        <f t="shared" si="30"/>
        <v>5.9235263048819939E-3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-405.5689104114245</v>
      </c>
      <c r="F108">
        <f t="shared" si="21"/>
        <v>0</v>
      </c>
      <c r="G108">
        <f t="shared" si="22"/>
        <v>-2717.3116997565407</v>
      </c>
      <c r="H108">
        <f t="shared" si="23"/>
        <v>2559.2114849176742</v>
      </c>
      <c r="I108" s="2">
        <f t="shared" si="24"/>
        <v>3732.739784416844</v>
      </c>
      <c r="J108" s="46">
        <f t="shared" si="25"/>
        <v>557.12534095773856</v>
      </c>
      <c r="K108">
        <f t="shared" si="26"/>
        <v>11.265592660683216</v>
      </c>
      <c r="L108">
        <f t="shared" si="27"/>
        <v>5.6047724680016071E-2</v>
      </c>
      <c r="M108" s="46">
        <f t="shared" si="28"/>
        <v>11.266010919520937</v>
      </c>
      <c r="N108" s="8">
        <f t="shared" si="16"/>
        <v>2.8775370699947912E-6</v>
      </c>
      <c r="O108" s="5">
        <f>SUM($N$41:N108)*0.1+$N$8</f>
        <v>-1.9516373962017698E-5</v>
      </c>
      <c r="P108" s="5">
        <f>SUM($O$41:O108)+0</f>
        <v>-1.7673766011264064E-3</v>
      </c>
      <c r="Q108" s="8">
        <f t="shared" si="17"/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9"/>
        <v>8.0681631613188585E-5</v>
      </c>
      <c r="U108">
        <f t="shared" si="30"/>
        <v>6.0040866417663897E-3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-405.5689104114245</v>
      </c>
      <c r="F109">
        <f t="shared" si="21"/>
        <v>0</v>
      </c>
      <c r="G109">
        <f t="shared" si="22"/>
        <v>-2757.8685907976833</v>
      </c>
      <c r="H109">
        <f t="shared" si="23"/>
        <v>2597.4086712597286</v>
      </c>
      <c r="I109" s="2">
        <f t="shared" si="24"/>
        <v>3788.4523185126177</v>
      </c>
      <c r="J109" s="46">
        <f t="shared" si="25"/>
        <v>557.12534095773856</v>
      </c>
      <c r="K109">
        <f t="shared" si="26"/>
        <v>11.433735834723263</v>
      </c>
      <c r="L109">
        <f t="shared" si="27"/>
        <v>5.6047724680016071E-2</v>
      </c>
      <c r="M109" s="46">
        <f t="shared" si="28"/>
        <v>11.434147942919067</v>
      </c>
      <c r="N109" s="8">
        <f t="shared" si="16"/>
        <v>2.9204853844723252E-6</v>
      </c>
      <c r="O109" s="5">
        <f>SUM($N$41:N109)*0.1+$N$8</f>
        <v>-1.9224325423570467E-5</v>
      </c>
      <c r="P109" s="5">
        <f>SUM($O$41:O109)+0</f>
        <v>-1.7866009265499769E-3</v>
      </c>
      <c r="Q109" s="8">
        <f t="shared" si="17"/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9"/>
        <v>8.0344391557294768E-5</v>
      </c>
      <c r="U109">
        <f t="shared" si="30"/>
        <v>6.0843015015074851E-3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-405.5689104114245</v>
      </c>
      <c r="F110">
        <f t="shared" si="21"/>
        <v>0</v>
      </c>
      <c r="G110">
        <f t="shared" si="22"/>
        <v>-2798.4254818388254</v>
      </c>
      <c r="H110">
        <f t="shared" si="23"/>
        <v>2635.6058576017836</v>
      </c>
      <c r="I110" s="2">
        <f t="shared" si="24"/>
        <v>3844.1648526083914</v>
      </c>
      <c r="J110" s="46">
        <f t="shared" si="25"/>
        <v>557.12534095773856</v>
      </c>
      <c r="K110">
        <f t="shared" si="26"/>
        <v>11.601879008763312</v>
      </c>
      <c r="L110">
        <f t="shared" si="27"/>
        <v>5.6047724680016071E-2</v>
      </c>
      <c r="M110" s="46">
        <f t="shared" si="28"/>
        <v>11.602285144587173</v>
      </c>
      <c r="N110" s="8">
        <f t="shared" si="16"/>
        <v>2.9634336989498593E-6</v>
      </c>
      <c r="O110" s="5">
        <f>SUM($N$41:N110)*0.1+$N$8</f>
        <v>-1.8927982053675482E-5</v>
      </c>
      <c r="P110" s="5">
        <f>SUM($O$41:O110)+0</f>
        <v>-1.8055289086036524E-3</v>
      </c>
      <c r="Q110" s="8">
        <f t="shared" si="17"/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9"/>
        <v>8.0002795372324532E-5</v>
      </c>
      <c r="U110">
        <f t="shared" si="30"/>
        <v>6.1641660703778888E-3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-405.5689104114245</v>
      </c>
      <c r="F111">
        <f t="shared" si="21"/>
        <v>0</v>
      </c>
      <c r="G111">
        <f t="shared" si="22"/>
        <v>-2838.9823728799679</v>
      </c>
      <c r="H111">
        <f t="shared" si="23"/>
        <v>2673.803043943838</v>
      </c>
      <c r="I111" s="2">
        <f t="shared" si="24"/>
        <v>3899.877386704165</v>
      </c>
      <c r="J111" s="46">
        <f t="shared" si="25"/>
        <v>557.12534095773856</v>
      </c>
      <c r="K111">
        <f t="shared" si="26"/>
        <v>11.770022182803359</v>
      </c>
      <c r="L111">
        <f t="shared" si="27"/>
        <v>5.6047724680016071E-2</v>
      </c>
      <c r="M111" s="46">
        <f t="shared" si="28"/>
        <v>11.770422516885644</v>
      </c>
      <c r="N111" s="8">
        <f t="shared" si="16"/>
        <v>3.0063820134273933E-6</v>
      </c>
      <c r="O111" s="5">
        <f>SUM($N$41:N111)*0.1+$N$8</f>
        <v>-1.8627343852332742E-5</v>
      </c>
      <c r="P111" s="5">
        <f>SUM($O$41:O111)+0</f>
        <v>-1.8241562524559851E-3</v>
      </c>
      <c r="Q111" s="8">
        <f t="shared" si="17"/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9"/>
        <v>7.965687746804195E-5</v>
      </c>
      <c r="U111">
        <f t="shared" si="30"/>
        <v>6.2436755478727174E-3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-405.5689104114245</v>
      </c>
      <c r="F112">
        <f t="shared" si="21"/>
        <v>0</v>
      </c>
      <c r="G112">
        <f t="shared" si="22"/>
        <v>-2879.53926392111</v>
      </c>
      <c r="H112">
        <f t="shared" si="23"/>
        <v>2712.0002302858929</v>
      </c>
      <c r="I112" s="2">
        <f t="shared" si="24"/>
        <v>3955.5899207999387</v>
      </c>
      <c r="J112" s="46">
        <f t="shared" si="25"/>
        <v>557.12534095773856</v>
      </c>
      <c r="K112">
        <f t="shared" si="26"/>
        <v>11.938165356843408</v>
      </c>
      <c r="L112">
        <f t="shared" si="27"/>
        <v>5.6047724680016071E-2</v>
      </c>
      <c r="M112" s="46">
        <f t="shared" si="28"/>
        <v>11.938560052605236</v>
      </c>
      <c r="N112" s="8">
        <f t="shared" si="16"/>
        <v>3.0493303279049274E-6</v>
      </c>
      <c r="O112" s="5">
        <f>SUM($N$41:N112)*0.1+$N$8</f>
        <v>-1.8322410819542249E-5</v>
      </c>
      <c r="P112" s="5">
        <f>SUM($O$41:O112)+0</f>
        <v>-1.8424786632755274E-3</v>
      </c>
      <c r="Q112" s="8">
        <f t="shared" si="17"/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9"/>
        <v>7.9306673460956492E-5</v>
      </c>
      <c r="U112">
        <f t="shared" si="30"/>
        <v>6.3228251470228E-3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-405.5689104114245</v>
      </c>
      <c r="F113">
        <f t="shared" si="21"/>
        <v>0</v>
      </c>
      <c r="G113">
        <f t="shared" si="22"/>
        <v>-2920.0961549622525</v>
      </c>
      <c r="H113">
        <f t="shared" si="23"/>
        <v>2750.1974166279479</v>
      </c>
      <c r="I113" s="2">
        <f t="shared" si="24"/>
        <v>4011.3024548957123</v>
      </c>
      <c r="J113" s="46">
        <f t="shared" si="25"/>
        <v>557.12534095773856</v>
      </c>
      <c r="K113">
        <f t="shared" si="26"/>
        <v>12.106308530883455</v>
      </c>
      <c r="L113">
        <f t="shared" si="27"/>
        <v>5.6047724680016071E-2</v>
      </c>
      <c r="M113" s="46">
        <f t="shared" si="28"/>
        <v>12.106697744937179</v>
      </c>
      <c r="N113" s="8">
        <f t="shared" si="16"/>
        <v>3.0922786423824619E-6</v>
      </c>
      <c r="O113" s="5">
        <f>SUM($N$41:N113)*0.1+$N$8</f>
        <v>-1.8013182955304002E-5</v>
      </c>
      <c r="P113" s="5">
        <f>SUM($O$41:O113)+0</f>
        <v>-1.8604918462308314E-3</v>
      </c>
      <c r="Q113" s="8">
        <f t="shared" si="17"/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9"/>
        <v>7.8952220220171701E-5</v>
      </c>
      <c r="U113">
        <f t="shared" si="30"/>
        <v>6.4016100947142203E-3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-405.5689104114245</v>
      </c>
      <c r="F114">
        <f t="shared" si="21"/>
        <v>0</v>
      </c>
      <c r="G114">
        <f t="shared" si="22"/>
        <v>-2960.6530460033946</v>
      </c>
      <c r="H114">
        <f t="shared" si="23"/>
        <v>2788.3946029700023</v>
      </c>
      <c r="I114" s="2">
        <f t="shared" si="24"/>
        <v>4067.0149889914856</v>
      </c>
      <c r="J114" s="46">
        <f t="shared" si="25"/>
        <v>557.12534095773856</v>
      </c>
      <c r="K114">
        <f t="shared" si="26"/>
        <v>12.2744517049235</v>
      </c>
      <c r="L114">
        <f t="shared" si="27"/>
        <v>5.6047724680016071E-2</v>
      </c>
      <c r="M114" s="46">
        <f t="shared" si="28"/>
        <v>12.274835587445757</v>
      </c>
      <c r="N114" s="8">
        <f t="shared" si="16"/>
        <v>3.1352269568599955E-6</v>
      </c>
      <c r="O114" s="5">
        <f>SUM($N$41:N114)*0.1+$N$8</f>
        <v>-1.7699660259618004E-5</v>
      </c>
      <c r="P114" s="5">
        <f>SUM($O$41:O114)+0</f>
        <v>-1.8781915064904494E-3</v>
      </c>
      <c r="Q114" s="8">
        <f t="shared" si="17"/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9"/>
        <v>7.8593555915309579E-5</v>
      </c>
      <c r="U114">
        <f t="shared" si="30"/>
        <v>6.4800256320143874E-3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-405.5689104114245</v>
      </c>
      <c r="F115">
        <f t="shared" si="21"/>
        <v>0</v>
      </c>
      <c r="G115">
        <f t="shared" si="22"/>
        <v>-3001.2099370445371</v>
      </c>
      <c r="H115">
        <f t="shared" si="23"/>
        <v>2826.5917893120572</v>
      </c>
      <c r="I115" s="2">
        <f t="shared" si="24"/>
        <v>4122.7275230872592</v>
      </c>
      <c r="J115" s="46">
        <f t="shared" si="25"/>
        <v>557.12534095773856</v>
      </c>
      <c r="K115">
        <f t="shared" si="26"/>
        <v>12.442594878963549</v>
      </c>
      <c r="L115">
        <f t="shared" si="27"/>
        <v>5.6047724680016071E-2</v>
      </c>
      <c r="M115" s="46">
        <f t="shared" si="28"/>
        <v>12.442973574043119</v>
      </c>
      <c r="N115" s="8">
        <f t="shared" si="16"/>
        <v>3.17817527133753E-6</v>
      </c>
      <c r="O115" s="5">
        <f>SUM($N$41:N115)*0.1+$N$8</f>
        <v>-1.7381842732484252E-5</v>
      </c>
      <c r="P115" s="5">
        <f>SUM($O$41:O115)+0</f>
        <v>-1.8955733492229336E-3</v>
      </c>
      <c r="Q115" s="8">
        <f t="shared" si="17"/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9"/>
        <v>7.8230720066609015E-5</v>
      </c>
      <c r="U115">
        <f t="shared" si="30"/>
        <v>6.55806701450482E-3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-405.5689104114245</v>
      </c>
      <c r="F116">
        <f t="shared" si="21"/>
        <v>0</v>
      </c>
      <c r="G116">
        <f t="shared" si="22"/>
        <v>-3041.7668280856792</v>
      </c>
      <c r="H116">
        <f t="shared" si="23"/>
        <v>2864.7889756541117</v>
      </c>
      <c r="I116" s="2">
        <f t="shared" si="24"/>
        <v>4178.4400571830329</v>
      </c>
      <c r="J116" s="46">
        <f t="shared" si="25"/>
        <v>557.12534095773856</v>
      </c>
      <c r="K116">
        <f t="shared" si="26"/>
        <v>12.610738053003596</v>
      </c>
      <c r="L116">
        <f t="shared" si="27"/>
        <v>5.6047724680016071E-2</v>
      </c>
      <c r="M116" s="46">
        <f t="shared" si="28"/>
        <v>12.611111698966049</v>
      </c>
      <c r="N116" s="8">
        <f t="shared" si="16"/>
        <v>3.2211235858150637E-6</v>
      </c>
      <c r="O116" s="5">
        <f>SUM($N$41:N116)*0.1+$N$8</f>
        <v>-1.7059730373902746E-5</v>
      </c>
      <c r="P116" s="5">
        <f>SUM($O$41:O116)+0</f>
        <v>-1.9126330795968362E-3</v>
      </c>
      <c r="Q116" s="8">
        <f t="shared" si="17"/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9"/>
        <v>7.7863753597302504E-5</v>
      </c>
      <c r="U116">
        <f t="shared" si="30"/>
        <v>6.6357295126208311E-3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-405.5689104114245</v>
      </c>
      <c r="F117">
        <f t="shared" si="21"/>
        <v>0</v>
      </c>
      <c r="G117">
        <f t="shared" si="22"/>
        <v>-3082.3237191268217</v>
      </c>
      <c r="H117">
        <f t="shared" si="23"/>
        <v>2902.9861619961666</v>
      </c>
      <c r="I117" s="2">
        <f t="shared" si="24"/>
        <v>4234.1525912788074</v>
      </c>
      <c r="J117" s="46">
        <f t="shared" si="25"/>
        <v>557.12534095773856</v>
      </c>
      <c r="K117">
        <f t="shared" si="26"/>
        <v>12.778881227043646</v>
      </c>
      <c r="L117">
        <f t="shared" si="27"/>
        <v>5.6047724680016071E-2</v>
      </c>
      <c r="M117" s="46">
        <f t="shared" si="28"/>
        <v>12.77924995675466</v>
      </c>
      <c r="N117" s="8">
        <f t="shared" si="16"/>
        <v>3.2640719002925981E-6</v>
      </c>
      <c r="O117" s="5">
        <f>SUM($N$41:N117)*0.1+$N$8</f>
        <v>-1.6733323183873486E-5</v>
      </c>
      <c r="P117" s="5">
        <f>SUM($O$41:O117)+0</f>
        <v>-1.9293664027807097E-3</v>
      </c>
      <c r="Q117" s="8">
        <f t="shared" si="17"/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9"/>
        <v>7.7492698888379308E-5</v>
      </c>
      <c r="U117">
        <f t="shared" si="30"/>
        <v>6.7130084119982978E-3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-405.5689104114245</v>
      </c>
      <c r="F118">
        <f t="shared" si="21"/>
        <v>0</v>
      </c>
      <c r="G118">
        <f t="shared" si="22"/>
        <v>-3122.8806101679638</v>
      </c>
      <c r="H118">
        <f t="shared" si="23"/>
        <v>2941.1833483382215</v>
      </c>
      <c r="I118" s="2">
        <f t="shared" si="24"/>
        <v>4289.8651253745802</v>
      </c>
      <c r="J118" s="46">
        <f t="shared" si="25"/>
        <v>557.12534095773856</v>
      </c>
      <c r="K118">
        <f t="shared" si="26"/>
        <v>12.947024401083691</v>
      </c>
      <c r="L118">
        <f t="shared" si="27"/>
        <v>5.6047724680016071E-2</v>
      </c>
      <c r="M118" s="46">
        <f t="shared" si="28"/>
        <v>12.947388342232651</v>
      </c>
      <c r="N118" s="8">
        <f t="shared" si="16"/>
        <v>3.3070202147701318E-6</v>
      </c>
      <c r="O118" s="5">
        <f>SUM($N$41:N118)*0.1+$N$8</f>
        <v>-1.6402621162396472E-5</v>
      </c>
      <c r="P118" s="5">
        <f>SUM($O$41:O118)+0</f>
        <v>-1.9457690239431061E-3</v>
      </c>
      <c r="Q118" s="8">
        <f t="shared" si="17"/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9"/>
        <v>7.7117599835849286E-5</v>
      </c>
      <c r="U118">
        <f t="shared" si="30"/>
        <v>6.7898990138277326E-3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-405.5689104114245</v>
      </c>
      <c r="F119">
        <f t="shared" si="21"/>
        <v>0</v>
      </c>
      <c r="G119">
        <f t="shared" si="22"/>
        <v>-3163.4375012091064</v>
      </c>
      <c r="H119">
        <f t="shared" si="23"/>
        <v>2979.380534680276</v>
      </c>
      <c r="I119" s="2">
        <f t="shared" si="24"/>
        <v>4345.5776594703539</v>
      </c>
      <c r="J119" s="46">
        <f t="shared" si="25"/>
        <v>557.12534095773856</v>
      </c>
      <c r="K119">
        <f t="shared" si="26"/>
        <v>13.115167575123738</v>
      </c>
      <c r="L119">
        <f t="shared" si="27"/>
        <v>5.6047724680016071E-2</v>
      </c>
      <c r="M119" s="46">
        <f t="shared" si="28"/>
        <v>13.115526850489175</v>
      </c>
      <c r="N119" s="8">
        <f t="shared" si="16"/>
        <v>3.3499685292476663E-6</v>
      </c>
      <c r="O119" s="5">
        <f>SUM($N$41:N119)*0.1+$N$8</f>
        <v>-1.6067624309471708E-5</v>
      </c>
      <c r="P119" s="5">
        <f>SUM($O$41:O119)+0</f>
        <v>-1.9618366482525777E-3</v>
      </c>
      <c r="Q119" s="8">
        <f t="shared" si="17"/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9"/>
        <v>7.6738501910626568E-5</v>
      </c>
      <c r="U119">
        <f t="shared" si="30"/>
        <v>6.8663966352158481E-3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-405.5689104114245</v>
      </c>
      <c r="F120">
        <f t="shared" si="21"/>
        <v>0</v>
      </c>
      <c r="G120">
        <f t="shared" si="22"/>
        <v>-3203.9943922502484</v>
      </c>
      <c r="H120">
        <f t="shared" si="23"/>
        <v>3017.5777210223309</v>
      </c>
      <c r="I120" s="2">
        <f t="shared" si="24"/>
        <v>4401.2901935661275</v>
      </c>
      <c r="J120" s="46">
        <f t="shared" si="25"/>
        <v>557.12534095773856</v>
      </c>
      <c r="K120">
        <f t="shared" si="26"/>
        <v>13.283310749163787</v>
      </c>
      <c r="L120">
        <f t="shared" si="27"/>
        <v>5.6047724680016071E-2</v>
      </c>
      <c r="M120" s="46">
        <f t="shared" si="28"/>
        <v>13.28366547686201</v>
      </c>
      <c r="N120" s="8">
        <f t="shared" si="16"/>
        <v>3.3929168437252003E-6</v>
      </c>
      <c r="O120" s="5">
        <f>SUM($N$41:N120)*0.1+$N$8</f>
        <v>-1.5728332625099186E-5</v>
      </c>
      <c r="P120" s="5">
        <f>SUM($O$41:O120)+0</f>
        <v>-1.9775649808776771E-3</v>
      </c>
      <c r="Q120" s="8">
        <f t="shared" si="17"/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9"/>
        <v>7.6355452221158168E-5</v>
      </c>
      <c r="U120">
        <f t="shared" si="30"/>
        <v>6.9424966095548392E-3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-405.5689104114245</v>
      </c>
      <c r="F121">
        <f t="shared" si="21"/>
        <v>0</v>
      </c>
      <c r="G121">
        <f t="shared" si="22"/>
        <v>-3244.551283291391</v>
      </c>
      <c r="H121">
        <f t="shared" si="23"/>
        <v>3055.7749073643859</v>
      </c>
      <c r="I121" s="2">
        <f t="shared" si="24"/>
        <v>4457.0027276619012</v>
      </c>
      <c r="J121" s="46">
        <f t="shared" si="25"/>
        <v>557.12534095773856</v>
      </c>
      <c r="K121">
        <f t="shared" si="26"/>
        <v>13.451453923203834</v>
      </c>
      <c r="L121">
        <f t="shared" si="27"/>
        <v>5.6047724680016071E-2</v>
      </c>
      <c r="M121" s="46">
        <f t="shared" si="28"/>
        <v>13.451804216922028</v>
      </c>
      <c r="N121" s="8">
        <f t="shared" si="16"/>
        <v>3.4358651582027344E-6</v>
      </c>
      <c r="O121" s="5">
        <f>SUM($N$41:N121)*0.1+$N$8</f>
        <v>-1.5384746109278913E-5</v>
      </c>
      <c r="P121" s="5">
        <f>SUM($O$41:O121)+0</f>
        <v>-1.9929497269869558E-3</v>
      </c>
      <c r="Q121" s="8">
        <f t="shared" si="17"/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9"/>
        <v>7.5968499578927992E-5</v>
      </c>
      <c r="U121">
        <f t="shared" si="30"/>
        <v>7.0181942868995728E-3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-405.5689104114245</v>
      </c>
      <c r="F122">
        <f t="shared" si="21"/>
        <v>0</v>
      </c>
      <c r="G122">
        <f t="shared" si="22"/>
        <v>-3285.1081743325331</v>
      </c>
      <c r="H122">
        <f t="shared" si="23"/>
        <v>3093.9720937064403</v>
      </c>
      <c r="I122" s="2">
        <f t="shared" si="24"/>
        <v>4512.7152617576749</v>
      </c>
      <c r="J122" s="46">
        <f t="shared" si="25"/>
        <v>557.12534095773856</v>
      </c>
      <c r="K122">
        <f t="shared" si="26"/>
        <v>13.619597097243881</v>
      </c>
      <c r="L122">
        <f t="shared" si="27"/>
        <v>5.6047724680016071E-2</v>
      </c>
      <c r="M122" s="46">
        <f t="shared" si="28"/>
        <v>13.619943066458809</v>
      </c>
      <c r="N122" s="8">
        <f t="shared" si="16"/>
        <v>3.4788134726802685E-6</v>
      </c>
      <c r="O122" s="5">
        <f>SUM($N$41:N122)*0.1+$N$8</f>
        <v>-1.5036864762010887E-5</v>
      </c>
      <c r="P122" s="5">
        <f>SUM($O$41:O122)+0</f>
        <v>-2.0079865917489669E-3</v>
      </c>
      <c r="Q122" s="8">
        <f t="shared" si="17"/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9"/>
        <v>7.5577694566973555E-5</v>
      </c>
      <c r="U122">
        <f t="shared" si="30"/>
        <v>7.0934850343529459E-3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-405.5689104114245</v>
      </c>
      <c r="F123">
        <f t="shared" si="21"/>
        <v>0</v>
      </c>
      <c r="G123">
        <f t="shared" si="22"/>
        <v>-3325.6650653736756</v>
      </c>
      <c r="H123">
        <f t="shared" si="23"/>
        <v>3132.1692800484952</v>
      </c>
      <c r="I123" s="2">
        <f t="shared" si="24"/>
        <v>4568.4277958534494</v>
      </c>
      <c r="J123" s="46">
        <f t="shared" si="25"/>
        <v>557.12534095773856</v>
      </c>
      <c r="K123">
        <f t="shared" si="26"/>
        <v>13.787740271283932</v>
      </c>
      <c r="L123">
        <f t="shared" si="27"/>
        <v>5.6047724680016071E-2</v>
      </c>
      <c r="M123" s="46">
        <f t="shared" si="28"/>
        <v>13.788082021467313</v>
      </c>
      <c r="N123" s="8">
        <f t="shared" si="16"/>
        <v>3.5217617871578025E-6</v>
      </c>
      <c r="O123" s="5">
        <f>SUM($N$41:N123)*0.1+$N$8</f>
        <v>-1.4684688583295106E-5</v>
      </c>
      <c r="P123" s="5">
        <f>SUM($O$41:O123)+0</f>
        <v>-2.0226712803322619E-3</v>
      </c>
      <c r="Q123" s="8">
        <f t="shared" si="17"/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9"/>
        <v>7.5183089611557935E-5</v>
      </c>
      <c r="U123">
        <f t="shared" si="30"/>
        <v>7.1683642364596062E-3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-405.5689104114245</v>
      </c>
      <c r="F124">
        <f t="shared" si="21"/>
        <v>0</v>
      </c>
      <c r="G124">
        <f t="shared" si="22"/>
        <v>-3366.2219564148177</v>
      </c>
      <c r="H124">
        <f t="shared" si="23"/>
        <v>3170.3664663905497</v>
      </c>
      <c r="I124" s="2">
        <f t="shared" si="24"/>
        <v>4624.1403299492222</v>
      </c>
      <c r="J124" s="46">
        <f t="shared" si="25"/>
        <v>557.12534095773856</v>
      </c>
      <c r="K124">
        <f t="shared" si="26"/>
        <v>13.955883445323977</v>
      </c>
      <c r="L124">
        <f t="shared" si="27"/>
        <v>5.6047724680016071E-2</v>
      </c>
      <c r="M124" s="46">
        <f t="shared" si="28"/>
        <v>13.956221078135487</v>
      </c>
      <c r="N124" s="8">
        <f t="shared" si="16"/>
        <v>3.5647101016353366E-6</v>
      </c>
      <c r="O124" s="5">
        <f>SUM($N$41:N124)*0.1+$N$8</f>
        <v>-1.4328217573131573E-5</v>
      </c>
      <c r="P124" s="5">
        <f>SUM($O$41:O124)+0</f>
        <v>-2.0369994979053934E-3</v>
      </c>
      <c r="Q124" s="8">
        <f t="shared" si="17"/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9"/>
        <v>7.4784739057146869E-5</v>
      </c>
      <c r="U124">
        <f t="shared" si="30"/>
        <v>7.242827295608289E-3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-405.5689104114245</v>
      </c>
      <c r="F125">
        <f t="shared" si="21"/>
        <v>0</v>
      </c>
      <c r="G125">
        <f t="shared" si="22"/>
        <v>-3406.7788474559602</v>
      </c>
      <c r="H125">
        <f t="shared" si="23"/>
        <v>3208.5636527326046</v>
      </c>
      <c r="I125" s="2">
        <f t="shared" si="24"/>
        <v>4679.8528640449958</v>
      </c>
      <c r="J125" s="46">
        <f t="shared" si="25"/>
        <v>557.12534095773856</v>
      </c>
      <c r="K125">
        <f t="shared" si="26"/>
        <v>14.124026619364024</v>
      </c>
      <c r="L125">
        <f t="shared" si="27"/>
        <v>5.6047724680016071E-2</v>
      </c>
      <c r="M125" s="46">
        <f t="shared" si="28"/>
        <v>14.124360232832812</v>
      </c>
      <c r="N125" s="8">
        <f t="shared" si="16"/>
        <v>3.6076584161128707E-6</v>
      </c>
      <c r="O125" s="5">
        <f>SUM($N$41:N125)*0.1+$N$8</f>
        <v>-1.3967451731520287E-5</v>
      </c>
      <c r="P125" s="5">
        <f>SUM($O$41:O125)+0</f>
        <v>-2.0509669496369138E-3</v>
      </c>
      <c r="Q125" s="8">
        <f t="shared" si="17"/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9"/>
        <v>7.4382699244846724E-5</v>
      </c>
      <c r="U125">
        <f t="shared" si="30"/>
        <v>7.3168696324430104E-3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-405.5689104114245</v>
      </c>
      <c r="F126">
        <f t="shared" si="21"/>
        <v>0</v>
      </c>
      <c r="G126">
        <f t="shared" si="22"/>
        <v>-3447.3357384971023</v>
      </c>
      <c r="H126">
        <f t="shared" si="23"/>
        <v>3246.7608390746595</v>
      </c>
      <c r="I126" s="2">
        <f t="shared" si="24"/>
        <v>4735.5653981407704</v>
      </c>
      <c r="J126" s="46">
        <f t="shared" si="25"/>
        <v>557.12534095773856</v>
      </c>
      <c r="K126">
        <f t="shared" si="26"/>
        <v>14.292169793404074</v>
      </c>
      <c r="L126">
        <f t="shared" si="27"/>
        <v>5.6047724680016071E-2</v>
      </c>
      <c r="M126" s="46">
        <f t="shared" si="28"/>
        <v>14.292499482099599</v>
      </c>
      <c r="N126" s="8">
        <f t="shared" si="16"/>
        <v>3.6506067305904047E-6</v>
      </c>
      <c r="O126" s="5">
        <f>SUM($N$41:N126)*0.1+$N$8</f>
        <v>-1.3602391058461244E-5</v>
      </c>
      <c r="P126" s="5">
        <f>SUM($O$41:O126)+0</f>
        <v>-2.0645693406953752E-3</v>
      </c>
      <c r="Q126" s="8">
        <f t="shared" si="17"/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9"/>
        <v>7.3977028594466421E-5</v>
      </c>
      <c r="U126">
        <f t="shared" si="30"/>
        <v>7.3904866862833582E-3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-405.5689104114245</v>
      </c>
      <c r="F127">
        <f t="shared" si="21"/>
        <v>0</v>
      </c>
      <c r="G127">
        <f t="shared" si="22"/>
        <v>-3487.8926295382448</v>
      </c>
      <c r="H127">
        <f t="shared" si="23"/>
        <v>3284.958025416714</v>
      </c>
      <c r="I127" s="2">
        <f t="shared" si="24"/>
        <v>4791.2779322365441</v>
      </c>
      <c r="J127" s="46">
        <f t="shared" si="25"/>
        <v>557.12534095773856</v>
      </c>
      <c r="K127">
        <f t="shared" si="26"/>
        <v>14.460312967444123</v>
      </c>
      <c r="L127">
        <f t="shared" si="27"/>
        <v>5.6047724680016071E-2</v>
      </c>
      <c r="M127" s="46">
        <f t="shared" si="28"/>
        <v>14.460638822637058</v>
      </c>
      <c r="N127" s="8">
        <f t="shared" si="16"/>
        <v>3.6935550450679392E-6</v>
      </c>
      <c r="O127" s="5">
        <f>SUM($N$41:N127)*0.1+$N$8</f>
        <v>-1.3233035553954451E-5</v>
      </c>
      <c r="P127" s="5">
        <f>SUM($O$41:O127)+0</f>
        <v>-2.0778023762493296E-3</v>
      </c>
      <c r="Q127" s="8">
        <f t="shared" si="17"/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9"/>
        <v>7.3567787690372789E-5</v>
      </c>
      <c r="U127">
        <f t="shared" si="30"/>
        <v>7.4636739155541417E-3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-405.5689104114245</v>
      </c>
      <c r="F128">
        <f t="shared" si="21"/>
        <v>0</v>
      </c>
      <c r="G128">
        <f t="shared" si="22"/>
        <v>-3528.4495205793869</v>
      </c>
      <c r="H128">
        <f t="shared" si="23"/>
        <v>3323.1552117587689</v>
      </c>
      <c r="I128" s="2">
        <f t="shared" si="24"/>
        <v>4846.9904663323168</v>
      </c>
      <c r="J128" s="46">
        <f t="shared" si="25"/>
        <v>557.12534095773856</v>
      </c>
      <c r="K128">
        <f t="shared" si="26"/>
        <v>14.628456141484168</v>
      </c>
      <c r="L128">
        <f t="shared" si="27"/>
        <v>5.6047724680016071E-2</v>
      </c>
      <c r="M128" s="46">
        <f t="shared" si="28"/>
        <v>14.628778251298066</v>
      </c>
      <c r="N128" s="8">
        <f t="shared" si="16"/>
        <v>3.7365033595454728E-6</v>
      </c>
      <c r="O128" s="5">
        <f>SUM($N$41:N128)*0.1+$N$8</f>
        <v>-1.2859385217999904E-5</v>
      </c>
      <c r="P128" s="5">
        <f>SUM($O$41:O128)+0</f>
        <v>-2.0906617614673295E-3</v>
      </c>
      <c r="Q128" s="8">
        <f t="shared" si="17"/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9"/>
        <v>7.3155039371316252E-5</v>
      </c>
      <c r="U128">
        <f t="shared" si="30"/>
        <v>7.5364267982246666E-3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-405.5689104114245</v>
      </c>
      <c r="F129">
        <f t="shared" si="21"/>
        <v>0</v>
      </c>
      <c r="G129">
        <f t="shared" si="22"/>
        <v>-3569.0064116205294</v>
      </c>
      <c r="H129">
        <f t="shared" si="23"/>
        <v>3361.3523981008234</v>
      </c>
      <c r="I129" s="2">
        <f t="shared" si="24"/>
        <v>4902.7030004280905</v>
      </c>
      <c r="J129" s="46">
        <f t="shared" si="25"/>
        <v>557.12534095773856</v>
      </c>
      <c r="K129">
        <f t="shared" si="26"/>
        <v>14.796599315524215</v>
      </c>
      <c r="L129">
        <f t="shared" si="27"/>
        <v>5.6047724680016071E-2</v>
      </c>
      <c r="M129" s="46">
        <f t="shared" si="28"/>
        <v>14.796917765078547</v>
      </c>
      <c r="N129" s="8">
        <f t="shared" si="16"/>
        <v>3.7794516740230073E-6</v>
      </c>
      <c r="O129" s="5">
        <f>SUM($N$41:N129)*0.1+$N$8</f>
        <v>-1.2481440050597603E-5</v>
      </c>
      <c r="P129" s="5">
        <f>SUM($O$41:O129)+0</f>
        <v>-2.1031432015179269E-3</v>
      </c>
      <c r="Q129" s="8">
        <f t="shared" si="17"/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9"/>
        <v>7.2738848824410561E-5</v>
      </c>
      <c r="U129">
        <f t="shared" si="30"/>
        <v>7.6087408322578947E-3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-405.5689104114245</v>
      </c>
      <c r="F130">
        <f t="shared" si="21"/>
        <v>0</v>
      </c>
      <c r="G130">
        <f t="shared" si="22"/>
        <v>-3609.5633026616715</v>
      </c>
      <c r="H130">
        <f t="shared" si="23"/>
        <v>3399.5495844428783</v>
      </c>
      <c r="I130" s="2">
        <f t="shared" si="24"/>
        <v>4958.4155345238651</v>
      </c>
      <c r="J130" s="46">
        <f t="shared" si="25"/>
        <v>557.12534095773856</v>
      </c>
      <c r="K130">
        <f t="shared" si="26"/>
        <v>14.964742489564266</v>
      </c>
      <c r="L130">
        <f t="shared" si="27"/>
        <v>5.6047724680016071E-2</v>
      </c>
      <c r="M130" s="46">
        <f t="shared" si="28"/>
        <v>14.96505736110943</v>
      </c>
      <c r="N130" s="8">
        <f t="shared" si="16"/>
        <v>3.822399988500541E-6</v>
      </c>
      <c r="O130" s="5">
        <f>SUM($N$41:N130)*0.1+$N$8</f>
        <v>-1.2099200051747548E-5</v>
      </c>
      <c r="P130" s="5">
        <f>SUM($O$41:O130)+0</f>
        <v>-2.1152424015696745E-3</v>
      </c>
      <c r="Q130" s="8">
        <f t="shared" si="17"/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9"/>
        <v>7.2319283683457743E-5</v>
      </c>
      <c r="U130">
        <f t="shared" si="30"/>
        <v>7.680611536069781E-3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-405.5689104114245</v>
      </c>
      <c r="F131">
        <f t="shared" si="21"/>
        <v>0</v>
      </c>
      <c r="G131">
        <f t="shared" si="22"/>
        <v>-3650.120193702814</v>
      </c>
      <c r="H131">
        <f t="shared" si="23"/>
        <v>3437.7467707849332</v>
      </c>
      <c r="I131" s="2">
        <f t="shared" si="24"/>
        <v>5014.1280686196387</v>
      </c>
      <c r="J131" s="46">
        <f t="shared" si="25"/>
        <v>557.12534095773856</v>
      </c>
      <c r="K131">
        <f t="shared" si="26"/>
        <v>15.132885663604313</v>
      </c>
      <c r="L131">
        <f t="shared" si="27"/>
        <v>5.6047724680016071E-2</v>
      </c>
      <c r="M131" s="46">
        <f t="shared" si="28"/>
        <v>15.133197036649142</v>
      </c>
      <c r="N131" s="8">
        <f t="shared" si="16"/>
        <v>3.865348302978075E-6</v>
      </c>
      <c r="O131" s="5">
        <f>SUM($N$41:N131)*0.1+$N$8</f>
        <v>-1.1712665221449739E-5</v>
      </c>
      <c r="P131" s="5">
        <f>SUM($O$41:O131)+0</f>
        <v>-2.1269550667911241E-3</v>
      </c>
      <c r="Q131" s="8">
        <f t="shared" si="17"/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9"/>
        <v>7.1896414131816287E-5</v>
      </c>
      <c r="U131">
        <f t="shared" si="30"/>
        <v>7.7520344489990598E-3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-405.5689104114245</v>
      </c>
      <c r="F132">
        <f t="shared" si="21"/>
        <v>0</v>
      </c>
      <c r="G132">
        <f t="shared" si="22"/>
        <v>-3690.6770847439561</v>
      </c>
      <c r="H132">
        <f t="shared" si="23"/>
        <v>3475.9439571269877</v>
      </c>
      <c r="I132" s="2">
        <f t="shared" si="24"/>
        <v>5069.8406027154115</v>
      </c>
      <c r="J132" s="46">
        <f t="shared" si="25"/>
        <v>557.12534095773856</v>
      </c>
      <c r="K132">
        <f t="shared" si="26"/>
        <v>15.301028837644358</v>
      </c>
      <c r="L132">
        <f t="shared" si="27"/>
        <v>5.6047724680016071E-2</v>
      </c>
      <c r="M132" s="46">
        <f t="shared" si="28"/>
        <v>15.301336789076622</v>
      </c>
      <c r="N132" s="8">
        <f t="shared" si="16"/>
        <v>3.9082966174556091E-6</v>
      </c>
      <c r="O132" s="5">
        <f>SUM($N$41:N132)*0.1+$N$8</f>
        <v>-1.1321835559704179E-5</v>
      </c>
      <c r="P132" s="5">
        <f>SUM($O$41:O132)+0</f>
        <v>-2.1382769023508283E-3</v>
      </c>
      <c r="Q132" s="8">
        <f t="shared" si="17"/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9"/>
        <v>7.1470313010017853E-5</v>
      </c>
      <c r="U132">
        <f t="shared" si="30"/>
        <v>7.8230051317877847E-3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-405.5689104114245</v>
      </c>
      <c r="F133">
        <f t="shared" si="21"/>
        <v>0</v>
      </c>
      <c r="G133">
        <f t="shared" si="22"/>
        <v>-3731.2339757850987</v>
      </c>
      <c r="H133">
        <f t="shared" si="23"/>
        <v>3514.1411434690426</v>
      </c>
      <c r="I133" s="2">
        <f t="shared" si="24"/>
        <v>5125.5531368111851</v>
      </c>
      <c r="J133" s="46">
        <f t="shared" si="25"/>
        <v>557.12534095773856</v>
      </c>
      <c r="K133">
        <f t="shared" si="26"/>
        <v>15.469172011684405</v>
      </c>
      <c r="L133">
        <f t="shared" si="27"/>
        <v>5.6047724680016071E-2</v>
      </c>
      <c r="M133" s="46">
        <f t="shared" si="28"/>
        <v>15.469476615884766</v>
      </c>
      <c r="N133" s="8">
        <f t="shared" si="16"/>
        <v>3.951244931933144E-6</v>
      </c>
      <c r="O133" s="5">
        <f>SUM($N$41:N133)*0.1+$N$8</f>
        <v>-1.0926711066510865E-5</v>
      </c>
      <c r="P133" s="5">
        <f>SUM($O$41:O133)+0</f>
        <v>-2.1492036134173392E-3</v>
      </c>
      <c r="Q133" s="8">
        <f t="shared" si="17"/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9"/>
        <v>7.1041055928345098E-5</v>
      </c>
      <c r="U133">
        <f t="shared" si="30"/>
        <v>7.8935191670729231E-3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-405.5689104114245</v>
      </c>
      <c r="F134">
        <f t="shared" si="21"/>
        <v>0</v>
      </c>
      <c r="G134">
        <f t="shared" si="22"/>
        <v>-3771.7908668262407</v>
      </c>
      <c r="H134">
        <f t="shared" si="23"/>
        <v>3552.3383298110975</v>
      </c>
      <c r="I134" s="2">
        <f t="shared" si="24"/>
        <v>5181.2656709069597</v>
      </c>
      <c r="J134" s="46">
        <f t="shared" si="25"/>
        <v>557.12534095773856</v>
      </c>
      <c r="K134">
        <f t="shared" si="26"/>
        <v>15.637315185724455</v>
      </c>
      <c r="L134">
        <f t="shared" si="27"/>
        <v>5.6047724680016071E-2</v>
      </c>
      <c r="M134" s="46">
        <f t="shared" si="28"/>
        <v>15.63761651467429</v>
      </c>
      <c r="N134" s="8">
        <f t="shared" si="16"/>
        <v>3.9941932464106772E-6</v>
      </c>
      <c r="O134" s="5">
        <f>SUM($N$41:N134)*0.1+$N$8</f>
        <v>-1.0527291741869794E-5</v>
      </c>
      <c r="P134" s="5">
        <f>SUM($O$41:O134)+0</f>
        <v>-2.1597309051592092E-3</v>
      </c>
      <c r="Q134" s="8">
        <f t="shared" si="17"/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9"/>
        <v>7.0608721384589554E-5</v>
      </c>
      <c r="U134">
        <f t="shared" si="30"/>
        <v>7.9635721598893174E-3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-405.5689104114245</v>
      </c>
      <c r="F135">
        <f t="shared" si="21"/>
        <v>0</v>
      </c>
      <c r="G135">
        <f t="shared" si="22"/>
        <v>-3812.3477578673833</v>
      </c>
      <c r="H135">
        <f t="shared" si="23"/>
        <v>3590.535516153152</v>
      </c>
      <c r="I135" s="2">
        <f t="shared" si="24"/>
        <v>5236.9782050027334</v>
      </c>
      <c r="J135" s="46">
        <f t="shared" si="25"/>
        <v>557.12534095773856</v>
      </c>
      <c r="K135">
        <f t="shared" si="26"/>
        <v>15.805458359764504</v>
      </c>
      <c r="L135">
        <f t="shared" si="27"/>
        <v>5.6047724680016071E-2</v>
      </c>
      <c r="M135" s="46">
        <f t="shared" si="28"/>
        <v>15.805756483148002</v>
      </c>
      <c r="N135" s="8">
        <f t="shared" si="16"/>
        <v>4.0371415608882121E-6</v>
      </c>
      <c r="O135" s="5">
        <f>SUM($N$41:N135)*0.1+$N$8</f>
        <v>-1.0123577585780976E-5</v>
      </c>
      <c r="P135" s="5">
        <f>SUM($O$41:O135)+0</f>
        <v>-2.1698544827449904E-3</v>
      </c>
      <c r="Q135" s="8">
        <f t="shared" si="17"/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9"/>
        <v>7.0173390887215656E-5</v>
      </c>
      <c r="U135">
        <f t="shared" si="30"/>
        <v>8.033159738184326E-3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-405.5689104114245</v>
      </c>
      <c r="F136">
        <f t="shared" si="21"/>
        <v>0</v>
      </c>
      <c r="G136">
        <f t="shared" si="22"/>
        <v>-3852.9046489085254</v>
      </c>
      <c r="H136">
        <f t="shared" si="23"/>
        <v>3628.7327024952069</v>
      </c>
      <c r="I136" s="2">
        <f t="shared" si="24"/>
        <v>5292.6907390985061</v>
      </c>
      <c r="J136" s="46">
        <f t="shared" si="25"/>
        <v>557.12534095773856</v>
      </c>
      <c r="K136">
        <f t="shared" si="26"/>
        <v>15.973601533804548</v>
      </c>
      <c r="L136">
        <f t="shared" si="27"/>
        <v>5.6047724680016071E-2</v>
      </c>
      <c r="M136" s="46">
        <f t="shared" si="28"/>
        <v>15.973896519105425</v>
      </c>
      <c r="N136" s="8">
        <f t="shared" si="16"/>
        <v>4.0800898753657454E-6</v>
      </c>
      <c r="O136" s="5">
        <f>SUM($N$41:N136)*0.1+$N$8</f>
        <v>-9.7155685982443999E-6</v>
      </c>
      <c r="P136" s="5">
        <f>SUM($O$41:O136)+0</f>
        <v>-2.1795700513432348E-3</v>
      </c>
      <c r="Q136" s="8">
        <f t="shared" si="17"/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9"/>
        <v>6.9735149084162871E-5</v>
      </c>
      <c r="U136">
        <f t="shared" si="30"/>
        <v>8.102277553344488E-3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-405.5689104114245</v>
      </c>
      <c r="F137">
        <f t="shared" si="21"/>
        <v>0</v>
      </c>
      <c r="G137">
        <f t="shared" si="22"/>
        <v>-3893.4615399496679</v>
      </c>
      <c r="H137">
        <f t="shared" si="23"/>
        <v>3666.9298888372614</v>
      </c>
      <c r="I137" s="2">
        <f t="shared" si="24"/>
        <v>5348.4032731942798</v>
      </c>
      <c r="J137" s="46">
        <f t="shared" si="25"/>
        <v>557.12534095773856</v>
      </c>
      <c r="K137">
        <f t="shared" si="26"/>
        <v>16.141744707844595</v>
      </c>
      <c r="L137">
        <f t="shared" si="27"/>
        <v>5.6047724680016071E-2</v>
      </c>
      <c r="M137" s="46">
        <f t="shared" si="28"/>
        <v>16.142036620437782</v>
      </c>
      <c r="N137" s="8">
        <f t="shared" si="16"/>
        <v>4.1230381898432803E-6</v>
      </c>
      <c r="O137" s="5">
        <f>SUM($N$41:N137)*0.1+$N$8</f>
        <v>-9.3032647792600736E-6</v>
      </c>
      <c r="P137" s="5">
        <f>SUM($O$41:O137)+0</f>
        <v>-2.188873316122495E-3</v>
      </c>
      <c r="Q137" s="8">
        <f t="shared" si="17"/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9"/>
        <v>6.9294083897523888E-5</v>
      </c>
      <c r="U137">
        <f t="shared" si="30"/>
        <v>8.1709212807345409E-3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-405.5689104114245</v>
      </c>
      <c r="F138">
        <f t="shared" si="21"/>
        <v>0</v>
      </c>
      <c r="G138">
        <f t="shared" si="22"/>
        <v>-3934.01843099081</v>
      </c>
      <c r="H138">
        <f t="shared" si="23"/>
        <v>3705.1270751793163</v>
      </c>
      <c r="I138" s="2">
        <f t="shared" si="24"/>
        <v>5404.1158072900535</v>
      </c>
      <c r="J138" s="46">
        <f t="shared" si="25"/>
        <v>557.12534095773856</v>
      </c>
      <c r="K138">
        <f t="shared" si="26"/>
        <v>16.309887881884645</v>
      </c>
      <c r="L138">
        <f t="shared" si="27"/>
        <v>5.6047724680016071E-2</v>
      </c>
      <c r="M138" s="46">
        <f t="shared" si="28"/>
        <v>16.31017678512324</v>
      </c>
      <c r="N138" s="8">
        <f t="shared" si="16"/>
        <v>4.1659865043208135E-6</v>
      </c>
      <c r="O138" s="5">
        <f>SUM($N$41:N138)*0.1+$N$8</f>
        <v>-8.8866661288279899E-6</v>
      </c>
      <c r="P138" s="5">
        <f>SUM($O$41:O138)+0</f>
        <v>-2.1977599822513229E-3</v>
      </c>
      <c r="Q138" s="8">
        <f t="shared" si="17"/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9"/>
        <v>6.8850286664342105E-5</v>
      </c>
      <c r="U138">
        <f t="shared" si="30"/>
        <v>8.2390866202491451E-3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-405.5689104114245</v>
      </c>
      <c r="F139">
        <f t="shared" si="21"/>
        <v>0</v>
      </c>
      <c r="G139">
        <f t="shared" si="22"/>
        <v>-3974.5753220319525</v>
      </c>
      <c r="H139">
        <f t="shared" si="23"/>
        <v>3743.3242615213712</v>
      </c>
      <c r="I139" s="2">
        <f t="shared" si="24"/>
        <v>5459.828341385828</v>
      </c>
      <c r="J139" s="46">
        <f t="shared" si="25"/>
        <v>557.12534095773856</v>
      </c>
      <c r="K139">
        <f t="shared" si="26"/>
        <v>16.478031055924696</v>
      </c>
      <c r="L139">
        <f t="shared" si="27"/>
        <v>5.6047724680016071E-2</v>
      </c>
      <c r="M139" s="46">
        <f t="shared" si="28"/>
        <v>16.478317011222479</v>
      </c>
      <c r="N139" s="8">
        <f t="shared" si="16"/>
        <v>4.2089348187983484E-6</v>
      </c>
      <c r="O139" s="5">
        <f>SUM($N$41:N139)*0.1+$N$8</f>
        <v>-8.4657726469481589E-6</v>
      </c>
      <c r="P139" s="5">
        <f>SUM($O$41:O139)+0</f>
        <v>-2.2062257548982711E-3</v>
      </c>
      <c r="Q139" s="8">
        <f t="shared" si="17"/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9"/>
        <v>6.8403852283775878E-5</v>
      </c>
      <c r="U139">
        <f t="shared" si="30"/>
        <v>8.3067692968776825E-3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-405.5689104114245</v>
      </c>
      <c r="F140">
        <f t="shared" si="21"/>
        <v>0</v>
      </c>
      <c r="G140">
        <f t="shared" si="22"/>
        <v>-4015.1322130730946</v>
      </c>
      <c r="H140">
        <f t="shared" si="23"/>
        <v>3781.5214478634257</v>
      </c>
      <c r="I140" s="2">
        <f t="shared" si="24"/>
        <v>5515.5408754816008</v>
      </c>
      <c r="J140" s="46">
        <f t="shared" si="25"/>
        <v>557.12534095773856</v>
      </c>
      <c r="K140">
        <f t="shared" si="26"/>
        <v>16.646174229964739</v>
      </c>
      <c r="L140">
        <f t="shared" si="27"/>
        <v>5.6047724680016071E-2</v>
      </c>
      <c r="M140" s="46">
        <f t="shared" si="28"/>
        <v>16.646457296874537</v>
      </c>
      <c r="N140" s="8">
        <f t="shared" si="16"/>
        <v>4.2518831332758825E-6</v>
      </c>
      <c r="O140" s="5">
        <f>SUM($N$41:N140)*0.1+$N$8</f>
        <v>-8.0405843336205706E-6</v>
      </c>
      <c r="P140" s="5">
        <f>SUM($O$41:O140)+0</f>
        <v>-2.2142663392318916E-3</v>
      </c>
      <c r="Q140" s="8">
        <f t="shared" si="17"/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9"/>
        <v>6.795487937088074E-5</v>
      </c>
      <c r="U140">
        <f t="shared" si="30"/>
        <v>8.3739650612824727E-3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-405.5689104114245</v>
      </c>
      <c r="F141">
        <f t="shared" si="21"/>
        <v>0</v>
      </c>
      <c r="G141">
        <f t="shared" si="22"/>
        <v>-4055.6891041142371</v>
      </c>
      <c r="H141">
        <f t="shared" si="23"/>
        <v>3819.7186342054806</v>
      </c>
      <c r="I141" s="2">
        <f t="shared" si="24"/>
        <v>5571.2534095773744</v>
      </c>
      <c r="J141" s="46">
        <f t="shared" si="25"/>
        <v>557.12534095773856</v>
      </c>
      <c r="K141">
        <f t="shared" si="26"/>
        <v>16.814317404004786</v>
      </c>
      <c r="L141">
        <f t="shared" si="27"/>
        <v>5.6047724680016071E-2</v>
      </c>
      <c r="M141" s="46">
        <f t="shared" si="28"/>
        <v>16.814597640292902</v>
      </c>
      <c r="N141" s="8">
        <f t="shared" si="16"/>
        <v>4.2948314477534165E-6</v>
      </c>
      <c r="O141" s="5">
        <f>SUM($N$41:N141)*0.1+$N$8</f>
        <v>-7.6111011888452283E-6</v>
      </c>
      <c r="P141" s="5">
        <f>SUM($O$41:O141)+0</f>
        <v>-2.2218774404207369E-3</v>
      </c>
      <c r="Q141" s="8">
        <f t="shared" si="17"/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9"/>
        <v>6.7503470417263229E-5</v>
      </c>
      <c r="U141">
        <f t="shared" si="30"/>
        <v>8.4406696903908326E-3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-405.5689104114245</v>
      </c>
      <c r="F142">
        <f t="shared" si="21"/>
        <v>0</v>
      </c>
      <c r="G142">
        <f t="shared" si="22"/>
        <v>-4096.2459951553792</v>
      </c>
      <c r="H142">
        <f t="shared" si="23"/>
        <v>3857.9158205475351</v>
      </c>
      <c r="I142" s="2">
        <f t="shared" si="24"/>
        <v>5626.9659436731481</v>
      </c>
      <c r="J142" s="46">
        <f t="shared" si="25"/>
        <v>557.12534095773856</v>
      </c>
      <c r="K142">
        <f t="shared" si="26"/>
        <v>16.982460578044833</v>
      </c>
      <c r="L142">
        <f t="shared" si="27"/>
        <v>5.6047724680016071E-2</v>
      </c>
      <c r="M142" s="46">
        <f t="shared" si="28"/>
        <v>16.982738039761792</v>
      </c>
      <c r="N142" s="8">
        <f t="shared" si="16"/>
        <v>4.3377797622309506E-6</v>
      </c>
      <c r="O142" s="5">
        <f>SUM($N$41:N142)*0.1+$N$8</f>
        <v>-7.1773232126221353E-6</v>
      </c>
      <c r="P142" s="5">
        <f>SUM($O$41:O142)+0</f>
        <v>-2.2290547636333591E-3</v>
      </c>
      <c r="Q142" s="8">
        <f t="shared" si="17"/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9"/>
        <v>6.7049731958860847E-5</v>
      </c>
      <c r="U142">
        <f t="shared" si="30"/>
        <v>8.5068789880013308E-3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-405.5689104114245</v>
      </c>
      <c r="F143">
        <f t="shared" si="21"/>
        <v>0</v>
      </c>
      <c r="G143">
        <f t="shared" si="22"/>
        <v>-4136.8028861965213</v>
      </c>
      <c r="H143">
        <f t="shared" si="23"/>
        <v>3896.11300688959</v>
      </c>
      <c r="I143" s="2">
        <f t="shared" si="24"/>
        <v>5682.6784777689218</v>
      </c>
      <c r="J143" s="46">
        <f t="shared" si="25"/>
        <v>557.12534095773856</v>
      </c>
      <c r="K143">
        <f t="shared" si="26"/>
        <v>17.150603752084884</v>
      </c>
      <c r="L143">
        <f t="shared" si="27"/>
        <v>5.6047724680016071E-2</v>
      </c>
      <c r="M143" s="46">
        <f t="shared" si="28"/>
        <v>17.150878493632725</v>
      </c>
      <c r="N143" s="8">
        <f t="shared" si="16"/>
        <v>4.3807280767084838E-6</v>
      </c>
      <c r="O143" s="5">
        <f>SUM($N$41:N143)*0.1+$N$8</f>
        <v>-6.739250404951285E-6</v>
      </c>
      <c r="P143" s="5">
        <f>SUM($O$41:O143)+0</f>
        <v>-2.2357940140383102E-3</v>
      </c>
      <c r="Q143" s="8">
        <f t="shared" si="17"/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9"/>
        <v>6.6593774751102551E-5</v>
      </c>
      <c r="U143">
        <f t="shared" si="30"/>
        <v>8.5725887854046657E-3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-405.5689104114245</v>
      </c>
      <c r="F144">
        <f t="shared" si="21"/>
        <v>0</v>
      </c>
      <c r="G144">
        <f t="shared" si="22"/>
        <v>-4177.3597772376643</v>
      </c>
      <c r="H144">
        <f t="shared" si="23"/>
        <v>3934.3101932316449</v>
      </c>
      <c r="I144" s="2">
        <f t="shared" si="24"/>
        <v>5738.3910118646963</v>
      </c>
      <c r="J144" s="46">
        <f t="shared" si="25"/>
        <v>557.12534095773856</v>
      </c>
      <c r="K144">
        <f t="shared" si="26"/>
        <v>17.31874692612493</v>
      </c>
      <c r="L144">
        <f t="shared" si="27"/>
        <v>5.6047724680016071E-2</v>
      </c>
      <c r="M144" s="46">
        <f t="shared" si="28"/>
        <v>17.319019000321212</v>
      </c>
      <c r="N144" s="8">
        <f t="shared" si="16"/>
        <v>4.4236763911860187E-6</v>
      </c>
      <c r="O144" s="5">
        <f>SUM($N$41:N144)*0.1+$N$8</f>
        <v>-6.2968827658326841E-6</v>
      </c>
      <c r="P144" s="5">
        <f>SUM($O$41:O144)+0</f>
        <v>-2.2420908968041426E-3</v>
      </c>
      <c r="Q144" s="8">
        <f t="shared" si="17"/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9"/>
        <v>6.613571395170112E-5</v>
      </c>
      <c r="U144">
        <f t="shared" si="30"/>
        <v>8.6377949420195794E-3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-405.5689104114245</v>
      </c>
      <c r="F145">
        <f t="shared" si="21"/>
        <v>0</v>
      </c>
      <c r="G145">
        <f t="shared" si="22"/>
        <v>-4217.9166682788064</v>
      </c>
      <c r="H145">
        <f t="shared" si="23"/>
        <v>3972.5073795736994</v>
      </c>
      <c r="I145" s="2">
        <f t="shared" si="24"/>
        <v>5794.10354596047</v>
      </c>
      <c r="J145" s="46">
        <f t="shared" si="25"/>
        <v>557.12534095773856</v>
      </c>
      <c r="K145">
        <f t="shared" si="26"/>
        <v>17.486890100164981</v>
      </c>
      <c r="L145">
        <f t="shared" si="27"/>
        <v>5.6047724680016071E-2</v>
      </c>
      <c r="M145" s="46">
        <f t="shared" si="28"/>
        <v>17.487159558303727</v>
      </c>
      <c r="N145" s="8">
        <f t="shared" si="16"/>
        <v>4.4666247056635528E-6</v>
      </c>
      <c r="O145" s="5">
        <f>SUM($N$41:N145)*0.1+$N$8</f>
        <v>-5.8502202952663257E-6</v>
      </c>
      <c r="P145" s="5">
        <f>SUM($O$41:O145)+0</f>
        <v>-2.247941117099409E-3</v>
      </c>
      <c r="Q145" s="8">
        <f t="shared" si="17"/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9"/>
        <v>6.5675669311324758E-5</v>
      </c>
      <c r="U145">
        <f t="shared" si="30"/>
        <v>8.7024933460442232E-3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-405.5689104114245</v>
      </c>
      <c r="F146">
        <f t="shared" si="21"/>
        <v>0</v>
      </c>
      <c r="G146">
        <f t="shared" si="22"/>
        <v>-4258.4735593199484</v>
      </c>
      <c r="H146">
        <f t="shared" si="23"/>
        <v>4010.7045659157543</v>
      </c>
      <c r="I146" s="2">
        <f t="shared" si="24"/>
        <v>5849.8160800562428</v>
      </c>
      <c r="J146" s="46">
        <f t="shared" si="25"/>
        <v>557.12534095773856</v>
      </c>
      <c r="K146">
        <f t="shared" si="26"/>
        <v>17.655033274205024</v>
      </c>
      <c r="L146">
        <f t="shared" si="27"/>
        <v>5.6047724680016071E-2</v>
      </c>
      <c r="M146" s="46">
        <f t="shared" si="28"/>
        <v>17.655300166114763</v>
      </c>
      <c r="N146" s="8">
        <f t="shared" si="16"/>
        <v>4.5095730201410868E-6</v>
      </c>
      <c r="O146" s="5">
        <f>SUM($N$41:N146)*0.1+$N$8</f>
        <v>-5.3992629932522168E-6</v>
      </c>
      <c r="P146" s="5">
        <f>SUM($O$41:O146)+0</f>
        <v>-2.2533403800926613E-3</v>
      </c>
      <c r="Q146" s="8">
        <f t="shared" si="17"/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9"/>
        <v>6.5213765372387742E-5</v>
      </c>
      <c r="U146">
        <f t="shared" si="30"/>
        <v>8.7666799151234383E-3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-405.5689104114245</v>
      </c>
      <c r="F147">
        <f t="shared" si="21"/>
        <v>0</v>
      </c>
      <c r="G147">
        <f t="shared" si="22"/>
        <v>-4299.0304503610905</v>
      </c>
      <c r="H147">
        <f t="shared" si="23"/>
        <v>4048.9017522578092</v>
      </c>
      <c r="I147" s="2">
        <f t="shared" si="24"/>
        <v>5905.5286141520164</v>
      </c>
      <c r="J147" s="46">
        <f t="shared" si="25"/>
        <v>557.12534095773856</v>
      </c>
      <c r="K147">
        <f t="shared" si="26"/>
        <v>17.823176448245071</v>
      </c>
      <c r="L147">
        <f t="shared" si="27"/>
        <v>5.6047724680016071E-2</v>
      </c>
      <c r="M147" s="46">
        <f t="shared" si="28"/>
        <v>17.823440822344129</v>
      </c>
      <c r="N147" s="8">
        <f t="shared" si="16"/>
        <v>4.5525213346186209E-6</v>
      </c>
      <c r="O147" s="5">
        <f>SUM($N$41:N147)*0.1+$N$8</f>
        <v>-4.9440108597903539E-6</v>
      </c>
      <c r="P147" s="5">
        <f>SUM($O$41:O147)+0</f>
        <v>-2.2582843909524516E-3</v>
      </c>
      <c r="Q147" s="8">
        <f t="shared" si="17"/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9"/>
        <v>6.4750131676189106E-5</v>
      </c>
      <c r="U147">
        <f t="shared" si="30"/>
        <v>8.8303505970323878E-3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-405.5689104114245</v>
      </c>
      <c r="F148">
        <f t="shared" si="21"/>
        <v>0</v>
      </c>
      <c r="G148">
        <f t="shared" si="22"/>
        <v>-4339.5873414022335</v>
      </c>
      <c r="H148">
        <f t="shared" si="23"/>
        <v>4087.0989385998637</v>
      </c>
      <c r="I148" s="2">
        <f t="shared" si="24"/>
        <v>5961.241148247791</v>
      </c>
      <c r="J148" s="46">
        <f t="shared" si="25"/>
        <v>557.12534095773856</v>
      </c>
      <c r="K148">
        <f t="shared" si="26"/>
        <v>17.991319622285122</v>
      </c>
      <c r="L148">
        <f t="shared" si="27"/>
        <v>5.6047724680016071E-2</v>
      </c>
      <c r="M148" s="46">
        <f t="shared" si="28"/>
        <v>17.991581525634345</v>
      </c>
      <c r="N148" s="8">
        <f t="shared" si="16"/>
        <v>4.595469649096155E-6</v>
      </c>
      <c r="O148" s="5">
        <f>SUM($N$41:N148)*0.1+$N$8</f>
        <v>-4.4844638948807403E-6</v>
      </c>
      <c r="P148" s="5">
        <f>SUM($O$41:O148)+0</f>
        <v>-2.2627688548473323E-3</v>
      </c>
      <c r="Q148" s="8">
        <f t="shared" si="17"/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9"/>
        <v>6.4284902978615718E-5</v>
      </c>
      <c r="U148">
        <f t="shared" si="30"/>
        <v>8.8935013703770223E-3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-405.5689104114245</v>
      </c>
      <c r="F149">
        <f t="shared" si="21"/>
        <v>0</v>
      </c>
      <c r="G149">
        <f t="shared" si="22"/>
        <v>-4380.1442324433756</v>
      </c>
      <c r="H149">
        <f t="shared" si="23"/>
        <v>4125.2961249419186</v>
      </c>
      <c r="I149" s="2">
        <f t="shared" si="24"/>
        <v>6016.9536823435637</v>
      </c>
      <c r="J149" s="46">
        <f t="shared" si="25"/>
        <v>557.12534095773856</v>
      </c>
      <c r="K149">
        <f t="shared" si="26"/>
        <v>18.159462796325169</v>
      </c>
      <c r="L149">
        <f t="shared" si="27"/>
        <v>5.6047724680016071E-2</v>
      </c>
      <c r="M149" s="46">
        <f t="shared" si="28"/>
        <v>18.159722274678195</v>
      </c>
      <c r="N149" s="8">
        <f t="shared" si="16"/>
        <v>4.638417963573689E-6</v>
      </c>
      <c r="O149" s="5">
        <f>SUM($N$41:N149)*0.1+$N$8</f>
        <v>-4.0206220985233694E-6</v>
      </c>
      <c r="P149" s="5">
        <f>SUM($O$41:O149)+0</f>
        <v>-2.2667894769458556E-3</v>
      </c>
      <c r="Q149" s="8">
        <f t="shared" si="17"/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9"/>
        <v>6.3818219474606842E-5</v>
      </c>
      <c r="U149">
        <f t="shared" si="30"/>
        <v>8.9561282453118514E-3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-405.5689104114245</v>
      </c>
      <c r="F150">
        <f t="shared" si="21"/>
        <v>0</v>
      </c>
      <c r="G150">
        <f t="shared" si="22"/>
        <v>-4420.7011234845177</v>
      </c>
      <c r="H150">
        <f t="shared" si="23"/>
        <v>4163.4933112839735</v>
      </c>
      <c r="I150" s="2">
        <f t="shared" si="24"/>
        <v>6072.6662164393374</v>
      </c>
      <c r="J150" s="46">
        <f t="shared" si="25"/>
        <v>557.12534095773856</v>
      </c>
      <c r="K150">
        <f t="shared" si="26"/>
        <v>18.327605970365216</v>
      </c>
      <c r="L150">
        <f t="shared" si="27"/>
        <v>5.6047724680016071E-2</v>
      </c>
      <c r="M150" s="46">
        <f t="shared" si="28"/>
        <v>18.327863068216441</v>
      </c>
      <c r="N150" s="8">
        <f t="shared" si="16"/>
        <v>4.6813662780512231E-6</v>
      </c>
      <c r="O150" s="5">
        <f>SUM($N$41:N150)*0.1+$N$8</f>
        <v>-3.5524854707182478E-6</v>
      </c>
      <c r="P150" s="5">
        <f>SUM($O$41:O150)+0</f>
        <v>-2.2703419624165739E-3</v>
      </c>
      <c r="Q150" s="8">
        <f t="shared" si="17"/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9"/>
        <v>6.33502270315557E-5</v>
      </c>
      <c r="U150">
        <f t="shared" si="30"/>
        <v>9.0182272642755218E-3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-405.5689104114245</v>
      </c>
      <c r="F151">
        <f t="shared" si="21"/>
        <v>0</v>
      </c>
      <c r="G151">
        <f t="shared" si="22"/>
        <v>-4461.2580145256597</v>
      </c>
      <c r="H151">
        <f t="shared" si="23"/>
        <v>4201.6904976260275</v>
      </c>
      <c r="I151" s="2">
        <f t="shared" si="24"/>
        <v>6128.3787505351102</v>
      </c>
      <c r="J151" s="46">
        <f t="shared" si="25"/>
        <v>557.12534095773856</v>
      </c>
      <c r="K151">
        <f t="shared" si="26"/>
        <v>18.495749144405259</v>
      </c>
      <c r="L151">
        <f t="shared" si="27"/>
        <v>5.6047724680016071E-2</v>
      </c>
      <c r="M151" s="46">
        <f t="shared" si="28"/>
        <v>18.496003905035629</v>
      </c>
      <c r="N151" s="8">
        <f t="shared" si="16"/>
        <v>4.7243145925287572E-6</v>
      </c>
      <c r="O151" s="5">
        <f>SUM($N$41:N151)*0.1+$N$8</f>
        <v>-3.0800540114653757E-6</v>
      </c>
      <c r="P151" s="5">
        <f>SUM($O$41:O151)+0</f>
        <v>-2.2734220164280393E-3</v>
      </c>
      <c r="Q151" s="8">
        <f t="shared" si="17"/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9"/>
        <v>6.2881077431795306E-5</v>
      </c>
      <c r="U151">
        <f t="shared" si="30"/>
        <v>9.0797945027447126E-3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-405.5689104114245</v>
      </c>
      <c r="F152">
        <f t="shared" si="21"/>
        <v>0</v>
      </c>
      <c r="G152">
        <f t="shared" si="22"/>
        <v>-4501.8149055668027</v>
      </c>
      <c r="H152">
        <f t="shared" si="23"/>
        <v>4239.8876839680825</v>
      </c>
      <c r="I152" s="2">
        <f t="shared" si="24"/>
        <v>6184.0912846308847</v>
      </c>
      <c r="J152" s="46">
        <f t="shared" si="25"/>
        <v>557.12534095773856</v>
      </c>
      <c r="K152">
        <f t="shared" si="26"/>
        <v>18.66389231844531</v>
      </c>
      <c r="L152">
        <f t="shared" si="27"/>
        <v>5.6047724680016071E-2</v>
      </c>
      <c r="M152" s="46">
        <f t="shared" si="28"/>
        <v>18.664144783966055</v>
      </c>
      <c r="N152" s="8">
        <f t="shared" si="16"/>
        <v>4.7672629070062921E-6</v>
      </c>
      <c r="O152" s="5">
        <f>SUM($N$41:N152)*0.1+$N$8</f>
        <v>-2.6033277207647461E-6</v>
      </c>
      <c r="P152" s="5">
        <f>SUM($O$41:O152)+0</f>
        <v>-2.2760253441488042E-3</v>
      </c>
      <c r="Q152" s="8">
        <f t="shared" si="17"/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9"/>
        <v>6.2410928624281821E-5</v>
      </c>
      <c r="U152">
        <f t="shared" si="30"/>
        <v>9.1408260700068834E-3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-405.5689104114245</v>
      </c>
      <c r="F153">
        <f t="shared" si="21"/>
        <v>0</v>
      </c>
      <c r="G153">
        <f t="shared" si="22"/>
        <v>-4542.3717966079448</v>
      </c>
      <c r="H153">
        <f t="shared" si="23"/>
        <v>4278.0848703101374</v>
      </c>
      <c r="I153" s="2">
        <f t="shared" si="24"/>
        <v>6239.8038187266593</v>
      </c>
      <c r="J153" s="46">
        <f t="shared" si="25"/>
        <v>557.12534095773856</v>
      </c>
      <c r="K153">
        <f t="shared" si="26"/>
        <v>18.83203549248536</v>
      </c>
      <c r="L153">
        <f t="shared" si="27"/>
        <v>5.6047724680016071E-2</v>
      </c>
      <c r="M153" s="46">
        <f t="shared" si="28"/>
        <v>18.832285703879755</v>
      </c>
      <c r="N153" s="8">
        <f t="shared" si="16"/>
        <v>4.8102112214838253E-6</v>
      </c>
      <c r="O153" s="5">
        <f>SUM($N$41:N153)*0.1+$N$8</f>
        <v>-2.1223065986163626E-6</v>
      </c>
      <c r="P153" s="5">
        <f>SUM($O$41:O153)+0</f>
        <v>-2.2781476507474207E-3</v>
      </c>
      <c r="Q153" s="8">
        <f t="shared" si="17"/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9"/>
        <v>6.1939944985548204E-5</v>
      </c>
      <c r="U153">
        <f t="shared" si="30"/>
        <v>9.2013181099524083E-3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-405.5689104114245</v>
      </c>
      <c r="F154">
        <f t="shared" si="21"/>
        <v>0</v>
      </c>
      <c r="G154">
        <f t="shared" si="22"/>
        <v>-4582.9286876490869</v>
      </c>
      <c r="H154">
        <f t="shared" si="23"/>
        <v>4316.2820566521923</v>
      </c>
      <c r="I154" s="2">
        <f t="shared" si="24"/>
        <v>6295.5163528224321</v>
      </c>
      <c r="J154" s="46">
        <f t="shared" si="25"/>
        <v>557.12534095773856</v>
      </c>
      <c r="K154">
        <f t="shared" si="26"/>
        <v>19.000178666525407</v>
      </c>
      <c r="L154">
        <f t="shared" si="27"/>
        <v>5.6047724680016071E-2</v>
      </c>
      <c r="M154" s="46">
        <f t="shared" si="28"/>
        <v>19.000426663688703</v>
      </c>
      <c r="N154" s="8">
        <f t="shared" si="16"/>
        <v>4.8531595359613593E-6</v>
      </c>
      <c r="O154" s="5">
        <f>SUM($N$41:N154)*0.1+$N$8</f>
        <v>-1.6369906450202284E-6</v>
      </c>
      <c r="P154" s="5">
        <f>SUM($O$41:O154)+0</f>
        <v>-2.2797846413924409E-3</v>
      </c>
      <c r="Q154" s="8">
        <f t="shared" si="17"/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9"/>
        <v>6.146829758995195E-5</v>
      </c>
      <c r="U154">
        <f t="shared" si="30"/>
        <v>9.2612668018866463E-3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-405.5689104114245</v>
      </c>
      <c r="F155">
        <f t="shared" si="21"/>
        <v>0</v>
      </c>
      <c r="G155">
        <f t="shared" si="22"/>
        <v>-4623.485578690229</v>
      </c>
      <c r="H155">
        <f t="shared" si="23"/>
        <v>4354.4792429942472</v>
      </c>
      <c r="I155" s="2">
        <f t="shared" si="24"/>
        <v>6351.2288869182057</v>
      </c>
      <c r="J155" s="46">
        <f t="shared" si="25"/>
        <v>557.12534095773856</v>
      </c>
      <c r="K155">
        <f t="shared" si="26"/>
        <v>19.168321840565454</v>
      </c>
      <c r="L155">
        <f t="shared" si="27"/>
        <v>5.6047724680016071E-2</v>
      </c>
      <c r="M155" s="46">
        <f t="shared" si="28"/>
        <v>19.168567662343058</v>
      </c>
      <c r="N155" s="8">
        <f t="shared" si="16"/>
        <v>4.8961078504388934E-6</v>
      </c>
      <c r="O155" s="5">
        <f>SUM($N$41:N155)*0.1+$N$8</f>
        <v>-1.1473798599763403E-6</v>
      </c>
      <c r="P155" s="5">
        <f>SUM($O$41:O155)+0</f>
        <v>-2.2809320212524172E-3</v>
      </c>
      <c r="Q155" s="8">
        <f t="shared" si="17"/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9"/>
        <v>6.0996164489183637E-5</v>
      </c>
      <c r="U155">
        <f t="shared" si="30"/>
        <v>9.3206683613625656E-3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-405.5689104114245</v>
      </c>
      <c r="F156">
        <f t="shared" si="21"/>
        <v>0</v>
      </c>
      <c r="G156">
        <f t="shared" si="22"/>
        <v>-4664.042469731372</v>
      </c>
      <c r="H156">
        <f t="shared" si="23"/>
        <v>4392.6764293363021</v>
      </c>
      <c r="I156" s="2">
        <f t="shared" si="24"/>
        <v>6406.9414210139803</v>
      </c>
      <c r="J156" s="46">
        <f t="shared" si="25"/>
        <v>557.12534095773856</v>
      </c>
      <c r="K156">
        <f t="shared" si="26"/>
        <v>19.336465014605505</v>
      </c>
      <c r="L156">
        <f t="shared" si="27"/>
        <v>5.6047724680016071E-2</v>
      </c>
      <c r="M156" s="46">
        <f t="shared" si="28"/>
        <v>19.33670869882949</v>
      </c>
      <c r="N156" s="8">
        <f t="shared" si="16"/>
        <v>4.9390561649164283E-6</v>
      </c>
      <c r="O156" s="5">
        <f>SUM($N$41:N156)*0.1+$N$8</f>
        <v>-6.5347424348469473E-7</v>
      </c>
      <c r="P156" s="5">
        <f>SUM($O$41:O156)+0</f>
        <v>-2.2815854954959017E-3</v>
      </c>
      <c r="Q156" s="8">
        <f t="shared" si="17"/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9"/>
        <v>6.0523731000935737E-5</v>
      </c>
      <c r="U156">
        <f t="shared" si="30"/>
        <v>9.3795190410344443E-3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-405.5689104114245</v>
      </c>
      <c r="F157">
        <f t="shared" si="21"/>
        <v>0</v>
      </c>
      <c r="G157">
        <f t="shared" si="22"/>
        <v>-4704.599360772514</v>
      </c>
      <c r="H157">
        <f t="shared" si="23"/>
        <v>4430.8736156783561</v>
      </c>
      <c r="I157" s="2">
        <f t="shared" si="24"/>
        <v>6462.653955109753</v>
      </c>
      <c r="J157" s="46">
        <f t="shared" si="25"/>
        <v>557.12534095773856</v>
      </c>
      <c r="K157">
        <f t="shared" si="26"/>
        <v>19.504608188645548</v>
      </c>
      <c r="L157">
        <f t="shared" si="27"/>
        <v>5.6047724680016071E-2</v>
      </c>
      <c r="M157" s="46">
        <f t="shared" si="28"/>
        <v>19.504849772169596</v>
      </c>
      <c r="N157" s="8">
        <f t="shared" si="16"/>
        <v>4.9820044793939624E-6</v>
      </c>
      <c r="O157" s="5">
        <f>SUM($N$41:N157)*0.1+$N$8</f>
        <v>-1.5527379554529857E-7</v>
      </c>
      <c r="P157" s="5">
        <f>SUM($O$41:O157)+0</f>
        <v>-2.2817407692914469E-3</v>
      </c>
      <c r="Q157" s="8">
        <f t="shared" si="17"/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9"/>
        <v>6.0051190006552821E-5</v>
      </c>
      <c r="U157">
        <f t="shared" si="30"/>
        <v>9.4378151315333454E-3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-405.5689104114245</v>
      </c>
      <c r="F158">
        <f t="shared" si="21"/>
        <v>0</v>
      </c>
      <c r="G158">
        <f t="shared" si="22"/>
        <v>-4745.1562518136561</v>
      </c>
      <c r="H158">
        <f t="shared" si="23"/>
        <v>4469.0708020204111</v>
      </c>
      <c r="I158" s="2">
        <f t="shared" si="24"/>
        <v>6518.3664892055267</v>
      </c>
      <c r="J158" s="46">
        <f t="shared" si="25"/>
        <v>557.12534095773856</v>
      </c>
      <c r="K158">
        <f t="shared" si="26"/>
        <v>19.672751362685595</v>
      </c>
      <c r="L158">
        <f t="shared" si="27"/>
        <v>5.6047724680016071E-2</v>
      </c>
      <c r="M158" s="46">
        <f t="shared" si="28"/>
        <v>19.672990881418446</v>
      </c>
      <c r="N158" s="8">
        <f t="shared" si="16"/>
        <v>5.0249527938714956E-6</v>
      </c>
      <c r="O158" s="5">
        <f>SUM($N$41:N158)*0.1+$N$8</f>
        <v>3.4722148384184819E-7</v>
      </c>
      <c r="P158" s="5">
        <f>SUM($O$41:O158)+0</f>
        <v>-2.2813935478076049E-3</v>
      </c>
      <c r="Q158" s="8">
        <f t="shared" si="17"/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9"/>
        <v>5.9578742257394137E-5</v>
      </c>
      <c r="U158">
        <f t="shared" si="30"/>
        <v>9.4955529623649212E-3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-405.5689104114245</v>
      </c>
      <c r="F159">
        <f t="shared" si="21"/>
        <v>0</v>
      </c>
      <c r="G159">
        <f t="shared" si="22"/>
        <v>-4785.7131428547982</v>
      </c>
      <c r="H159">
        <f t="shared" si="23"/>
        <v>4507.267988362466</v>
      </c>
      <c r="I159" s="2">
        <f t="shared" si="24"/>
        <v>6574.0790233013004</v>
      </c>
      <c r="J159" s="46">
        <f t="shared" si="25"/>
        <v>557.12534095773856</v>
      </c>
      <c r="K159">
        <f t="shared" si="26"/>
        <v>19.840894536725642</v>
      </c>
      <c r="L159">
        <f t="shared" si="27"/>
        <v>5.6047724680016071E-2</v>
      </c>
      <c r="M159" s="46">
        <f t="shared" si="28"/>
        <v>19.841132025663125</v>
      </c>
      <c r="N159" s="8">
        <f t="shared" si="16"/>
        <v>5.0679011083490297E-6</v>
      </c>
      <c r="O159" s="5">
        <f>SUM($N$41:N159)*0.1+$N$8</f>
        <v>8.5401159467675235E-7</v>
      </c>
      <c r="P159" s="5">
        <f>SUM($O$41:O159)+0</f>
        <v>-2.2805395362129281E-3</v>
      </c>
      <c r="Q159" s="8">
        <f t="shared" si="17"/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9"/>
        <v>5.9106596689535109E-5</v>
      </c>
      <c r="U159">
        <f t="shared" si="30"/>
        <v>9.5527289028302237E-3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-405.5689104114245</v>
      </c>
      <c r="F160">
        <f t="shared" si="21"/>
        <v>0</v>
      </c>
      <c r="G160">
        <f t="shared" si="22"/>
        <v>-4826.2700338959412</v>
      </c>
      <c r="H160">
        <f t="shared" si="23"/>
        <v>4545.4651747045209</v>
      </c>
      <c r="I160" s="2">
        <f t="shared" si="24"/>
        <v>6629.7915573970749</v>
      </c>
      <c r="J160" s="46">
        <f t="shared" si="25"/>
        <v>557.12534095773856</v>
      </c>
      <c r="K160">
        <f t="shared" si="26"/>
        <v>20.009037710765693</v>
      </c>
      <c r="L160">
        <f t="shared" si="27"/>
        <v>5.6047724680016071E-2</v>
      </c>
      <c r="M160" s="46">
        <f t="shared" si="28"/>
        <v>20.009273204021405</v>
      </c>
      <c r="N160" s="8">
        <f t="shared" si="16"/>
        <v>5.1108494228265646E-6</v>
      </c>
      <c r="O160" s="5">
        <f>SUM($N$41:N160)*0.1+$N$8</f>
        <v>1.3650965369594139E-6</v>
      </c>
      <c r="P160" s="5">
        <f>SUM($O$41:O160)+0</f>
        <v>-2.2791744396759685E-3</v>
      </c>
      <c r="Q160" s="8">
        <f t="shared" si="17"/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9"/>
        <v>5.8634970746315656E-5</v>
      </c>
      <c r="U160">
        <f t="shared" si="30"/>
        <v>9.60933936297023E-3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-405.5689104114245</v>
      </c>
      <c r="F161">
        <f t="shared" si="21"/>
        <v>0</v>
      </c>
      <c r="G161">
        <f t="shared" si="22"/>
        <v>-4866.8269249370833</v>
      </c>
      <c r="H161">
        <f t="shared" si="23"/>
        <v>4583.6623610465758</v>
      </c>
      <c r="I161" s="2">
        <f t="shared" si="24"/>
        <v>6685.5040914928486</v>
      </c>
      <c r="J161" s="46">
        <f t="shared" si="25"/>
        <v>557.12534095773856</v>
      </c>
      <c r="K161">
        <f t="shared" si="26"/>
        <v>20.177180884805743</v>
      </c>
      <c r="L161">
        <f t="shared" si="27"/>
        <v>5.6047724680016071E-2</v>
      </c>
      <c r="M161" s="46">
        <f t="shared" si="28"/>
        <v>20.177414415640467</v>
      </c>
      <c r="N161" s="8">
        <f t="shared" si="16"/>
        <v>5.1537977373040986E-6</v>
      </c>
      <c r="O161" s="5">
        <f>SUM($N$41:N161)*0.1+$N$8</f>
        <v>1.8804763106898193E-6</v>
      </c>
      <c r="P161" s="5">
        <f>SUM($O$41:O161)+0</f>
        <v>-2.2772939633652787E-3</v>
      </c>
      <c r="Q161" s="8">
        <f t="shared" si="17"/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9"/>
        <v>5.8164090708107327E-5</v>
      </c>
      <c r="U161">
        <f t="shared" si="30"/>
        <v>9.6653807945346823E-3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-405.5689104114245</v>
      </c>
      <c r="F162">
        <f t="shared" si="21"/>
        <v>0</v>
      </c>
      <c r="G162">
        <f t="shared" si="22"/>
        <v>-4907.3838159782254</v>
      </c>
      <c r="H162">
        <f t="shared" si="23"/>
        <v>4621.8595473886298</v>
      </c>
      <c r="I162" s="2">
        <f t="shared" si="24"/>
        <v>6741.2166255886214</v>
      </c>
      <c r="J162" s="46">
        <f t="shared" si="25"/>
        <v>557.12534095773856</v>
      </c>
      <c r="K162">
        <f t="shared" si="26"/>
        <v>20.345324058845787</v>
      </c>
      <c r="L162">
        <f t="shared" si="27"/>
        <v>5.6047724680016071E-2</v>
      </c>
      <c r="M162" s="46">
        <f t="shared" si="28"/>
        <v>20.345555659695673</v>
      </c>
      <c r="N162" s="8">
        <f t="shared" si="16"/>
        <v>5.1967460517816319E-6</v>
      </c>
      <c r="O162" s="5">
        <f>SUM($N$41:N162)*0.1+$N$8</f>
        <v>2.400150915867982E-6</v>
      </c>
      <c r="P162" s="5">
        <f>SUM($O$41:O162)+0</f>
        <v>-2.2748938124494108E-3</v>
      </c>
      <c r="Q162" s="8">
        <f t="shared" si="17"/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9"/>
        <v>5.7694192028517735E-5</v>
      </c>
      <c r="U162">
        <f t="shared" si="30"/>
        <v>9.7208496919760391E-3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-405.5689104114245</v>
      </c>
      <c r="F163">
        <f t="shared" si="21"/>
        <v>0</v>
      </c>
      <c r="G163">
        <f t="shared" si="22"/>
        <v>-4947.9407070193674</v>
      </c>
      <c r="H163">
        <f t="shared" si="23"/>
        <v>4660.0567337306848</v>
      </c>
      <c r="I163" s="2">
        <f t="shared" si="24"/>
        <v>6796.929159684395</v>
      </c>
      <c r="J163" s="46">
        <f t="shared" si="25"/>
        <v>557.12534095773856</v>
      </c>
      <c r="K163">
        <f t="shared" si="26"/>
        <v>20.513467232885834</v>
      </c>
      <c r="L163">
        <f t="shared" si="27"/>
        <v>5.6047724680016071E-2</v>
      </c>
      <c r="M163" s="46">
        <f t="shared" si="28"/>
        <v>20.513696935389444</v>
      </c>
      <c r="N163" s="8">
        <f t="shared" si="16"/>
        <v>5.2396943662591659E-6</v>
      </c>
      <c r="O163" s="5">
        <f>SUM($N$41:N163)*0.1+$N$8</f>
        <v>2.9241203524939022E-6</v>
      </c>
      <c r="P163" s="5">
        <f>SUM($O$41:O163)+0</f>
        <v>-2.2719696920969167E-3</v>
      </c>
      <c r="Q163" s="8">
        <f t="shared" si="17"/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9"/>
        <v>5.7225519676077658E-5</v>
      </c>
      <c r="U163">
        <f t="shared" si="30"/>
        <v>9.7757425934692187E-3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-405.5689104114245</v>
      </c>
      <c r="F164">
        <f t="shared" si="21"/>
        <v>0</v>
      </c>
      <c r="G164">
        <f t="shared" si="22"/>
        <v>-4988.4975980605104</v>
      </c>
      <c r="H164">
        <f t="shared" si="23"/>
        <v>4698.2539200727397</v>
      </c>
      <c r="I164" s="2">
        <f t="shared" si="24"/>
        <v>6852.6416937801696</v>
      </c>
      <c r="J164" s="46">
        <f t="shared" si="25"/>
        <v>557.12534095773856</v>
      </c>
      <c r="K164">
        <f t="shared" si="26"/>
        <v>20.681610406925884</v>
      </c>
      <c r="L164">
        <f t="shared" si="27"/>
        <v>5.6047724680016071E-2</v>
      </c>
      <c r="M164" s="46">
        <f t="shared" si="28"/>
        <v>20.681838241950121</v>
      </c>
      <c r="N164" s="8">
        <f t="shared" si="16"/>
        <v>5.2826426807367008E-6</v>
      </c>
      <c r="O164" s="5">
        <f>SUM($N$41:N164)*0.1+$N$8</f>
        <v>3.4523846205675729E-6</v>
      </c>
      <c r="P164" s="5">
        <f>SUM($O$41:O164)+0</f>
        <v>-2.2685173074763489E-3</v>
      </c>
      <c r="Q164" s="8">
        <f t="shared" si="17"/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9"/>
        <v>5.6758328480261161E-5</v>
      </c>
      <c r="U164">
        <f t="shared" si="30"/>
        <v>9.830056081957906E-3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-405.5689104114245</v>
      </c>
      <c r="F165">
        <f t="shared" si="21"/>
        <v>0</v>
      </c>
      <c r="G165">
        <f t="shared" si="22"/>
        <v>-5029.0544891016525</v>
      </c>
      <c r="H165">
        <f t="shared" si="23"/>
        <v>4736.4511064147946</v>
      </c>
      <c r="I165" s="2">
        <f t="shared" si="24"/>
        <v>6908.3542278759433</v>
      </c>
      <c r="J165" s="46">
        <f t="shared" si="25"/>
        <v>557.12534095773856</v>
      </c>
      <c r="K165">
        <f t="shared" si="26"/>
        <v>20.849753580965931</v>
      </c>
      <c r="L165">
        <f t="shared" si="27"/>
        <v>5.6047724680016071E-2</v>
      </c>
      <c r="M165" s="46">
        <f t="shared" si="28"/>
        <v>20.849979578630936</v>
      </c>
      <c r="N165" s="8">
        <f t="shared" si="16"/>
        <v>5.3255909952142349E-6</v>
      </c>
      <c r="O165" s="5">
        <f>SUM($N$41:N165)*0.1+$N$8</f>
        <v>3.9849437200889943E-6</v>
      </c>
      <c r="P165" s="5">
        <f>SUM($O$41:O165)+0</f>
        <v>-2.26453236375626E-3</v>
      </c>
      <c r="Q165" s="8">
        <f t="shared" si="17"/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9"/>
        <v>5.62928834804722E-5</v>
      </c>
      <c r="U165">
        <f t="shared" si="30"/>
        <v>9.883786786228194E-3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-405.5689104114245</v>
      </c>
      <c r="F166">
        <f t="shared" si="21"/>
        <v>0</v>
      </c>
      <c r="G166">
        <f t="shared" si="22"/>
        <v>-5069.6113801427946</v>
      </c>
      <c r="H166">
        <f t="shared" si="23"/>
        <v>4774.6482927568495</v>
      </c>
      <c r="I166" s="2">
        <f t="shared" si="24"/>
        <v>6964.066761971716</v>
      </c>
      <c r="J166" s="46">
        <f t="shared" si="25"/>
        <v>557.12534095773856</v>
      </c>
      <c r="K166">
        <f t="shared" si="26"/>
        <v>21.017896755005978</v>
      </c>
      <c r="L166">
        <f t="shared" si="27"/>
        <v>5.6047724680016071E-2</v>
      </c>
      <c r="M166" s="46">
        <f t="shared" si="28"/>
        <v>21.018120944709025</v>
      </c>
      <c r="N166" s="8">
        <f t="shared" si="16"/>
        <v>5.368539309691769E-6</v>
      </c>
      <c r="O166" s="5">
        <f>SUM($N$41:N166)*0.1+$N$8</f>
        <v>4.5217976510581663E-6</v>
      </c>
      <c r="P166" s="5">
        <f>SUM($O$41:O166)+0</f>
        <v>-2.260010566105202E-3</v>
      </c>
      <c r="Q166" s="8">
        <f t="shared" si="17"/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9"/>
        <v>5.5829460276388947E-5</v>
      </c>
      <c r="U166">
        <f t="shared" si="30"/>
        <v>9.93693138201035E-3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-405.5689104114245</v>
      </c>
      <c r="F167">
        <f t="shared" si="21"/>
        <v>0</v>
      </c>
      <c r="G167">
        <f t="shared" si="22"/>
        <v>-5110.1682711839367</v>
      </c>
      <c r="H167">
        <f t="shared" si="23"/>
        <v>4812.8454790989035</v>
      </c>
      <c r="I167" s="2">
        <f t="shared" si="24"/>
        <v>7019.7792960674897</v>
      </c>
      <c r="J167" s="46">
        <f t="shared" si="25"/>
        <v>557.12534095773856</v>
      </c>
      <c r="K167">
        <f t="shared" si="26"/>
        <v>21.186039929046025</v>
      </c>
      <c r="L167">
        <f t="shared" si="27"/>
        <v>5.6047724680016071E-2</v>
      </c>
      <c r="M167" s="46">
        <f t="shared" si="28"/>
        <v>21.186262339484468</v>
      </c>
      <c r="N167" s="8">
        <f t="shared" si="16"/>
        <v>5.4114876241693022E-6</v>
      </c>
      <c r="O167" s="5">
        <f>SUM($N$41:N167)*0.1+$N$8</f>
        <v>5.0629464134751024E-6</v>
      </c>
      <c r="P167" s="5">
        <f>SUM($O$41:O167)+0</f>
        <v>-2.254947619691727E-3</v>
      </c>
      <c r="Q167" s="8">
        <f t="shared" si="17"/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9"/>
        <v>5.5368345377790057E-5</v>
      </c>
      <c r="U167">
        <f t="shared" si="30"/>
        <v>9.9894865931095516E-3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-405.5689104114245</v>
      </c>
      <c r="F168">
        <f t="shared" si="21"/>
        <v>0</v>
      </c>
      <c r="G168">
        <f t="shared" si="22"/>
        <v>-5150.7251622250797</v>
      </c>
      <c r="H168">
        <f t="shared" si="23"/>
        <v>4851.0426654409584</v>
      </c>
      <c r="I168" s="2">
        <f t="shared" si="24"/>
        <v>7075.4918301632633</v>
      </c>
      <c r="J168" s="46">
        <f t="shared" si="25"/>
        <v>557.12534095773856</v>
      </c>
      <c r="K168">
        <f t="shared" si="26"/>
        <v>21.354183103086072</v>
      </c>
      <c r="L168">
        <f t="shared" si="27"/>
        <v>5.6047724680016071E-2</v>
      </c>
      <c r="M168" s="46">
        <f t="shared" si="28"/>
        <v>21.354403762279389</v>
      </c>
      <c r="N168" s="8">
        <f t="shared" si="16"/>
        <v>5.4544359386468371E-6</v>
      </c>
      <c r="O168" s="5">
        <f>SUM($N$41:N168)*0.1+$N$8</f>
        <v>5.6083900073397824E-6</v>
      </c>
      <c r="P168" s="5">
        <f>SUM($O$41:O168)+0</f>
        <v>-2.2493392296843873E-3</v>
      </c>
      <c r="Q168" s="8">
        <f t="shared" si="17"/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9"/>
        <v>5.4909836551691965E-5</v>
      </c>
      <c r="U168">
        <f t="shared" si="30"/>
        <v>1.0041449192566432E-2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-405.5689104114245</v>
      </c>
      <c r="F169">
        <f t="shared" si="21"/>
        <v>0</v>
      </c>
      <c r="G169">
        <f t="shared" si="22"/>
        <v>-5191.2820532662217</v>
      </c>
      <c r="H169">
        <f t="shared" si="23"/>
        <v>4889.2398517830134</v>
      </c>
      <c r="I169" s="2">
        <f t="shared" si="24"/>
        <v>7131.204364259037</v>
      </c>
      <c r="J169" s="46">
        <f t="shared" si="25"/>
        <v>557.12534095773856</v>
      </c>
      <c r="K169">
        <f t="shared" si="26"/>
        <v>21.522326277126119</v>
      </c>
      <c r="L169">
        <f t="shared" si="27"/>
        <v>5.6047724680016071E-2</v>
      </c>
      <c r="M169" s="46">
        <f t="shared" si="28"/>
        <v>21.522545212437095</v>
      </c>
      <c r="N169" s="8">
        <f t="shared" ref="N169:N232" si="32">-G169/($G$18*$B$31)</f>
        <v>5.4973842531243712E-6</v>
      </c>
      <c r="O169" s="5">
        <f>SUM($N$41:N169)*0.1+$N$8</f>
        <v>6.1581284326522198E-6</v>
      </c>
      <c r="P169" s="5">
        <f>SUM($O$41:O169)+0</f>
        <v>-2.2431811012517352E-3</v>
      </c>
      <c r="Q169" s="8">
        <f t="shared" ref="Q169:Q232" si="33">-H169/($G$18*$B$31)</f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9"/>
        <v>5.4454243164304689E-5</v>
      </c>
      <c r="U169">
        <f t="shared" si="30"/>
        <v>1.009281600384827E-2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-405.5689104114245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-5231.8389443073638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7186.9168983548116</v>
      </c>
      <c r="J170" s="46">
        <f t="shared" ref="J170:J233" si="41">SQRT(D170*D170+E170*E170)</f>
        <v>557.12534095773856</v>
      </c>
      <c r="K170">
        <f t="shared" ref="K170:K233" si="42">32*I170/(PI()*$G$11^3)</f>
        <v>21.69046945116617</v>
      </c>
      <c r="L170">
        <f t="shared" ref="L170:L233" si="43">16*J170/(PI()*$G$11^4)</f>
        <v>5.6047724680016071E-2</v>
      </c>
      <c r="M170" s="46">
        <f t="shared" ref="M170:M233" si="44">SQRT(K170^2+3*L170^2)</f>
        <v>21.690686689321254</v>
      </c>
      <c r="N170" s="8">
        <f t="shared" si="32"/>
        <v>5.5403325676019052E-6</v>
      </c>
      <c r="O170" s="5">
        <f>SUM($N$41:N170)*0.1+$N$8</f>
        <v>6.7121616894124078E-6</v>
      </c>
      <c r="P170" s="5">
        <f>SUM($O$41:O170)+0</f>
        <v>-2.2364689395623226E-3</v>
      </c>
      <c r="Q170" s="8">
        <f t="shared" si="33"/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45">SQRT(SUMSQ(O170,R170))</f>
        <v>5.4001886514962337E-5</v>
      </c>
      <c r="U170">
        <f t="shared" ref="U170:U233" si="46">SQRT(SUMSQ(S170,P170))</f>
        <v>1.0143583902071806E-2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-405.5689104114245</v>
      </c>
      <c r="F171">
        <f t="shared" si="37"/>
        <v>0</v>
      </c>
      <c r="G171">
        <f t="shared" si="38"/>
        <v>-5272.3958353485059</v>
      </c>
      <c r="H171">
        <f t="shared" si="39"/>
        <v>4965.6342244671232</v>
      </c>
      <c r="I171" s="2">
        <f t="shared" si="40"/>
        <v>7242.6294324505843</v>
      </c>
      <c r="J171" s="46">
        <f t="shared" si="41"/>
        <v>557.12534095773856</v>
      </c>
      <c r="K171">
        <f t="shared" si="42"/>
        <v>21.858612625206217</v>
      </c>
      <c r="L171">
        <f t="shared" si="43"/>
        <v>5.6047724680016071E-2</v>
      </c>
      <c r="M171" s="46">
        <f t="shared" si="44"/>
        <v>21.858828192315112</v>
      </c>
      <c r="N171" s="8">
        <f t="shared" si="32"/>
        <v>5.5832808820794384E-6</v>
      </c>
      <c r="O171" s="5">
        <f>SUM($N$41:N171)*0.1+$N$8</f>
        <v>7.2704897776203531E-6</v>
      </c>
      <c r="P171" s="5">
        <f>SUM($O$41:O171)+0</f>
        <v>-2.229198449784702E-3</v>
      </c>
      <c r="Q171" s="8">
        <f t="shared" si="33"/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45"/>
        <v>5.3553100158805397E-5</v>
      </c>
      <c r="U171">
        <f t="shared" si="46"/>
        <v>1.0193749815258522E-2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-405.5689104114245</v>
      </c>
      <c r="F172">
        <f t="shared" si="37"/>
        <v>0</v>
      </c>
      <c r="G172">
        <f t="shared" si="38"/>
        <v>-5312.9527263896489</v>
      </c>
      <c r="H172">
        <f t="shared" si="39"/>
        <v>5003.8314108091772</v>
      </c>
      <c r="I172" s="2">
        <f t="shared" si="40"/>
        <v>7298.3419665463589</v>
      </c>
      <c r="J172" s="46">
        <f t="shared" si="41"/>
        <v>557.12534095773856</v>
      </c>
      <c r="K172">
        <f t="shared" si="42"/>
        <v>22.026755799246267</v>
      </c>
      <c r="L172">
        <f t="shared" si="43"/>
        <v>5.6047724680016071E-2</v>
      </c>
      <c r="M172" s="46">
        <f t="shared" si="44"/>
        <v>22.026969720820755</v>
      </c>
      <c r="N172" s="8">
        <f t="shared" si="32"/>
        <v>5.6262291965569733E-6</v>
      </c>
      <c r="O172" s="5">
        <f>SUM($N$41:N172)*0.1+$N$8</f>
        <v>7.8331126972760559E-6</v>
      </c>
      <c r="P172" s="5">
        <f>SUM($O$41:O172)+0</f>
        <v>-2.221365337087426E-3</v>
      </c>
      <c r="Q172" s="8">
        <f t="shared" si="33"/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45"/>
        <v>5.3108230214584999E-5</v>
      </c>
      <c r="U172">
        <f t="shared" si="46"/>
        <v>1.0243310725623409E-2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-405.5689104114245</v>
      </c>
      <c r="F173">
        <f t="shared" si="37"/>
        <v>0</v>
      </c>
      <c r="G173">
        <f t="shared" si="38"/>
        <v>-5353.509617430791</v>
      </c>
      <c r="H173">
        <f t="shared" si="39"/>
        <v>5042.0285971512321</v>
      </c>
      <c r="I173" s="2">
        <f t="shared" si="40"/>
        <v>7354.0545006421316</v>
      </c>
      <c r="J173" s="46">
        <f t="shared" si="41"/>
        <v>557.12534095773856</v>
      </c>
      <c r="K173">
        <f t="shared" si="42"/>
        <v>22.19489897328631</v>
      </c>
      <c r="L173">
        <f t="shared" si="43"/>
        <v>5.6047724680016071E-2</v>
      </c>
      <c r="M173" s="46">
        <f t="shared" si="44"/>
        <v>22.195111274258373</v>
      </c>
      <c r="N173" s="8">
        <f t="shared" si="32"/>
        <v>5.6691775110345074E-6</v>
      </c>
      <c r="O173" s="5">
        <f>SUM($N$41:N173)*0.1+$N$8</f>
        <v>8.4000304483795025E-6</v>
      </c>
      <c r="P173" s="5">
        <f>SUM($O$41:O173)+0</f>
        <v>-2.2129653066390465E-3</v>
      </c>
      <c r="Q173" s="8">
        <f t="shared" si="33"/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45"/>
        <v>5.2667635653525221E-5</v>
      </c>
      <c r="U173">
        <f t="shared" si="46"/>
        <v>1.0292263670898151E-2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-405.5689104114245</v>
      </c>
      <c r="F174">
        <f t="shared" si="37"/>
        <v>0</v>
      </c>
      <c r="G174">
        <f t="shared" si="38"/>
        <v>-5394.066508471933</v>
      </c>
      <c r="H174">
        <f t="shared" si="39"/>
        <v>5080.2257834932871</v>
      </c>
      <c r="I174" s="2">
        <f t="shared" si="40"/>
        <v>7409.7670347379053</v>
      </c>
      <c r="J174" s="46">
        <f t="shared" si="41"/>
        <v>557.12534095773856</v>
      </c>
      <c r="K174">
        <f t="shared" si="42"/>
        <v>22.363042147326357</v>
      </c>
      <c r="L174">
        <f t="shared" si="43"/>
        <v>5.6047724680016071E-2</v>
      </c>
      <c r="M174" s="46">
        <f t="shared" si="44"/>
        <v>22.363252852065607</v>
      </c>
      <c r="N174" s="8">
        <f t="shared" si="32"/>
        <v>5.7121258255120415E-6</v>
      </c>
      <c r="O174" s="5">
        <f>SUM($N$41:N174)*0.1+$N$8</f>
        <v>8.9712430309307065E-6</v>
      </c>
      <c r="P174" s="5">
        <f>SUM($O$41:O174)+0</f>
        <v>-2.2039940636081157E-3</v>
      </c>
      <c r="Q174" s="8">
        <f t="shared" si="33"/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45"/>
        <v>5.2231688564722027E-5</v>
      </c>
      <c r="U174">
        <f t="shared" si="46"/>
        <v>1.0340605745689796E-2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-405.5689104114245</v>
      </c>
      <c r="F175">
        <f t="shared" si="37"/>
        <v>0</v>
      </c>
      <c r="G175">
        <f t="shared" si="38"/>
        <v>-5434.6233995130751</v>
      </c>
      <c r="H175">
        <f t="shared" si="39"/>
        <v>5118.422969835342</v>
      </c>
      <c r="I175" s="2">
        <f t="shared" si="40"/>
        <v>7465.4795688336799</v>
      </c>
      <c r="J175" s="46">
        <f t="shared" si="41"/>
        <v>557.12534095773856</v>
      </c>
      <c r="K175">
        <f t="shared" si="42"/>
        <v>22.531185321366408</v>
      </c>
      <c r="L175">
        <f t="shared" si="43"/>
        <v>5.6047724680016071E-2</v>
      </c>
      <c r="M175" s="46">
        <f t="shared" si="44"/>
        <v>22.53139445369688</v>
      </c>
      <c r="N175" s="8">
        <f t="shared" si="32"/>
        <v>5.7550741399895755E-6</v>
      </c>
      <c r="O175" s="5">
        <f>SUM($N$41:N175)*0.1+$N$8</f>
        <v>9.5467504449296678E-6</v>
      </c>
      <c r="P175" s="5">
        <f>SUM($O$41:O175)+0</f>
        <v>-2.1944473131631859E-3</v>
      </c>
      <c r="Q175" s="8">
        <f t="shared" si="33"/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45"/>
        <v>5.1800774392078415E-5</v>
      </c>
      <c r="U175">
        <f t="shared" si="46"/>
        <v>1.038833410287588E-2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-405.5689104114245</v>
      </c>
      <c r="F176">
        <f t="shared" si="37"/>
        <v>0</v>
      </c>
      <c r="G176">
        <f t="shared" si="38"/>
        <v>-5475.1802905542181</v>
      </c>
      <c r="H176">
        <f t="shared" si="39"/>
        <v>5156.6201561773969</v>
      </c>
      <c r="I176" s="2">
        <f t="shared" si="40"/>
        <v>7521.1921029294535</v>
      </c>
      <c r="J176" s="46">
        <f t="shared" si="41"/>
        <v>557.12534095773856</v>
      </c>
      <c r="K176">
        <f t="shared" si="42"/>
        <v>22.699328495406455</v>
      </c>
      <c r="L176">
        <f t="shared" si="43"/>
        <v>5.6047724680016071E-2</v>
      </c>
      <c r="M176" s="46">
        <f t="shared" si="44"/>
        <v>22.699536078622774</v>
      </c>
      <c r="N176" s="8">
        <f t="shared" si="32"/>
        <v>5.7980224544671104E-6</v>
      </c>
      <c r="O176" s="5">
        <f>SUM($N$41:N176)*0.1+$N$8</f>
        <v>1.012655269037638E-5</v>
      </c>
      <c r="P176" s="5">
        <f>SUM($O$41:O176)+0</f>
        <v>-2.1843207604728097E-3</v>
      </c>
      <c r="Q176" s="8">
        <f t="shared" si="33"/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45"/>
        <v>5.1375292137280853E-5</v>
      </c>
      <c r="U176">
        <f t="shared" si="46"/>
        <v>1.0435445955037172E-2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-405.5689104114245</v>
      </c>
      <c r="F177">
        <f t="shared" si="37"/>
        <v>0</v>
      </c>
      <c r="G177">
        <f t="shared" si="38"/>
        <v>-5515.7371815953602</v>
      </c>
      <c r="H177">
        <f t="shared" si="39"/>
        <v>5194.8173425194509</v>
      </c>
      <c r="I177" s="2">
        <f t="shared" si="40"/>
        <v>7576.9046370252263</v>
      </c>
      <c r="J177" s="46">
        <f t="shared" si="41"/>
        <v>557.12534095773856</v>
      </c>
      <c r="K177">
        <f t="shared" si="42"/>
        <v>22.867471669446502</v>
      </c>
      <c r="L177">
        <f t="shared" si="43"/>
        <v>5.6047724680016071E-2</v>
      </c>
      <c r="M177" s="46">
        <f t="shared" si="44"/>
        <v>22.867677726329447</v>
      </c>
      <c r="N177" s="8">
        <f t="shared" si="32"/>
        <v>5.8409707689446437E-6</v>
      </c>
      <c r="O177" s="5">
        <f>SUM($N$41:N177)*0.1+$N$8</f>
        <v>1.0710649767270842E-5</v>
      </c>
      <c r="P177" s="5">
        <f>SUM($O$41:O177)+0</f>
        <v>-2.1736101107055388E-3</v>
      </c>
      <c r="Q177" s="8">
        <f t="shared" si="33"/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45"/>
        <v>5.095565452281802E-5</v>
      </c>
      <c r="U177">
        <f t="shared" si="46"/>
        <v>1.0481938575929045E-2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-405.5689104114245</v>
      </c>
      <c r="F178">
        <f t="shared" si="37"/>
        <v>0</v>
      </c>
      <c r="G178">
        <f t="shared" si="38"/>
        <v>-5556.2940726365023</v>
      </c>
      <c r="H178">
        <f t="shared" si="39"/>
        <v>5233.0145288615058</v>
      </c>
      <c r="I178" s="2">
        <f t="shared" si="40"/>
        <v>7632.617171121</v>
      </c>
      <c r="J178" s="46">
        <f t="shared" si="41"/>
        <v>557.12534095773856</v>
      </c>
      <c r="K178">
        <f t="shared" si="42"/>
        <v>23.035614843486549</v>
      </c>
      <c r="L178">
        <f t="shared" si="43"/>
        <v>5.6047724680016071E-2</v>
      </c>
      <c r="M178" s="46">
        <f t="shared" si="44"/>
        <v>23.035819396318058</v>
      </c>
      <c r="N178" s="8">
        <f t="shared" si="32"/>
        <v>5.8839190834221777E-6</v>
      </c>
      <c r="O178" s="5">
        <f>SUM($N$41:N178)*0.1+$N$8</f>
        <v>1.1299041675613062E-5</v>
      </c>
      <c r="P178" s="5">
        <f>SUM($O$41:O178)+0</f>
        <v>-2.1623110690299255E-3</v>
      </c>
      <c r="Q178" s="8">
        <f t="shared" si="33"/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45"/>
        <v>5.0542288108537202E-5</v>
      </c>
      <c r="U178">
        <f t="shared" si="46"/>
        <v>1.0527809301992701E-2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-405.5689104114245</v>
      </c>
      <c r="F179">
        <f t="shared" si="37"/>
        <v>0</v>
      </c>
      <c r="G179">
        <f t="shared" si="38"/>
        <v>-5596.8509636776444</v>
      </c>
      <c r="H179">
        <f t="shared" si="39"/>
        <v>5271.2117152035607</v>
      </c>
      <c r="I179" s="2">
        <f t="shared" si="40"/>
        <v>7688.3297052167736</v>
      </c>
      <c r="J179" s="46">
        <f t="shared" si="41"/>
        <v>557.12534095773856</v>
      </c>
      <c r="K179">
        <f t="shared" si="42"/>
        <v>23.203758017526596</v>
      </c>
      <c r="L179">
        <f t="shared" si="43"/>
        <v>5.6047724680016071E-2</v>
      </c>
      <c r="M179" s="46">
        <f t="shared" si="44"/>
        <v>23.203961088104229</v>
      </c>
      <c r="N179" s="8">
        <f t="shared" si="32"/>
        <v>5.9268673978997118E-6</v>
      </c>
      <c r="O179" s="5">
        <f>SUM($N$41:N179)*0.1+$N$8</f>
        <v>1.1891728415403033E-5</v>
      </c>
      <c r="P179" s="5">
        <f>SUM($O$41:O179)+0</f>
        <v>-2.1504193406145225E-3</v>
      </c>
      <c r="Q179" s="8">
        <f t="shared" si="33"/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45"/>
        <v>5.0135633354737478E-5</v>
      </c>
      <c r="U179">
        <f t="shared" si="46"/>
        <v>1.0573055533907357E-2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-405.5689104114245</v>
      </c>
      <c r="F180">
        <f t="shared" si="37"/>
        <v>0</v>
      </c>
      <c r="G180">
        <f t="shared" si="38"/>
        <v>-5637.4078547187873</v>
      </c>
      <c r="H180">
        <f t="shared" si="39"/>
        <v>5309.4089015456157</v>
      </c>
      <c r="I180" s="2">
        <f t="shared" si="40"/>
        <v>7744.0422393125482</v>
      </c>
      <c r="J180" s="46">
        <f t="shared" si="41"/>
        <v>557.12534095773856</v>
      </c>
      <c r="K180">
        <f t="shared" si="42"/>
        <v>23.371901191566646</v>
      </c>
      <c r="L180">
        <f t="shared" si="43"/>
        <v>5.6047724680016071E-2</v>
      </c>
      <c r="M180" s="46">
        <f t="shared" si="44"/>
        <v>23.372102801217519</v>
      </c>
      <c r="N180" s="8">
        <f t="shared" si="32"/>
        <v>5.9698157123772467E-6</v>
      </c>
      <c r="O180" s="5">
        <f>SUM($N$41:N180)*0.1+$N$8</f>
        <v>1.2488709986640754E-5</v>
      </c>
      <c r="P180" s="5">
        <f>SUM($O$41:O180)+0</f>
        <v>-2.1379306306278816E-3</v>
      </c>
      <c r="Q180" s="8">
        <f t="shared" si="33"/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45"/>
        <v>4.9736144624323266E-5</v>
      </c>
      <c r="U180">
        <f t="shared" si="46"/>
        <v>1.0617674738184629E-2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-405.5689104114245</v>
      </c>
      <c r="F181">
        <f t="shared" si="37"/>
        <v>0</v>
      </c>
      <c r="G181">
        <f t="shared" si="38"/>
        <v>-5677.9647457599294</v>
      </c>
      <c r="H181">
        <f t="shared" si="39"/>
        <v>5347.6060878876706</v>
      </c>
      <c r="I181" s="2">
        <f t="shared" si="40"/>
        <v>7799.7547734083219</v>
      </c>
      <c r="J181" s="46">
        <f t="shared" si="41"/>
        <v>557.12534095773856</v>
      </c>
      <c r="K181">
        <f t="shared" si="42"/>
        <v>23.540044365606693</v>
      </c>
      <c r="L181">
        <f t="shared" si="43"/>
        <v>5.6047724680016071E-2</v>
      </c>
      <c r="M181" s="46">
        <f t="shared" si="44"/>
        <v>23.540244535200923</v>
      </c>
      <c r="N181" s="8">
        <f t="shared" si="32"/>
        <v>6.0127640268547799E-6</v>
      </c>
      <c r="O181" s="5">
        <f>SUM($N$41:N181)*0.1+$N$8</f>
        <v>1.3089986389326233E-5</v>
      </c>
      <c r="P181" s="5">
        <f>SUM($O$41:O181)+0</f>
        <v>-2.1248406442385555E-3</v>
      </c>
      <c r="Q181" s="8">
        <f t="shared" si="33"/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45"/>
        <v>4.9344290116103552E-5</v>
      </c>
      <c r="U181">
        <f t="shared" si="46"/>
        <v>1.0661664448806348E-2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-405.5689104114245</v>
      </c>
      <c r="F182">
        <f t="shared" si="37"/>
        <v>0</v>
      </c>
      <c r="G182">
        <f t="shared" si="38"/>
        <v>-5718.5216368010715</v>
      </c>
      <c r="H182">
        <f t="shared" si="39"/>
        <v>5385.8032742297255</v>
      </c>
      <c r="I182" s="2">
        <f t="shared" si="40"/>
        <v>7855.4673075040955</v>
      </c>
      <c r="J182" s="46">
        <f t="shared" si="41"/>
        <v>557.12534095773856</v>
      </c>
      <c r="K182">
        <f t="shared" si="42"/>
        <v>23.70818753964674</v>
      </c>
      <c r="L182">
        <f t="shared" si="43"/>
        <v>5.6047724680016071E-2</v>
      </c>
      <c r="M182" s="46">
        <f t="shared" si="44"/>
        <v>23.708386289610399</v>
      </c>
      <c r="N182" s="8">
        <f t="shared" si="32"/>
        <v>6.055712341332314E-6</v>
      </c>
      <c r="O182" s="5">
        <f>SUM($N$41:N182)*0.1+$N$8</f>
        <v>1.3695557623459469E-5</v>
      </c>
      <c r="P182" s="5">
        <f>SUM($O$41:O182)+0</f>
        <v>-2.1111450866150962E-3</v>
      </c>
      <c r="Q182" s="8">
        <f t="shared" si="33"/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45"/>
        <v>4.8960551720936521E-5</v>
      </c>
      <c r="U182">
        <f t="shared" si="46"/>
        <v>1.0705022268907091E-2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-405.5689104114245</v>
      </c>
      <c r="F183">
        <f t="shared" si="37"/>
        <v>0</v>
      </c>
      <c r="G183">
        <f t="shared" si="38"/>
        <v>-5759.0785278422136</v>
      </c>
      <c r="H183">
        <f t="shared" si="39"/>
        <v>5424.0004605717795</v>
      </c>
      <c r="I183" s="2">
        <f t="shared" si="40"/>
        <v>7911.1798415998674</v>
      </c>
      <c r="J183" s="46">
        <f t="shared" si="41"/>
        <v>557.12534095773856</v>
      </c>
      <c r="K183">
        <f t="shared" si="42"/>
        <v>23.876330713686784</v>
      </c>
      <c r="L183">
        <f t="shared" si="43"/>
        <v>5.6047724680016071E-2</v>
      </c>
      <c r="M183" s="46">
        <f t="shared" si="44"/>
        <v>23.876528064014423</v>
      </c>
      <c r="N183" s="8">
        <f t="shared" si="32"/>
        <v>6.098660655809848E-6</v>
      </c>
      <c r="O183" s="5">
        <f>SUM($N$41:N183)*0.1+$N$8</f>
        <v>1.4305423689040449E-5</v>
      </c>
      <c r="P183" s="5">
        <f>SUM($O$41:O183)+0</f>
        <v>-2.0968396629260557E-3</v>
      </c>
      <c r="Q183" s="8">
        <f t="shared" si="33"/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45"/>
        <v>4.8585424792108278E-5</v>
      </c>
      <c r="U183">
        <f t="shared" si="46"/>
        <v>1.0747745872502728E-2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-405.5689104114245</v>
      </c>
      <c r="F184">
        <f t="shared" si="37"/>
        <v>0</v>
      </c>
      <c r="G184">
        <f t="shared" si="38"/>
        <v>-5799.6354188833566</v>
      </c>
      <c r="H184">
        <f t="shared" si="39"/>
        <v>5462.1976469138344</v>
      </c>
      <c r="I184" s="2">
        <f t="shared" si="40"/>
        <v>7966.8923756956428</v>
      </c>
      <c r="J184" s="46">
        <f t="shared" si="41"/>
        <v>557.12534095773856</v>
      </c>
      <c r="K184">
        <f t="shared" si="42"/>
        <v>24.044473887726838</v>
      </c>
      <c r="L184">
        <f t="shared" si="43"/>
        <v>5.6047724680016071E-2</v>
      </c>
      <c r="M184" s="46">
        <f t="shared" si="44"/>
        <v>24.044669857993544</v>
      </c>
      <c r="N184" s="8">
        <f t="shared" si="32"/>
        <v>6.141608970287383E-6</v>
      </c>
      <c r="O184" s="5">
        <f>SUM($N$41:N184)*0.1+$N$8</f>
        <v>1.4919584586069186E-5</v>
      </c>
      <c r="P184" s="5">
        <f>SUM($O$41:O184)+0</f>
        <v>-2.0819200783399865E-3</v>
      </c>
      <c r="Q184" s="8">
        <f t="shared" si="33"/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45"/>
        <v>4.8219417821119141E-5</v>
      </c>
      <c r="U184">
        <f t="shared" si="46"/>
        <v>1.0789833006266347E-2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-405.5689104114245</v>
      </c>
      <c r="F185">
        <f t="shared" si="37"/>
        <v>0</v>
      </c>
      <c r="G185">
        <f t="shared" si="38"/>
        <v>-5840.1923099244987</v>
      </c>
      <c r="H185">
        <f t="shared" si="39"/>
        <v>5500.3948332558894</v>
      </c>
      <c r="I185" s="2">
        <f t="shared" si="40"/>
        <v>8022.6049097914156</v>
      </c>
      <c r="J185" s="46">
        <f t="shared" si="41"/>
        <v>557.12534095773856</v>
      </c>
      <c r="K185">
        <f t="shared" si="42"/>
        <v>24.212617061766881</v>
      </c>
      <c r="L185">
        <f t="shared" si="43"/>
        <v>5.6047724680016071E-2</v>
      </c>
      <c r="M185" s="46">
        <f t="shared" si="44"/>
        <v>24.212811671139935</v>
      </c>
      <c r="N185" s="8">
        <f t="shared" si="32"/>
        <v>6.184557284764917E-6</v>
      </c>
      <c r="O185" s="5">
        <f>SUM($N$41:N185)*0.1+$N$8</f>
        <v>1.553804031454568E-5</v>
      </c>
      <c r="P185" s="5">
        <f>SUM($O$41:O185)+0</f>
        <v>-2.0663820380254407E-3</v>
      </c>
      <c r="Q185" s="8">
        <f t="shared" si="33"/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45"/>
        <v>4.7863052009956894E-5</v>
      </c>
      <c r="U185">
        <f t="shared" si="46"/>
        <v>1.0831281491352956E-2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-405.5689104114245</v>
      </c>
      <c r="F186">
        <f t="shared" si="37"/>
        <v>0</v>
      </c>
      <c r="G186">
        <f t="shared" si="38"/>
        <v>-5880.7492009656407</v>
      </c>
      <c r="H186">
        <f t="shared" si="39"/>
        <v>5538.5920195979443</v>
      </c>
      <c r="I186" s="2">
        <f t="shared" si="40"/>
        <v>8078.3174438871902</v>
      </c>
      <c r="J186" s="46">
        <f t="shared" si="41"/>
        <v>557.12534095773856</v>
      </c>
      <c r="K186">
        <f t="shared" si="42"/>
        <v>24.380760235806932</v>
      </c>
      <c r="L186">
        <f t="shared" si="43"/>
        <v>5.6047724680016071E-2</v>
      </c>
      <c r="M186" s="46">
        <f t="shared" si="44"/>
        <v>24.380953503057054</v>
      </c>
      <c r="N186" s="8">
        <f t="shared" si="32"/>
        <v>6.2275055992424502E-6</v>
      </c>
      <c r="O186" s="5">
        <f>SUM($N$41:N186)*0.1+$N$8</f>
        <v>1.6160790874469925E-5</v>
      </c>
      <c r="P186" s="5">
        <f>SUM($O$41:O186)+0</f>
        <v>-2.0502212471509708E-3</v>
      </c>
      <c r="Q186" s="8">
        <f t="shared" si="33"/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45"/>
        <v>4.7516860730990656E-5</v>
      </c>
      <c r="U186">
        <f t="shared" si="46"/>
        <v>1.0872089225274372E-2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-405.5689104114245</v>
      </c>
      <c r="F187">
        <f t="shared" si="37"/>
        <v>0</v>
      </c>
      <c r="G187">
        <f t="shared" si="38"/>
        <v>-5921.3060920067828</v>
      </c>
      <c r="H187">
        <f t="shared" si="39"/>
        <v>5576.7892059399992</v>
      </c>
      <c r="I187" s="2">
        <f t="shared" si="40"/>
        <v>8134.0299779829629</v>
      </c>
      <c r="J187" s="46">
        <f t="shared" si="41"/>
        <v>557.12534095773856</v>
      </c>
      <c r="K187">
        <f t="shared" si="42"/>
        <v>24.548903409846979</v>
      </c>
      <c r="L187">
        <f t="shared" si="43"/>
        <v>5.6047724680016071E-2</v>
      </c>
      <c r="M187" s="46">
        <f t="shared" si="44"/>
        <v>24.549095353359196</v>
      </c>
      <c r="N187" s="8">
        <f t="shared" si="32"/>
        <v>6.2704539137199843E-6</v>
      </c>
      <c r="O187" s="5">
        <f>SUM($N$41:N187)*0.1+$N$8</f>
        <v>1.6787836265841921E-5</v>
      </c>
      <c r="P187" s="5">
        <f>SUM($O$41:O187)+0</f>
        <v>-2.0334334108851287E-3</v>
      </c>
      <c r="Q187" s="8">
        <f t="shared" si="33"/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45"/>
        <v>4.7181388865849428E-5</v>
      </c>
      <c r="U187">
        <f t="shared" si="46"/>
        <v>1.0912254183825788E-2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-405.5689104114245</v>
      </c>
      <c r="F188">
        <f t="shared" si="37"/>
        <v>0</v>
      </c>
      <c r="G188">
        <f t="shared" si="38"/>
        <v>-5961.8629830479258</v>
      </c>
      <c r="H188">
        <f t="shared" si="39"/>
        <v>5614.9863922820532</v>
      </c>
      <c r="I188" s="2">
        <f t="shared" si="40"/>
        <v>8189.7425120787375</v>
      </c>
      <c r="J188" s="46">
        <f t="shared" si="41"/>
        <v>557.12534095773856</v>
      </c>
      <c r="K188">
        <f t="shared" si="42"/>
        <v>24.717046583887026</v>
      </c>
      <c r="L188">
        <f t="shared" si="43"/>
        <v>5.6047724680016071E-2</v>
      </c>
      <c r="M188" s="46">
        <f t="shared" si="44"/>
        <v>24.717237221671169</v>
      </c>
      <c r="N188" s="8">
        <f t="shared" si="32"/>
        <v>6.3134022281975192E-6</v>
      </c>
      <c r="O188" s="5">
        <f>SUM($N$41:N188)*0.1+$N$8</f>
        <v>1.7419176488661674E-5</v>
      </c>
      <c r="P188" s="5">
        <f>SUM($O$41:O188)+0</f>
        <v>-2.0160142343964671E-3</v>
      </c>
      <c r="Q188" s="8">
        <f t="shared" si="33"/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45"/>
        <v>4.685719201508519E-5</v>
      </c>
      <c r="U188">
        <f t="shared" si="46"/>
        <v>1.0951774423065531E-2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-405.5689104114245</v>
      </c>
      <c r="F189">
        <f t="shared" si="37"/>
        <v>0</v>
      </c>
      <c r="G189">
        <f t="shared" si="38"/>
        <v>-6002.4198740890679</v>
      </c>
      <c r="H189">
        <f t="shared" si="39"/>
        <v>5653.1835786241081</v>
      </c>
      <c r="I189" s="2">
        <f t="shared" si="40"/>
        <v>8245.4550461745112</v>
      </c>
      <c r="J189" s="46">
        <f t="shared" si="41"/>
        <v>557.12534095773856</v>
      </c>
      <c r="K189">
        <f t="shared" si="42"/>
        <v>24.885189757927076</v>
      </c>
      <c r="L189">
        <f t="shared" si="43"/>
        <v>5.6047724680016071E-2</v>
      </c>
      <c r="M189" s="46">
        <f t="shared" si="44"/>
        <v>24.885379107627919</v>
      </c>
      <c r="N189" s="8">
        <f t="shared" si="32"/>
        <v>6.3563505426750533E-6</v>
      </c>
      <c r="O189" s="5">
        <f>SUM($N$41:N189)*0.1+$N$8</f>
        <v>1.8054811542929178E-5</v>
      </c>
      <c r="P189" s="5">
        <f>SUM($O$41:O189)+0</f>
        <v>-1.9979594228535379E-3</v>
      </c>
      <c r="Q189" s="8">
        <f t="shared" si="33"/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45"/>
        <v>4.6544835571091078E-5</v>
      </c>
      <c r="U189">
        <f t="shared" si="46"/>
        <v>1.0990648081349546E-2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-405.5689104114245</v>
      </c>
      <c r="F190">
        <f t="shared" si="37"/>
        <v>0</v>
      </c>
      <c r="G190">
        <f t="shared" si="38"/>
        <v>-6042.97676513021</v>
      </c>
      <c r="H190">
        <f t="shared" si="39"/>
        <v>5691.380764966163</v>
      </c>
      <c r="I190" s="2">
        <f t="shared" si="40"/>
        <v>8301.1675802702848</v>
      </c>
      <c r="J190" s="46">
        <f t="shared" si="41"/>
        <v>557.12534095773856</v>
      </c>
      <c r="K190">
        <f t="shared" si="42"/>
        <v>25.053332931967123</v>
      </c>
      <c r="L190">
        <f t="shared" si="43"/>
        <v>5.6047724680016071E-2</v>
      </c>
      <c r="M190" s="46">
        <f t="shared" si="44"/>
        <v>25.053521010874178</v>
      </c>
      <c r="N190" s="8">
        <f t="shared" si="32"/>
        <v>6.3992988571525873E-6</v>
      </c>
      <c r="O190" s="5">
        <f>SUM($N$41:N190)*0.1+$N$8</f>
        <v>1.8694741428644439E-5</v>
      </c>
      <c r="P190" s="5">
        <f>SUM($O$41:O190)+0</f>
        <v>-1.9792646814248936E-3</v>
      </c>
      <c r="Q190" s="8">
        <f t="shared" si="33"/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45"/>
        <v>4.6244893647676637E-5</v>
      </c>
      <c r="U190">
        <f t="shared" si="46"/>
        <v>1.1028873381422234E-2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-405.5689104114245</v>
      </c>
      <c r="F191">
        <f t="shared" si="37"/>
        <v>0</v>
      </c>
      <c r="G191">
        <f t="shared" si="38"/>
        <v>-6083.533656171352</v>
      </c>
      <c r="H191">
        <f t="shared" si="39"/>
        <v>5729.577951308218</v>
      </c>
      <c r="I191" s="2">
        <f t="shared" si="40"/>
        <v>8356.8801143660567</v>
      </c>
      <c r="J191" s="46">
        <f t="shared" si="41"/>
        <v>557.12534095773856</v>
      </c>
      <c r="K191">
        <f t="shared" si="42"/>
        <v>25.221476106007163</v>
      </c>
      <c r="L191">
        <f t="shared" si="43"/>
        <v>5.6047724680016071E-2</v>
      </c>
      <c r="M191" s="46">
        <f t="shared" si="44"/>
        <v>25.221662931064156</v>
      </c>
      <c r="N191" s="8">
        <f t="shared" si="32"/>
        <v>6.4422471716301205E-6</v>
      </c>
      <c r="O191" s="5">
        <f>SUM($N$41:N191)*0.1+$N$8</f>
        <v>1.9338966145807451E-5</v>
      </c>
      <c r="P191" s="5">
        <f>SUM($O$41:O191)+0</f>
        <v>-1.9599257152790863E-3</v>
      </c>
      <c r="Q191" s="8">
        <f t="shared" si="33"/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45"/>
        <v>4.5957947860920172E-5</v>
      </c>
      <c r="U191">
        <f t="shared" si="46"/>
        <v>1.1066448632565265E-2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-405.5689104114245</v>
      </c>
      <c r="F192">
        <f t="shared" si="37"/>
        <v>0</v>
      </c>
      <c r="G192">
        <f t="shared" si="38"/>
        <v>-6124.090547212495</v>
      </c>
      <c r="H192">
        <f t="shared" si="39"/>
        <v>5767.7751376502729</v>
      </c>
      <c r="I192" s="2">
        <f t="shared" si="40"/>
        <v>8412.5926484618321</v>
      </c>
      <c r="J192" s="46">
        <f t="shared" si="41"/>
        <v>557.12534095773856</v>
      </c>
      <c r="K192">
        <f t="shared" si="42"/>
        <v>25.389619280047217</v>
      </c>
      <c r="L192">
        <f t="shared" si="43"/>
        <v>5.6047724680016071E-2</v>
      </c>
      <c r="M192" s="46">
        <f t="shared" si="44"/>
        <v>25.389804867861251</v>
      </c>
      <c r="N192" s="8">
        <f t="shared" si="32"/>
        <v>6.4851954861076555E-6</v>
      </c>
      <c r="O192" s="5">
        <f>SUM($N$41:N192)*0.1+$N$8</f>
        <v>1.998748569441822E-5</v>
      </c>
      <c r="P192" s="5">
        <f>SUM($O$41:O192)+0</f>
        <v>-1.9399382295846681E-3</v>
      </c>
      <c r="Q192" s="8">
        <f t="shared" si="33"/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45"/>
        <v>4.5684585957440736E-5</v>
      </c>
      <c r="U192">
        <f t="shared" si="46"/>
        <v>1.1103372232806075E-2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-405.5689104114245</v>
      </c>
      <c r="F193">
        <f t="shared" si="37"/>
        <v>0</v>
      </c>
      <c r="G193">
        <f t="shared" si="38"/>
        <v>-6164.6474382536371</v>
      </c>
      <c r="H193">
        <f t="shared" si="39"/>
        <v>5805.9723239923269</v>
      </c>
      <c r="I193" s="2">
        <f t="shared" si="40"/>
        <v>8468.305182557604</v>
      </c>
      <c r="J193" s="46">
        <f t="shared" si="41"/>
        <v>557.12534095773856</v>
      </c>
      <c r="K193">
        <f t="shared" si="42"/>
        <v>25.557762454087261</v>
      </c>
      <c r="L193">
        <f t="shared" si="43"/>
        <v>5.6047724680016071E-2</v>
      </c>
      <c r="M193" s="46">
        <f t="shared" si="44"/>
        <v>25.557946820937669</v>
      </c>
      <c r="N193" s="8">
        <f t="shared" si="32"/>
        <v>6.5281438005851895E-6</v>
      </c>
      <c r="O193" s="5">
        <f>SUM($N$41:N193)*0.1+$N$8</f>
        <v>2.064030007447674E-5</v>
      </c>
      <c r="P193" s="5">
        <f>SUM($O$41:O193)+0</f>
        <v>-1.9192979295101914E-3</v>
      </c>
      <c r="Q193" s="8">
        <f t="shared" si="33"/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45"/>
        <v>4.542540028807287E-5</v>
      </c>
      <c r="U193">
        <f t="shared" si="46"/>
        <v>1.113964267118776E-2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-405.5689104114245</v>
      </c>
      <c r="F194">
        <f t="shared" si="37"/>
        <v>0</v>
      </c>
      <c r="G194">
        <f t="shared" si="38"/>
        <v>-6205.2043292947792</v>
      </c>
      <c r="H194">
        <f t="shared" si="39"/>
        <v>5844.1695103343818</v>
      </c>
      <c r="I194" s="2">
        <f t="shared" si="40"/>
        <v>8524.0177166533795</v>
      </c>
      <c r="J194" s="46">
        <f t="shared" si="41"/>
        <v>557.12534095773856</v>
      </c>
      <c r="K194">
        <f t="shared" si="42"/>
        <v>25.725905628127315</v>
      </c>
      <c r="L194">
        <f t="shared" si="43"/>
        <v>5.6047724680016071E-2</v>
      </c>
      <c r="M194" s="46">
        <f t="shared" si="44"/>
        <v>25.726088789974238</v>
      </c>
      <c r="N194" s="8">
        <f t="shared" si="32"/>
        <v>6.5710921150627236E-6</v>
      </c>
      <c r="O194" s="5">
        <f>SUM($N$41:N194)*0.1+$N$8</f>
        <v>2.1297409285983004E-5</v>
      </c>
      <c r="P194" s="5">
        <f>SUM($O$41:O194)+0</f>
        <v>-1.8980005202242085E-3</v>
      </c>
      <c r="Q194" s="8">
        <f t="shared" si="33"/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45"/>
        <v>4.5180986127088974E-5</v>
      </c>
      <c r="U194">
        <f t="shared" si="46"/>
        <v>1.1175258530102155E-2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-405.5689104114245</v>
      </c>
      <c r="F195">
        <f t="shared" si="37"/>
        <v>0</v>
      </c>
      <c r="G195">
        <f t="shared" si="38"/>
        <v>-6245.7612203359213</v>
      </c>
      <c r="H195">
        <f t="shared" si="39"/>
        <v>5882.3666966764367</v>
      </c>
      <c r="I195" s="2">
        <f t="shared" si="40"/>
        <v>8579.7302507491513</v>
      </c>
      <c r="J195" s="46">
        <f t="shared" si="41"/>
        <v>557.12534095773856</v>
      </c>
      <c r="K195">
        <f t="shared" si="42"/>
        <v>25.894048802167354</v>
      </c>
      <c r="L195">
        <f t="shared" si="43"/>
        <v>5.6047724680016071E-2</v>
      </c>
      <c r="M195" s="46">
        <f t="shared" si="44"/>
        <v>25.89423077466002</v>
      </c>
      <c r="N195" s="8">
        <f t="shared" si="32"/>
        <v>6.6140404295402568E-6</v>
      </c>
      <c r="O195" s="5">
        <f>SUM($N$41:N195)*0.1+$N$8</f>
        <v>2.1958813328937038E-5</v>
      </c>
      <c r="P195" s="5">
        <f>SUM($O$41:O195)+0</f>
        <v>-1.8760417068952714E-3</v>
      </c>
      <c r="Q195" s="8">
        <f t="shared" si="33"/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45"/>
        <v>4.4951939839589478E-5</v>
      </c>
      <c r="U195">
        <f t="shared" si="46"/>
        <v>1.121021848768795E-2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-405.5689104114245</v>
      </c>
      <c r="F196">
        <f t="shared" si="37"/>
        <v>0</v>
      </c>
      <c r="G196">
        <f t="shared" si="38"/>
        <v>-6286.3181113770643</v>
      </c>
      <c r="H196">
        <f t="shared" si="39"/>
        <v>5920.5638830184917</v>
      </c>
      <c r="I196" s="2">
        <f t="shared" si="40"/>
        <v>8635.4427848449268</v>
      </c>
      <c r="J196" s="46">
        <f t="shared" si="41"/>
        <v>557.12534095773856</v>
      </c>
      <c r="K196">
        <f t="shared" si="42"/>
        <v>26.062191976207409</v>
      </c>
      <c r="L196">
        <f t="shared" si="43"/>
        <v>5.6047724680016071E-2</v>
      </c>
      <c r="M196" s="46">
        <f t="shared" si="44"/>
        <v>26.062372774692165</v>
      </c>
      <c r="N196" s="8">
        <f t="shared" si="32"/>
        <v>6.6569887440177917E-6</v>
      </c>
      <c r="O196" s="5">
        <f>SUM($N$41:N196)*0.1+$N$8</f>
        <v>2.2624512203338817E-5</v>
      </c>
      <c r="P196" s="5">
        <f>SUM($O$41:O196)+0</f>
        <v>-1.8534171946919327E-3</v>
      </c>
      <c r="Q196" s="8">
        <f t="shared" si="33"/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45"/>
        <v>4.4738856902450036E-5</v>
      </c>
      <c r="U196">
        <f t="shared" si="46"/>
        <v>1.1244521320295691E-2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-405.5689104114245</v>
      </c>
      <c r="F197">
        <f t="shared" si="37"/>
        <v>0</v>
      </c>
      <c r="G197">
        <f t="shared" si="38"/>
        <v>-6326.8750024182063</v>
      </c>
      <c r="H197">
        <f t="shared" si="39"/>
        <v>5958.7610693605466</v>
      </c>
      <c r="I197" s="2">
        <f t="shared" si="40"/>
        <v>8691.1553189407005</v>
      </c>
      <c r="J197" s="46">
        <f t="shared" si="41"/>
        <v>557.12534095773856</v>
      </c>
      <c r="K197">
        <f t="shared" si="42"/>
        <v>26.230335150247456</v>
      </c>
      <c r="L197">
        <f t="shared" si="43"/>
        <v>5.6047724680016071E-2</v>
      </c>
      <c r="M197" s="46">
        <f t="shared" si="44"/>
        <v>26.230514789775526</v>
      </c>
      <c r="N197" s="8">
        <f t="shared" si="32"/>
        <v>6.6999370584953258E-6</v>
      </c>
      <c r="O197" s="5">
        <f>SUM($N$41:N197)*0.1+$N$8</f>
        <v>2.3294505909188353E-5</v>
      </c>
      <c r="P197" s="5">
        <f>SUM($O$41:O197)+0</f>
        <v>-1.8301226887827444E-3</v>
      </c>
      <c r="Q197" s="8">
        <f t="shared" si="33"/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45"/>
        <v>4.4542329787241665E-5</v>
      </c>
      <c r="U197">
        <f t="shared" si="46"/>
        <v>1.1278165905021589E-2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-405.5689104114245</v>
      </c>
      <c r="F198">
        <f t="shared" si="37"/>
        <v>0</v>
      </c>
      <c r="G198">
        <f t="shared" si="38"/>
        <v>-6367.4318934593484</v>
      </c>
      <c r="H198">
        <f t="shared" si="39"/>
        <v>5996.9582557026006</v>
      </c>
      <c r="I198" s="2">
        <f t="shared" si="40"/>
        <v>8746.8678530364741</v>
      </c>
      <c r="J198" s="46">
        <f t="shared" si="41"/>
        <v>557.12534095773856</v>
      </c>
      <c r="K198">
        <f t="shared" si="42"/>
        <v>26.398478324287503</v>
      </c>
      <c r="L198">
        <f t="shared" si="43"/>
        <v>5.6047724680016071E-2</v>
      </c>
      <c r="M198" s="46">
        <f t="shared" si="44"/>
        <v>26.39865681962252</v>
      </c>
      <c r="N198" s="8">
        <f t="shared" si="32"/>
        <v>6.7428853729728598E-6</v>
      </c>
      <c r="O198" s="5">
        <f>SUM($N$41:N198)*0.1+$N$8</f>
        <v>2.3968794446485639E-5</v>
      </c>
      <c r="P198" s="5">
        <f>SUM($O$41:O198)+0</f>
        <v>-1.8061538943362587E-3</v>
      </c>
      <c r="Q198" s="8">
        <f t="shared" si="33"/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45"/>
        <v>4.4362945716772438E-5</v>
      </c>
      <c r="U198">
        <f t="shared" si="46"/>
        <v>1.1311151222312143E-2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-405.5689104114245</v>
      </c>
      <c r="F199">
        <f t="shared" si="37"/>
        <v>0</v>
      </c>
      <c r="G199">
        <f t="shared" si="38"/>
        <v>-6407.9887845004905</v>
      </c>
      <c r="H199">
        <f t="shared" si="39"/>
        <v>6035.1554420446555</v>
      </c>
      <c r="I199" s="2">
        <f t="shared" si="40"/>
        <v>8802.580387132246</v>
      </c>
      <c r="J199" s="46">
        <f t="shared" si="41"/>
        <v>557.12534095773856</v>
      </c>
      <c r="K199">
        <f t="shared" si="42"/>
        <v>26.566621498327546</v>
      </c>
      <c r="L199">
        <f t="shared" si="43"/>
        <v>5.6047724680016071E-2</v>
      </c>
      <c r="M199" s="46">
        <f t="shared" si="44"/>
        <v>26.566798863952819</v>
      </c>
      <c r="N199" s="8">
        <f t="shared" si="32"/>
        <v>6.7858336874503939E-6</v>
      </c>
      <c r="O199" s="5">
        <f>SUM($N$41:N199)*0.1+$N$8</f>
        <v>2.4647377815230676E-5</v>
      </c>
      <c r="P199" s="5">
        <f>SUM($O$41:O199)+0</f>
        <v>-1.781506516521028E-3</v>
      </c>
      <c r="Q199" s="8">
        <f t="shared" si="33"/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45"/>
        <v>4.4201284310270821E-5</v>
      </c>
      <c r="U199">
        <f t="shared" si="46"/>
        <v>1.134347635864159E-2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-405.5689104114245</v>
      </c>
      <c r="F200">
        <f t="shared" si="37"/>
        <v>0</v>
      </c>
      <c r="G200">
        <f t="shared" si="38"/>
        <v>-6448.5456755416335</v>
      </c>
      <c r="H200">
        <f t="shared" si="39"/>
        <v>6073.3526283867104</v>
      </c>
      <c r="I200" s="2">
        <f t="shared" si="40"/>
        <v>8858.2929212280214</v>
      </c>
      <c r="J200" s="46">
        <f t="shared" si="41"/>
        <v>557.12534095773856</v>
      </c>
      <c r="K200">
        <f t="shared" si="42"/>
        <v>26.7347646723676</v>
      </c>
      <c r="L200">
        <f t="shared" si="43"/>
        <v>5.6047724680016071E-2</v>
      </c>
      <c r="M200" s="46">
        <f t="shared" si="44"/>
        <v>26.734940922493173</v>
      </c>
      <c r="N200" s="8">
        <f t="shared" si="32"/>
        <v>6.828782001927928E-6</v>
      </c>
      <c r="O200" s="5">
        <f>SUM($N$41:N200)*0.1+$N$8</f>
        <v>2.533025601542347E-5</v>
      </c>
      <c r="P200" s="5">
        <f>SUM($O$41:O200)+0</f>
        <v>-1.7561762605056044E-3</v>
      </c>
      <c r="Q200" s="8">
        <f t="shared" si="33"/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45"/>
        <v>4.4057915135654236E-5</v>
      </c>
      <c r="U200">
        <f t="shared" si="46"/>
        <v>1.1375140509264229E-2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-405.5689104114245</v>
      </c>
      <c r="F201">
        <f t="shared" si="37"/>
        <v>0</v>
      </c>
      <c r="G201">
        <f t="shared" si="38"/>
        <v>-6489.1025665827756</v>
      </c>
      <c r="H201">
        <f t="shared" si="39"/>
        <v>6111.5498147287653</v>
      </c>
      <c r="I201" s="2">
        <f t="shared" si="40"/>
        <v>8914.0054553237951</v>
      </c>
      <c r="J201" s="46">
        <f t="shared" si="41"/>
        <v>557.12534095773856</v>
      </c>
      <c r="K201">
        <f t="shared" si="42"/>
        <v>26.902907846407647</v>
      </c>
      <c r="L201">
        <f t="shared" si="43"/>
        <v>5.6047724680016071E-2</v>
      </c>
      <c r="M201" s="46">
        <f t="shared" si="44"/>
        <v>26.90308299497713</v>
      </c>
      <c r="N201" s="8">
        <f t="shared" si="32"/>
        <v>6.871730316405462E-6</v>
      </c>
      <c r="O201" s="5">
        <f>SUM($N$41:N201)*0.1+$N$8</f>
        <v>2.6017429047064009E-5</v>
      </c>
      <c r="P201" s="5">
        <f>SUM($O$41:O201)+0</f>
        <v>-1.7301588314585403E-3</v>
      </c>
      <c r="Q201" s="8">
        <f t="shared" si="33"/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45"/>
        <v>4.3933395190703432E-5</v>
      </c>
      <c r="U201">
        <f t="shared" si="46"/>
        <v>1.1406142981043794E-2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-405.5689104114245</v>
      </c>
      <c r="F202">
        <f t="shared" si="37"/>
        <v>0</v>
      </c>
      <c r="G202">
        <f t="shared" si="38"/>
        <v>-6529.6594576239177</v>
      </c>
      <c r="H202">
        <f t="shared" si="39"/>
        <v>6149.7470010708203</v>
      </c>
      <c r="I202" s="2">
        <f t="shared" si="40"/>
        <v>8969.7179894195688</v>
      </c>
      <c r="J202" s="46">
        <f t="shared" si="41"/>
        <v>557.12534095773856</v>
      </c>
      <c r="K202">
        <f t="shared" si="42"/>
        <v>27.071051020447694</v>
      </c>
      <c r="L202">
        <f t="shared" si="43"/>
        <v>5.6047724680016071E-2</v>
      </c>
      <c r="M202" s="46">
        <f t="shared" si="44"/>
        <v>27.071225081144881</v>
      </c>
      <c r="N202" s="8">
        <f t="shared" si="32"/>
        <v>6.9146786308829961E-6</v>
      </c>
      <c r="O202" s="5">
        <f>SUM($N$41:N202)*0.1+$N$8</f>
        <v>2.6708896910152304E-5</v>
      </c>
      <c r="P202" s="5">
        <f>SUM($O$41:O202)+0</f>
        <v>-1.703449934548388E-3</v>
      </c>
      <c r="Q202" s="8">
        <f t="shared" si="33"/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45"/>
        <v>4.3828266338178909E-5</v>
      </c>
      <c r="U202">
        <f t="shared" si="46"/>
        <v>1.1436483195362024E-2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-405.5689104114245</v>
      </c>
      <c r="F203">
        <f t="shared" si="37"/>
        <v>0</v>
      </c>
      <c r="G203">
        <f t="shared" si="38"/>
        <v>-6570.2163486650607</v>
      </c>
      <c r="H203">
        <f t="shared" si="39"/>
        <v>6187.9441874128752</v>
      </c>
      <c r="I203" s="2">
        <f t="shared" si="40"/>
        <v>9025.4305235153424</v>
      </c>
      <c r="J203" s="46">
        <f t="shared" si="41"/>
        <v>557.12534095773856</v>
      </c>
      <c r="K203">
        <f t="shared" si="42"/>
        <v>27.239194194487741</v>
      </c>
      <c r="L203">
        <f t="shared" si="43"/>
        <v>5.6047724680016071E-2</v>
      </c>
      <c r="M203" s="46">
        <f t="shared" si="44"/>
        <v>27.239367180743024</v>
      </c>
      <c r="N203" s="8">
        <f t="shared" si="32"/>
        <v>6.957626945360531E-6</v>
      </c>
      <c r="O203" s="5">
        <f>SUM($N$41:N203)*0.1+$N$8</f>
        <v>2.7404659604688364E-5</v>
      </c>
      <c r="P203" s="5">
        <f>SUM($O$41:O203)+0</f>
        <v>-1.6760452749436997E-3</v>
      </c>
      <c r="Q203" s="8">
        <f t="shared" si="33"/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45"/>
        <v>4.3743052722848912E-5</v>
      </c>
      <c r="U203">
        <f t="shared" si="46"/>
        <v>1.1466160691108665E-2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-405.5689104114245</v>
      </c>
      <c r="F204">
        <f t="shared" si="37"/>
        <v>0</v>
      </c>
      <c r="G204">
        <f t="shared" si="38"/>
        <v>-6610.7732397062036</v>
      </c>
      <c r="H204">
        <f t="shared" si="39"/>
        <v>6226.141373754931</v>
      </c>
      <c r="I204" s="2">
        <f t="shared" si="40"/>
        <v>9081.1430576111179</v>
      </c>
      <c r="J204" s="46">
        <f t="shared" si="41"/>
        <v>557.12534095773856</v>
      </c>
      <c r="K204">
        <f t="shared" si="42"/>
        <v>27.407337368527795</v>
      </c>
      <c r="L204">
        <f t="shared" si="43"/>
        <v>5.6047724680016071E-2</v>
      </c>
      <c r="M204" s="46">
        <f t="shared" si="44"/>
        <v>27.407509293524384</v>
      </c>
      <c r="N204" s="8">
        <f t="shared" si="32"/>
        <v>7.0005752598380659E-6</v>
      </c>
      <c r="O204" s="5">
        <f>SUM($N$41:N204)*0.1+$N$8</f>
        <v>2.8104717130672168E-5</v>
      </c>
      <c r="P204" s="5">
        <f>SUM($O$41:O204)+0</f>
        <v>-1.6479405578130274E-3</v>
      </c>
      <c r="Q204" s="8">
        <f t="shared" si="33"/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45"/>
        <v>4.3678258200920786E-5</v>
      </c>
      <c r="U204">
        <f t="shared" si="46"/>
        <v>1.1495175127755186E-2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-405.5689104114245</v>
      </c>
      <c r="F205">
        <f t="shared" si="37"/>
        <v>0</v>
      </c>
      <c r="G205">
        <f t="shared" si="38"/>
        <v>-6651.3301307473466</v>
      </c>
      <c r="H205">
        <f t="shared" si="39"/>
        <v>6264.3385600969859</v>
      </c>
      <c r="I205" s="2">
        <f t="shared" si="40"/>
        <v>9136.8555917068916</v>
      </c>
      <c r="J205" s="46">
        <f t="shared" si="41"/>
        <v>557.12534095773856</v>
      </c>
      <c r="K205">
        <f t="shared" si="42"/>
        <v>27.575480542567842</v>
      </c>
      <c r="L205">
        <f t="shared" si="43"/>
        <v>5.6047724680016071E-2</v>
      </c>
      <c r="M205" s="46">
        <f t="shared" si="44"/>
        <v>27.575651419247798</v>
      </c>
      <c r="N205" s="8">
        <f t="shared" si="32"/>
        <v>7.0435235743156008E-6</v>
      </c>
      <c r="O205" s="5">
        <f>SUM($N$41:N205)*0.1+$N$8</f>
        <v>2.8809069488103729E-5</v>
      </c>
      <c r="P205" s="5">
        <f>SUM($O$41:O205)+0</f>
        <v>-1.6191314883249237E-3</v>
      </c>
      <c r="Q205" s="8">
        <f t="shared" si="33"/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45"/>
        <v>4.3634363814354913E-5</v>
      </c>
      <c r="U205">
        <f t="shared" si="46"/>
        <v>1.1523526288514564E-2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-405.5689104114245</v>
      </c>
      <c r="F206">
        <f t="shared" si="37"/>
        <v>0</v>
      </c>
      <c r="G206">
        <f t="shared" si="38"/>
        <v>-6691.8870217884896</v>
      </c>
      <c r="H206">
        <f t="shared" si="39"/>
        <v>6302.5357464390418</v>
      </c>
      <c r="I206" s="2">
        <f t="shared" si="40"/>
        <v>9192.5681258026671</v>
      </c>
      <c r="J206" s="46">
        <f t="shared" si="41"/>
        <v>557.12534095773856</v>
      </c>
      <c r="K206">
        <f t="shared" si="42"/>
        <v>27.743623716607896</v>
      </c>
      <c r="L206">
        <f t="shared" si="43"/>
        <v>5.6047724680016071E-2</v>
      </c>
      <c r="M206" s="46">
        <f t="shared" si="44"/>
        <v>27.743793557677968</v>
      </c>
      <c r="N206" s="8">
        <f t="shared" si="32"/>
        <v>7.0864718887931357E-6</v>
      </c>
      <c r="O206" s="5">
        <f>SUM($N$41:N206)*0.1+$N$8</f>
        <v>2.9517716676983047E-5</v>
      </c>
      <c r="P206" s="5">
        <f>SUM($O$41:O206)+0</f>
        <v>-1.5896137716479406E-3</v>
      </c>
      <c r="Q206" s="8">
        <f t="shared" si="33"/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45"/>
        <v>4.3611825343874014E-5</v>
      </c>
      <c r="U206">
        <f t="shared" si="46"/>
        <v>1.1551214083589485E-2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-405.5689104114245</v>
      </c>
      <c r="F207">
        <f t="shared" si="37"/>
        <v>0</v>
      </c>
      <c r="G207">
        <f t="shared" si="38"/>
        <v>-6732.4439128296326</v>
      </c>
      <c r="H207">
        <f t="shared" si="39"/>
        <v>6340.7329327810967</v>
      </c>
      <c r="I207" s="2">
        <f t="shared" si="40"/>
        <v>9248.2806598984407</v>
      </c>
      <c r="J207" s="46">
        <f t="shared" si="41"/>
        <v>557.12534095773856</v>
      </c>
      <c r="K207">
        <f t="shared" si="42"/>
        <v>27.911766890647943</v>
      </c>
      <c r="L207">
        <f t="shared" si="43"/>
        <v>5.6047724680016071E-2</v>
      </c>
      <c r="M207" s="46">
        <f t="shared" si="44"/>
        <v>27.911935708585247</v>
      </c>
      <c r="N207" s="8">
        <f t="shared" si="32"/>
        <v>7.1294202032706698E-6</v>
      </c>
      <c r="O207" s="5">
        <f>SUM($N$41:N207)*0.1+$N$8</f>
        <v>3.0230658697310109E-5</v>
      </c>
      <c r="P207" s="5">
        <f>SUM($O$41:O207)+0</f>
        <v>-1.5593831129506305E-3</v>
      </c>
      <c r="Q207" s="8">
        <f t="shared" si="33"/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45"/>
        <v>4.3611070975059705E-5</v>
      </c>
      <c r="U207">
        <f t="shared" si="46"/>
        <v>1.157823855351142E-2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-405.5689104114245</v>
      </c>
      <c r="F208">
        <f t="shared" si="37"/>
        <v>0</v>
      </c>
      <c r="G208">
        <f t="shared" si="38"/>
        <v>-6773.0008038707756</v>
      </c>
      <c r="H208">
        <f t="shared" si="39"/>
        <v>6378.9301191231525</v>
      </c>
      <c r="I208" s="2">
        <f t="shared" si="40"/>
        <v>9303.9931939942162</v>
      </c>
      <c r="J208" s="46">
        <f t="shared" si="41"/>
        <v>557.12534095773856</v>
      </c>
      <c r="K208">
        <f t="shared" si="42"/>
        <v>28.079910064687997</v>
      </c>
      <c r="L208">
        <f t="shared" si="43"/>
        <v>5.6047724680016071E-2</v>
      </c>
      <c r="M208" s="46">
        <f t="shared" si="44"/>
        <v>28.080077871745509</v>
      </c>
      <c r="N208" s="8">
        <f t="shared" si="32"/>
        <v>7.1723685177482047E-6</v>
      </c>
      <c r="O208" s="5">
        <f>SUM($N$41:N208)*0.1+$N$8</f>
        <v>3.0947895549084929E-5</v>
      </c>
      <c r="P208" s="5">
        <f>SUM($O$41:O208)+0</f>
        <v>-1.5284352174015456E-3</v>
      </c>
      <c r="Q208" s="8">
        <f t="shared" si="33"/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45"/>
        <v>4.3632499111671689E-5</v>
      </c>
      <c r="U208">
        <f t="shared" si="46"/>
        <v>1.1604599872573078E-2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-405.5689104114245</v>
      </c>
      <c r="F209">
        <f t="shared" si="37"/>
        <v>0</v>
      </c>
      <c r="G209">
        <f t="shared" si="38"/>
        <v>-6813.5576949119186</v>
      </c>
      <c r="H209">
        <f t="shared" si="39"/>
        <v>6417.1273054652083</v>
      </c>
      <c r="I209" s="2">
        <f t="shared" si="40"/>
        <v>9359.7057280899899</v>
      </c>
      <c r="J209" s="46">
        <f t="shared" si="41"/>
        <v>557.12534095773856</v>
      </c>
      <c r="K209">
        <f t="shared" si="42"/>
        <v>28.248053238728044</v>
      </c>
      <c r="L209">
        <f t="shared" si="43"/>
        <v>5.6047724680016071E-2</v>
      </c>
      <c r="M209" s="46">
        <f t="shared" si="44"/>
        <v>28.248220046939938</v>
      </c>
      <c r="N209" s="8">
        <f t="shared" si="32"/>
        <v>7.2153168322257396E-6</v>
      </c>
      <c r="O209" s="5">
        <f>SUM($N$41:N209)*0.1+$N$8</f>
        <v>3.1669427232307493E-5</v>
      </c>
      <c r="P209" s="5">
        <f>SUM($O$41:O209)+0</f>
        <v>-1.4967657901692381E-3</v>
      </c>
      <c r="Q209" s="8">
        <f t="shared" si="33"/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45"/>
        <v>4.3676476369182937E-5</v>
      </c>
      <c r="U209">
        <f t="shared" si="46"/>
        <v>1.163029835235675E-2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-405.5689104114245</v>
      </c>
      <c r="F210">
        <f t="shared" si="37"/>
        <v>0</v>
      </c>
      <c r="G210">
        <f t="shared" si="38"/>
        <v>-6854.1145859530616</v>
      </c>
      <c r="H210">
        <f t="shared" si="39"/>
        <v>6455.3244918072633</v>
      </c>
      <c r="I210" s="2">
        <f t="shared" si="40"/>
        <v>9415.4182621857653</v>
      </c>
      <c r="J210" s="46">
        <f t="shared" si="41"/>
        <v>557.12534095773856</v>
      </c>
      <c r="K210">
        <f t="shared" si="42"/>
        <v>28.416196412768098</v>
      </c>
      <c r="L210">
        <f t="shared" si="43"/>
        <v>5.6047724680016071E-2</v>
      </c>
      <c r="M210" s="46">
        <f t="shared" si="44"/>
        <v>28.416362233954928</v>
      </c>
      <c r="N210" s="8">
        <f t="shared" si="32"/>
        <v>7.2582651467032745E-6</v>
      </c>
      <c r="O210" s="5">
        <f>SUM($N$41:N210)*0.1+$N$8</f>
        <v>3.2395253746977827E-5</v>
      </c>
      <c r="P210" s="5">
        <f>SUM($O$41:O210)+0</f>
        <v>-1.4643705364222603E-3</v>
      </c>
      <c r="Q210" s="8">
        <f t="shared" si="33"/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45"/>
        <v>4.3743335779479062E-5</v>
      </c>
      <c r="U210">
        <f t="shared" si="46"/>
        <v>1.1655334445361123E-2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-405.5689104114245</v>
      </c>
      <c r="F211">
        <f t="shared" si="37"/>
        <v>0</v>
      </c>
      <c r="G211">
        <f t="shared" si="38"/>
        <v>-6894.6714769942046</v>
      </c>
      <c r="H211">
        <f t="shared" si="39"/>
        <v>6493.5216781493191</v>
      </c>
      <c r="I211" s="2">
        <f t="shared" si="40"/>
        <v>9471.1307962815408</v>
      </c>
      <c r="J211" s="46">
        <f t="shared" si="41"/>
        <v>557.12534095773856</v>
      </c>
      <c r="K211">
        <f t="shared" si="42"/>
        <v>28.584339586808149</v>
      </c>
      <c r="L211">
        <f t="shared" si="43"/>
        <v>5.6047724680016071E-2</v>
      </c>
      <c r="M211" s="46">
        <f t="shared" si="44"/>
        <v>28.584504432581873</v>
      </c>
      <c r="N211" s="8">
        <f t="shared" si="32"/>
        <v>7.3012134611808094E-6</v>
      </c>
      <c r="O211" s="5">
        <f>SUM($N$41:N211)*0.1+$N$8</f>
        <v>3.3125375093095905E-5</v>
      </c>
      <c r="P211" s="5">
        <f>SUM($O$41:O211)+0</f>
        <v>-1.4312451613291645E-3</v>
      </c>
      <c r="Q211" s="8">
        <f t="shared" si="33"/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45"/>
        <v>4.3833375234742155E-5</v>
      </c>
      <c r="U211">
        <f t="shared" si="46"/>
        <v>1.1679708748729246E-2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-405.5689104114245</v>
      </c>
      <c r="F212">
        <f t="shared" si="37"/>
        <v>0</v>
      </c>
      <c r="G212">
        <f t="shared" si="38"/>
        <v>-6935.2283680353476</v>
      </c>
      <c r="H212">
        <f t="shared" si="39"/>
        <v>6531.718864491374</v>
      </c>
      <c r="I212" s="2">
        <f t="shared" si="40"/>
        <v>9526.8433303773145</v>
      </c>
      <c r="J212" s="46">
        <f t="shared" si="41"/>
        <v>557.12534095773856</v>
      </c>
      <c r="K212">
        <f t="shared" si="42"/>
        <v>28.752482760848199</v>
      </c>
      <c r="L212">
        <f t="shared" si="43"/>
        <v>5.6047724680016071E-2</v>
      </c>
      <c r="M212" s="46">
        <f t="shared" si="44"/>
        <v>28.752646642617062</v>
      </c>
      <c r="N212" s="8">
        <f t="shared" si="32"/>
        <v>7.3441617756583444E-6</v>
      </c>
      <c r="O212" s="5">
        <f>SUM($N$41:N212)*0.1+$N$8</f>
        <v>3.3859791270661741E-5</v>
      </c>
      <c r="P212" s="5">
        <f>SUM($O$41:O212)+0</f>
        <v>-1.3973853700585028E-3</v>
      </c>
      <c r="Q212" s="8">
        <f t="shared" si="33"/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45"/>
        <v>4.3946856194789447E-5</v>
      </c>
      <c r="U212">
        <f t="shared" si="46"/>
        <v>1.1703422008080284E-2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-405.5689104114245</v>
      </c>
      <c r="F213">
        <f t="shared" si="37"/>
        <v>0</v>
      </c>
      <c r="G213">
        <f t="shared" si="38"/>
        <v>-6975.7852590764905</v>
      </c>
      <c r="H213">
        <f t="shared" si="39"/>
        <v>6569.9160508334298</v>
      </c>
      <c r="I213" s="2">
        <f t="shared" si="40"/>
        <v>9582.55586447309</v>
      </c>
      <c r="J213" s="46">
        <f t="shared" si="41"/>
        <v>557.12534095773856</v>
      </c>
      <c r="K213">
        <f t="shared" si="42"/>
        <v>28.92062593488825</v>
      </c>
      <c r="L213">
        <f t="shared" si="43"/>
        <v>5.6047724680016071E-2</v>
      </c>
      <c r="M213" s="46">
        <f t="shared" si="44"/>
        <v>28.920788863861517</v>
      </c>
      <c r="N213" s="8">
        <f t="shared" si="32"/>
        <v>7.3871100901358793E-6</v>
      </c>
      <c r="O213" s="5">
        <f>SUM($N$41:N213)*0.1+$N$8</f>
        <v>3.4598502279675334E-5</v>
      </c>
      <c r="P213" s="5">
        <f>SUM($O$41:O213)+0</f>
        <v>-1.3627868677788275E-3</v>
      </c>
      <c r="Q213" s="8">
        <f t="shared" si="33"/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45"/>
        <v>4.408400267766116E-5</v>
      </c>
      <c r="U213">
        <f t="shared" si="46"/>
        <v>1.1726475121447817E-2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-405.5689104114245</v>
      </c>
      <c r="F214">
        <f t="shared" si="37"/>
        <v>0</v>
      </c>
      <c r="G214">
        <f t="shared" si="38"/>
        <v>-7016.3421501176344</v>
      </c>
      <c r="H214">
        <f t="shared" si="39"/>
        <v>6608.1132371754848</v>
      </c>
      <c r="I214" s="2">
        <f t="shared" si="40"/>
        <v>9638.2683985688636</v>
      </c>
      <c r="J214" s="46">
        <f t="shared" si="41"/>
        <v>557.12534095773856</v>
      </c>
      <c r="K214">
        <f t="shared" si="42"/>
        <v>29.088769108928297</v>
      </c>
      <c r="L214">
        <f t="shared" si="43"/>
        <v>5.6047724680016071E-2</v>
      </c>
      <c r="M214" s="46">
        <f t="shared" si="44"/>
        <v>29.088931096120849</v>
      </c>
      <c r="N214" s="8">
        <f t="shared" si="32"/>
        <v>7.430058404613415E-6</v>
      </c>
      <c r="O214" s="5">
        <f>SUM($N$41:N214)*0.1+$N$8</f>
        <v>3.5341508120136671E-5</v>
      </c>
      <c r="P214" s="5">
        <f>SUM($O$41:O214)+0</f>
        <v>-1.3274453596586909E-3</v>
      </c>
      <c r="Q214" s="8">
        <f t="shared" si="33"/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45"/>
        <v>4.4245000548183271E-5</v>
      </c>
      <c r="U214">
        <f t="shared" si="46"/>
        <v>1.1748869143327435E-2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-405.5689104114245</v>
      </c>
      <c r="F215">
        <f t="shared" si="37"/>
        <v>0</v>
      </c>
      <c r="G215">
        <f t="shared" si="38"/>
        <v>-7056.8990411587774</v>
      </c>
      <c r="H215">
        <f t="shared" si="39"/>
        <v>6646.3104235175406</v>
      </c>
      <c r="I215" s="2">
        <f t="shared" si="40"/>
        <v>9693.9809326646391</v>
      </c>
      <c r="J215" s="46">
        <f t="shared" si="41"/>
        <v>557.12534095773856</v>
      </c>
      <c r="K215">
        <f t="shared" si="42"/>
        <v>29.256912282968351</v>
      </c>
      <c r="L215">
        <f t="shared" si="43"/>
        <v>5.6047724680016071E-2</v>
      </c>
      <c r="M215" s="46">
        <f t="shared" si="44"/>
        <v>29.257073339205167</v>
      </c>
      <c r="N215" s="8">
        <f t="shared" si="32"/>
        <v>7.4730067190909499E-6</v>
      </c>
      <c r="O215" s="5">
        <f>SUM($N$41:N215)*0.1+$N$8</f>
        <v>3.6088808792045765E-5</v>
      </c>
      <c r="P215" s="5">
        <f>SUM($O$41:O215)+0</f>
        <v>-1.2913565508666451E-3</v>
      </c>
      <c r="Q215" s="8">
        <f t="shared" si="33"/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45"/>
        <v>4.4429997113730346E-5</v>
      </c>
      <c r="U215">
        <f t="shared" si="46"/>
        <v>1.1770605288836477E-2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-405.5689104114245</v>
      </c>
      <c r="F216">
        <f t="shared" si="37"/>
        <v>0</v>
      </c>
      <c r="G216">
        <f t="shared" si="38"/>
        <v>-7097.4559321999204</v>
      </c>
      <c r="H216">
        <f t="shared" si="39"/>
        <v>6684.5076098595955</v>
      </c>
      <c r="I216" s="2">
        <f t="shared" si="40"/>
        <v>9749.6934667604128</v>
      </c>
      <c r="J216" s="46">
        <f t="shared" si="41"/>
        <v>557.12534095773856</v>
      </c>
      <c r="K216">
        <f t="shared" si="42"/>
        <v>29.425055457008398</v>
      </c>
      <c r="L216">
        <f t="shared" si="43"/>
        <v>5.6047724680016071E-2</v>
      </c>
      <c r="M216" s="46">
        <f t="shared" si="44"/>
        <v>29.425215592928883</v>
      </c>
      <c r="N216" s="8">
        <f t="shared" si="32"/>
        <v>7.5159550335684848E-6</v>
      </c>
      <c r="O216" s="5">
        <f>SUM($N$41:N216)*0.1+$N$8</f>
        <v>3.6840404295402603E-5</v>
      </c>
      <c r="P216" s="5">
        <f>SUM($O$41:O216)+0</f>
        <v>-1.2545161465712426E-3</v>
      </c>
      <c r="Q216" s="8">
        <f t="shared" si="33"/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45"/>
        <v>4.4639101030661475E-5</v>
      </c>
      <c r="U216">
        <f t="shared" si="46"/>
        <v>1.179168493798873E-2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-405.5689104114245</v>
      </c>
      <c r="F217">
        <f t="shared" si="37"/>
        <v>0</v>
      </c>
      <c r="G217">
        <f t="shared" si="38"/>
        <v>-7138.0128232410634</v>
      </c>
      <c r="H217">
        <f t="shared" si="39"/>
        <v>6722.7047962016513</v>
      </c>
      <c r="I217" s="2">
        <f t="shared" si="40"/>
        <v>9805.4060008561883</v>
      </c>
      <c r="J217" s="46">
        <f t="shared" si="41"/>
        <v>557.12534095773856</v>
      </c>
      <c r="K217">
        <f t="shared" si="42"/>
        <v>29.593198631048452</v>
      </c>
      <c r="L217">
        <f t="shared" si="43"/>
        <v>5.6047724680016071E-2</v>
      </c>
      <c r="M217" s="46">
        <f t="shared" si="44"/>
        <v>29.593357857110664</v>
      </c>
      <c r="N217" s="8">
        <f t="shared" si="32"/>
        <v>7.5589033480460189E-6</v>
      </c>
      <c r="O217" s="5">
        <f>SUM($N$41:N217)*0.1+$N$8</f>
        <v>3.7596294630207212E-5</v>
      </c>
      <c r="P217" s="5">
        <f>SUM($O$41:O217)+0</f>
        <v>-1.2169198519410354E-3</v>
      </c>
      <c r="Q217" s="8">
        <f t="shared" si="33"/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45"/>
        <v>4.4872382519093542E-5</v>
      </c>
      <c r="U217">
        <f t="shared" si="46"/>
        <v>1.1812109640087005E-2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-405.5689104114245</v>
      </c>
      <c r="F218">
        <f t="shared" si="37"/>
        <v>0</v>
      </c>
      <c r="G218">
        <f t="shared" si="38"/>
        <v>-7178.5697142822064</v>
      </c>
      <c r="H218">
        <f t="shared" si="39"/>
        <v>6760.9019825437063</v>
      </c>
      <c r="I218" s="2">
        <f t="shared" si="40"/>
        <v>9861.1185349519619</v>
      </c>
      <c r="J218" s="46">
        <f t="shared" si="41"/>
        <v>557.12534095773856</v>
      </c>
      <c r="K218">
        <f t="shared" si="42"/>
        <v>29.761341805088499</v>
      </c>
      <c r="L218">
        <f t="shared" si="43"/>
        <v>5.6047724680016071E-2</v>
      </c>
      <c r="M218" s="46">
        <f t="shared" si="44"/>
        <v>29.761500131573236</v>
      </c>
      <c r="N218" s="8">
        <f t="shared" si="32"/>
        <v>7.6018516625235538E-6</v>
      </c>
      <c r="O218" s="5">
        <f>SUM($N$41:N218)*0.1+$N$8</f>
        <v>3.8356479796459578E-5</v>
      </c>
      <c r="P218" s="5">
        <f>SUM($O$41:O218)+0</f>
        <v>-1.1785633721445759E-3</v>
      </c>
      <c r="Q218" s="8">
        <f t="shared" si="33"/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45"/>
        <v>4.5129873878002799E-5</v>
      </c>
      <c r="U218">
        <f t="shared" si="46"/>
        <v>1.1831881118236508E-2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-405.5689104114245</v>
      </c>
      <c r="F219">
        <f t="shared" si="37"/>
        <v>0</v>
      </c>
      <c r="G219">
        <f t="shared" si="38"/>
        <v>-7219.1266053233494</v>
      </c>
      <c r="H219">
        <f t="shared" si="39"/>
        <v>6799.0991688857621</v>
      </c>
      <c r="I219" s="2">
        <f t="shared" si="40"/>
        <v>9916.8310690477374</v>
      </c>
      <c r="J219" s="46">
        <f t="shared" si="41"/>
        <v>557.12534095773856</v>
      </c>
      <c r="K219">
        <f t="shared" si="42"/>
        <v>29.929484979128553</v>
      </c>
      <c r="L219">
        <f t="shared" si="43"/>
        <v>5.6047724680016071E-2</v>
      </c>
      <c r="M219" s="46">
        <f t="shared" si="44"/>
        <v>29.929642416143352</v>
      </c>
      <c r="N219" s="8">
        <f t="shared" si="32"/>
        <v>7.6447999770010887E-6</v>
      </c>
      <c r="O219" s="5">
        <f>SUM($N$41:N219)*0.1+$N$8</f>
        <v>3.9120959794159689E-5</v>
      </c>
      <c r="P219" s="5">
        <f>SUM($O$41:O219)+0</f>
        <v>-1.1394424123504162E-3</v>
      </c>
      <c r="Q219" s="8">
        <f t="shared" si="33"/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45"/>
        <v>4.5411570287295892E-5</v>
      </c>
      <c r="U219">
        <f t="shared" si="46"/>
        <v>1.185100127398195E-2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-405.5689104114245</v>
      </c>
      <c r="F220">
        <f t="shared" si="37"/>
        <v>0</v>
      </c>
      <c r="G220">
        <f t="shared" si="38"/>
        <v>-7259.6834963644924</v>
      </c>
      <c r="H220">
        <f t="shared" si="39"/>
        <v>6837.2963552278179</v>
      </c>
      <c r="I220" s="2">
        <f t="shared" si="40"/>
        <v>9972.5436031435129</v>
      </c>
      <c r="J220" s="46">
        <f t="shared" si="41"/>
        <v>557.12534095773856</v>
      </c>
      <c r="K220">
        <f t="shared" si="42"/>
        <v>30.097628153168607</v>
      </c>
      <c r="L220">
        <f t="shared" si="43"/>
        <v>5.6047724680016071E-2</v>
      </c>
      <c r="M220" s="46">
        <f t="shared" si="44"/>
        <v>30.097784710651595</v>
      </c>
      <c r="N220" s="8">
        <f t="shared" si="32"/>
        <v>7.6877482914786236E-6</v>
      </c>
      <c r="O220" s="5">
        <f>SUM($N$41:N220)*0.1+$N$8</f>
        <v>3.9889734623307543E-5</v>
      </c>
      <c r="P220" s="5">
        <f>SUM($O$41:O220)+0</f>
        <v>-1.0995526777271088E-3</v>
      </c>
      <c r="Q220" s="8">
        <f t="shared" si="33"/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45"/>
        <v>4.5717430878629579E-5</v>
      </c>
      <c r="U220">
        <f t="shared" si="46"/>
        <v>1.1869472192071387E-2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-138.01250077889625</v>
      </c>
      <c r="F221">
        <f t="shared" si="37"/>
        <v>-19098.593171027438</v>
      </c>
      <c r="G221">
        <f t="shared" si="38"/>
        <v>3726.3375210302011</v>
      </c>
      <c r="H221">
        <f t="shared" si="39"/>
        <v>6875.4935415698819</v>
      </c>
      <c r="I221" s="2">
        <f t="shared" si="40"/>
        <v>7820.3582245832358</v>
      </c>
      <c r="J221" s="46">
        <f t="shared" si="41"/>
        <v>289.6428972067863</v>
      </c>
      <c r="K221">
        <f t="shared" si="42"/>
        <v>23.602226596821914</v>
      </c>
      <c r="L221">
        <f t="shared" si="43"/>
        <v>2.9138551354101108E-2</v>
      </c>
      <c r="M221" s="46">
        <f t="shared" si="44"/>
        <v>23.602280557040515</v>
      </c>
      <c r="N221" s="8">
        <f t="shared" si="32"/>
        <v>-3.9460597593708527E-6</v>
      </c>
      <c r="O221" s="5">
        <f>SUM($N$41:N221)*0.1+$N$8</f>
        <v>3.949512864737046E-5</v>
      </c>
      <c r="P221" s="5">
        <f>SUM($O$41:O221)+0</f>
        <v>-1.0600575490797384E-3</v>
      </c>
      <c r="Q221" s="8">
        <f t="shared" si="33"/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45"/>
        <v>4.5019581787742999E-5</v>
      </c>
      <c r="U221">
        <f t="shared" si="46"/>
        <v>1.1887400215796897E-2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-138.01250077889625</v>
      </c>
      <c r="F222">
        <f t="shared" si="37"/>
        <v>-19098.593171027438</v>
      </c>
      <c r="G222">
        <f t="shared" si="38"/>
        <v>3712.5362709523115</v>
      </c>
      <c r="H222">
        <f t="shared" si="39"/>
        <v>6850.0287506751783</v>
      </c>
      <c r="I222" s="2">
        <f t="shared" si="40"/>
        <v>7791.3939348625572</v>
      </c>
      <c r="J222" s="46">
        <f t="shared" si="41"/>
        <v>289.6428972067863</v>
      </c>
      <c r="K222">
        <f t="shared" si="42"/>
        <v>23.51481094275961</v>
      </c>
      <c r="L222">
        <f t="shared" si="43"/>
        <v>2.9138551354101108E-2</v>
      </c>
      <c r="M222" s="46">
        <f t="shared" si="44"/>
        <v>23.514865103573356</v>
      </c>
      <c r="N222" s="8">
        <f t="shared" si="32"/>
        <v>-3.9314447232250345E-6</v>
      </c>
      <c r="O222" s="5">
        <f>SUM($N$41:N222)*0.1+$N$8</f>
        <v>3.910198417504796E-5</v>
      </c>
      <c r="P222" s="5">
        <f>SUM($O$41:O222)+0</f>
        <v>-1.0209555649046903E-3</v>
      </c>
      <c r="Q222" s="8">
        <f t="shared" si="33"/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45"/>
        <v>4.4328778148151783E-5</v>
      </c>
      <c r="U222">
        <f t="shared" si="46"/>
        <v>1.1904782467248451E-2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-138.01250077889625</v>
      </c>
      <c r="F223">
        <f t="shared" si="37"/>
        <v>-19098.593171027438</v>
      </c>
      <c r="G223">
        <f t="shared" si="38"/>
        <v>3698.735020874421</v>
      </c>
      <c r="H223">
        <f t="shared" si="39"/>
        <v>6824.5639597804748</v>
      </c>
      <c r="I223" s="2">
        <f t="shared" si="40"/>
        <v>7762.4296451418777</v>
      </c>
      <c r="J223" s="46">
        <f t="shared" si="41"/>
        <v>289.6428972067863</v>
      </c>
      <c r="K223">
        <f t="shared" si="42"/>
        <v>23.427395288697305</v>
      </c>
      <c r="L223">
        <f t="shared" si="43"/>
        <v>2.9138551354101108E-2</v>
      </c>
      <c r="M223" s="46">
        <f t="shared" si="44"/>
        <v>23.427449651603172</v>
      </c>
      <c r="N223" s="8">
        <f t="shared" si="32"/>
        <v>-3.9168296870792155E-6</v>
      </c>
      <c r="O223" s="5">
        <f>SUM($N$41:N223)*0.1+$N$8</f>
        <v>3.8710301206340042E-5</v>
      </c>
      <c r="P223" s="5">
        <f>SUM($O$41:O223)+0</f>
        <v>-9.8224526369835034E-4</v>
      </c>
      <c r="Q223" s="8">
        <f t="shared" si="33"/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45"/>
        <v>4.3645180549809823E-5</v>
      </c>
      <c r="U223">
        <f t="shared" si="46"/>
        <v>1.1921616220409515E-2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-138.01250077889625</v>
      </c>
      <c r="F224">
        <f t="shared" si="37"/>
        <v>-19098.593171027438</v>
      </c>
      <c r="G224">
        <f t="shared" si="38"/>
        <v>3684.9337707965315</v>
      </c>
      <c r="H224">
        <f t="shared" si="39"/>
        <v>6799.0991688857712</v>
      </c>
      <c r="I224" s="2">
        <f t="shared" si="40"/>
        <v>7733.4653554211991</v>
      </c>
      <c r="J224" s="46">
        <f t="shared" si="41"/>
        <v>289.6428972067863</v>
      </c>
      <c r="K224">
        <f t="shared" si="42"/>
        <v>23.339979634635</v>
      </c>
      <c r="L224">
        <f t="shared" si="43"/>
        <v>2.9138551354101108E-2</v>
      </c>
      <c r="M224" s="46">
        <f t="shared" si="44"/>
        <v>23.340034201146782</v>
      </c>
      <c r="N224" s="8">
        <f t="shared" si="32"/>
        <v>-3.9022146509333982E-6</v>
      </c>
      <c r="O224" s="5">
        <f>SUM($N$41:N224)*0.1+$N$8</f>
        <v>3.8320079741246693E-5</v>
      </c>
      <c r="P224" s="5">
        <f>SUM($O$41:O224)+0</f>
        <v>-9.4392518395710365E-4</v>
      </c>
      <c r="Q224" s="8">
        <f t="shared" si="33"/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45"/>
        <v>4.2968956886703343E-5</v>
      </c>
      <c r="U224">
        <f t="shared" si="46"/>
        <v>1.1937898896686061E-2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-138.01250077889625</v>
      </c>
      <c r="F225">
        <f t="shared" si="37"/>
        <v>-19098.593171027438</v>
      </c>
      <c r="G225">
        <f t="shared" si="38"/>
        <v>3671.1325207186419</v>
      </c>
      <c r="H225">
        <f t="shared" si="39"/>
        <v>6773.6343779910676</v>
      </c>
      <c r="I225" s="2">
        <f t="shared" si="40"/>
        <v>7704.5010657005196</v>
      </c>
      <c r="J225" s="46">
        <f t="shared" si="41"/>
        <v>289.6428972067863</v>
      </c>
      <c r="K225">
        <f t="shared" si="42"/>
        <v>23.252563980572695</v>
      </c>
      <c r="L225">
        <f t="shared" si="43"/>
        <v>2.9138551354101108E-2</v>
      </c>
      <c r="M225" s="46">
        <f t="shared" si="44"/>
        <v>23.25261875222126</v>
      </c>
      <c r="N225" s="8">
        <f t="shared" si="32"/>
        <v>-3.8875996147875801E-6</v>
      </c>
      <c r="O225" s="5">
        <f>SUM($N$41:N225)*0.1+$N$8</f>
        <v>3.7931319779767939E-5</v>
      </c>
      <c r="P225" s="5">
        <f>SUM($O$41:O225)+0</f>
        <v>-9.0599386417733571E-4</v>
      </c>
      <c r="Q225" s="8">
        <f t="shared" si="33"/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45"/>
        <v>4.2300282657546571E-5</v>
      </c>
      <c r="U225">
        <f t="shared" si="46"/>
        <v>1.195362806057741E-2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-138.01250077889625</v>
      </c>
      <c r="F226">
        <f t="shared" si="37"/>
        <v>-19098.593171027438</v>
      </c>
      <c r="G226">
        <f t="shared" si="38"/>
        <v>3657.3312706407523</v>
      </c>
      <c r="H226">
        <f t="shared" si="39"/>
        <v>6748.169587096364</v>
      </c>
      <c r="I226" s="2">
        <f t="shared" si="40"/>
        <v>7675.536775979841</v>
      </c>
      <c r="J226" s="46">
        <f t="shared" si="41"/>
        <v>289.6428972067863</v>
      </c>
      <c r="K226">
        <f t="shared" si="42"/>
        <v>23.165148326510391</v>
      </c>
      <c r="L226">
        <f t="shared" si="43"/>
        <v>2.9138551354101108E-2</v>
      </c>
      <c r="M226" s="46">
        <f t="shared" si="44"/>
        <v>23.165203304843931</v>
      </c>
      <c r="N226" s="8">
        <f t="shared" si="32"/>
        <v>-3.8729845786417619E-6</v>
      </c>
      <c r="O226" s="5">
        <f>SUM($N$41:N226)*0.1+$N$8</f>
        <v>3.7544021321903768E-5</v>
      </c>
      <c r="P226" s="5">
        <f>SUM($O$41:O226)+0</f>
        <v>-8.6844984285543191E-4</v>
      </c>
      <c r="Q226" s="8">
        <f t="shared" si="33"/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45"/>
        <v>4.1639341268635908E-5</v>
      </c>
      <c r="U226">
        <f t="shared" si="46"/>
        <v>1.1968801415484415E-2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-138.01250077889625</v>
      </c>
      <c r="F227">
        <f t="shared" si="37"/>
        <v>-19098.593171027438</v>
      </c>
      <c r="G227">
        <f t="shared" si="38"/>
        <v>3643.5300205628619</v>
      </c>
      <c r="H227">
        <f t="shared" si="39"/>
        <v>6722.7047962016595</v>
      </c>
      <c r="I227" s="2">
        <f t="shared" si="40"/>
        <v>7646.5724862591605</v>
      </c>
      <c r="J227" s="46">
        <f t="shared" si="41"/>
        <v>289.6428972067863</v>
      </c>
      <c r="K227">
        <f t="shared" si="42"/>
        <v>23.077732672448082</v>
      </c>
      <c r="L227">
        <f t="shared" si="43"/>
        <v>2.9138551354101108E-2</v>
      </c>
      <c r="M227" s="46">
        <f t="shared" si="44"/>
        <v>23.077787859032387</v>
      </c>
      <c r="N227" s="8">
        <f t="shared" si="32"/>
        <v>-3.8583695424959429E-6</v>
      </c>
      <c r="O227" s="5">
        <f>SUM($N$41:N227)*0.1+$N$8</f>
        <v>3.7158184367654179E-5</v>
      </c>
      <c r="P227" s="5">
        <f>SUM($O$41:O227)+0</f>
        <v>-8.3129165848777771E-4</v>
      </c>
      <c r="Q227" s="8">
        <f t="shared" si="33"/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45"/>
        <v>4.0986324336790203E-5</v>
      </c>
      <c r="U227">
        <f t="shared" si="46"/>
        <v>1.1983416799650653E-2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-138.01250077889625</v>
      </c>
      <c r="F228">
        <f t="shared" si="37"/>
        <v>-19098.593171027438</v>
      </c>
      <c r="G228">
        <f t="shared" si="38"/>
        <v>3629.7287704849723</v>
      </c>
      <c r="H228">
        <f t="shared" si="39"/>
        <v>6697.2400053069568</v>
      </c>
      <c r="I228" s="2">
        <f t="shared" si="40"/>
        <v>7617.6081965384828</v>
      </c>
      <c r="J228" s="46">
        <f t="shared" si="41"/>
        <v>289.6428972067863</v>
      </c>
      <c r="K228">
        <f t="shared" si="42"/>
        <v>22.990317018385781</v>
      </c>
      <c r="L228">
        <f t="shared" si="43"/>
        <v>2.9138551354101108E-2</v>
      </c>
      <c r="M228" s="46">
        <f t="shared" si="44"/>
        <v>22.990372414804504</v>
      </c>
      <c r="N228" s="8">
        <f t="shared" si="32"/>
        <v>-3.8437545063501256E-6</v>
      </c>
      <c r="O228" s="5">
        <f>SUM($N$41:N228)*0.1+$N$8</f>
        <v>3.6773808917019172E-5</v>
      </c>
      <c r="P228" s="5">
        <f>SUM($O$41:O228)+0</f>
        <v>-7.9451784957075859E-4</v>
      </c>
      <c r="Q228" s="8">
        <f t="shared" si="33"/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45"/>
        <v>4.0341431989897689E-5</v>
      </c>
      <c r="U228">
        <f t="shared" si="46"/>
        <v>1.1997472182232355E-2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-138.01250077889625</v>
      </c>
      <c r="F229">
        <f t="shared" si="37"/>
        <v>-19098.593171027438</v>
      </c>
      <c r="G229">
        <f t="shared" si="38"/>
        <v>3615.9275204070827</v>
      </c>
      <c r="H229">
        <f t="shared" si="39"/>
        <v>6671.7752144122533</v>
      </c>
      <c r="I229" s="2">
        <f t="shared" si="40"/>
        <v>7588.6439068178042</v>
      </c>
      <c r="J229" s="46">
        <f t="shared" si="41"/>
        <v>289.6428972067863</v>
      </c>
      <c r="K229">
        <f t="shared" si="42"/>
        <v>22.90290136432348</v>
      </c>
      <c r="L229">
        <f t="shared" si="43"/>
        <v>2.9138551354101108E-2</v>
      </c>
      <c r="M229" s="46">
        <f t="shared" si="44"/>
        <v>22.902956972178405</v>
      </c>
      <c r="N229" s="8">
        <f t="shared" si="32"/>
        <v>-3.8291394702043074E-6</v>
      </c>
      <c r="O229" s="5">
        <f>SUM($N$41:N229)*0.1+$N$8</f>
        <v>3.6390894969998734E-5</v>
      </c>
      <c r="P229" s="5">
        <f>SUM($O$41:O229)+0</f>
        <v>-7.581269546007599E-4</v>
      </c>
      <c r="Q229" s="8">
        <f t="shared" si="33"/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45"/>
        <v>3.9704873162132697E-5</v>
      </c>
      <c r="U229">
        <f t="shared" si="46"/>
        <v>1.2010965659492945E-2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-138.01250077889625</v>
      </c>
      <c r="F230">
        <f t="shared" si="37"/>
        <v>-19098.593171027438</v>
      </c>
      <c r="G230">
        <f t="shared" si="38"/>
        <v>3602.1262703291932</v>
      </c>
      <c r="H230">
        <f t="shared" si="39"/>
        <v>6646.3104235175497</v>
      </c>
      <c r="I230" s="2">
        <f t="shared" si="40"/>
        <v>7559.6796170971256</v>
      </c>
      <c r="J230" s="46">
        <f t="shared" si="41"/>
        <v>289.6428972067863</v>
      </c>
      <c r="K230">
        <f t="shared" si="42"/>
        <v>22.815485710261175</v>
      </c>
      <c r="L230">
        <f t="shared" si="43"/>
        <v>2.9138551354101108E-2</v>
      </c>
      <c r="M230" s="46">
        <f t="shared" si="44"/>
        <v>22.815541531172492</v>
      </c>
      <c r="N230" s="8">
        <f t="shared" si="32"/>
        <v>-3.8145244340584897E-6</v>
      </c>
      <c r="O230" s="5">
        <f>SUM($N$41:N230)*0.1+$N$8</f>
        <v>3.6009442526592892E-5</v>
      </c>
      <c r="P230" s="5">
        <f>SUM($O$41:O230)+0</f>
        <v>-7.2211751207416702E-4</v>
      </c>
      <c r="Q230" s="8">
        <f t="shared" si="33"/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45"/>
        <v>3.9076865880391913E-5</v>
      </c>
      <c r="U230">
        <f t="shared" si="46"/>
        <v>1.2023895451118222E-2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-138.01250077889625</v>
      </c>
      <c r="F231">
        <f t="shared" si="37"/>
        <v>-19098.593171027438</v>
      </c>
      <c r="G231">
        <f t="shared" si="38"/>
        <v>3588.3250202513027</v>
      </c>
      <c r="H231">
        <f t="shared" si="39"/>
        <v>6620.8456326228461</v>
      </c>
      <c r="I231" s="2">
        <f t="shared" si="40"/>
        <v>7530.7153273764461</v>
      </c>
      <c r="J231" s="46">
        <f t="shared" si="41"/>
        <v>289.6428972067863</v>
      </c>
      <c r="K231">
        <f t="shared" si="42"/>
        <v>22.72807005619887</v>
      </c>
      <c r="L231">
        <f t="shared" si="43"/>
        <v>2.9138551354101108E-2</v>
      </c>
      <c r="M231" s="46">
        <f t="shared" si="44"/>
        <v>22.728126091805475</v>
      </c>
      <c r="N231" s="8">
        <f t="shared" si="32"/>
        <v>-3.7999093979126707E-6</v>
      </c>
      <c r="O231" s="5">
        <f>SUM($N$41:N231)*0.1+$N$8</f>
        <v>3.5629451586801631E-5</v>
      </c>
      <c r="P231" s="5">
        <f>SUM($O$41:O231)+0</f>
        <v>-6.8648806048736541E-4</v>
      </c>
      <c r="Q231" s="8">
        <f t="shared" si="33"/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45"/>
        <v>3.8457637537929453E-5</v>
      </c>
      <c r="U231">
        <f t="shared" si="46"/>
        <v>1.2036259896648232E-2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-138.01250077889625</v>
      </c>
      <c r="F232">
        <f t="shared" si="37"/>
        <v>-19098.593171027438</v>
      </c>
      <c r="G232">
        <f t="shared" si="38"/>
        <v>3574.5237701734131</v>
      </c>
      <c r="H232">
        <f t="shared" si="39"/>
        <v>6595.3808417281416</v>
      </c>
      <c r="I232" s="2">
        <f t="shared" si="40"/>
        <v>7501.7510376557657</v>
      </c>
      <c r="J232" s="46">
        <f t="shared" si="41"/>
        <v>289.6428972067863</v>
      </c>
      <c r="K232">
        <f t="shared" si="42"/>
        <v>22.640654402136562</v>
      </c>
      <c r="L232">
        <f t="shared" si="43"/>
        <v>2.9138551354101108E-2</v>
      </c>
      <c r="M232" s="46">
        <f t="shared" si="44"/>
        <v>22.640710654096321</v>
      </c>
      <c r="N232" s="8">
        <f t="shared" si="32"/>
        <v>-3.785294361766853E-6</v>
      </c>
      <c r="O232" s="5">
        <f>SUM($N$41:N232)*0.1+$N$8</f>
        <v>3.5250922150624954E-5</v>
      </c>
      <c r="P232" s="5">
        <f>SUM($O$41:O232)+0</f>
        <v>-6.5123713833674043E-4</v>
      </c>
      <c r="Q232" s="8">
        <f t="shared" si="33"/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45"/>
        <v>3.7847425150540172E-5</v>
      </c>
      <c r="U232">
        <f t="shared" si="46"/>
        <v>1.2048057452022077E-2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-138.01250077889625</v>
      </c>
      <c r="F233">
        <f t="shared" si="37"/>
        <v>-19098.593171027438</v>
      </c>
      <c r="G233">
        <f t="shared" si="38"/>
        <v>3560.7225200955236</v>
      </c>
      <c r="H233">
        <f t="shared" si="39"/>
        <v>6569.9160508334389</v>
      </c>
      <c r="I233" s="2">
        <f t="shared" si="40"/>
        <v>7472.786747935088</v>
      </c>
      <c r="J233" s="46">
        <f t="shared" si="41"/>
        <v>289.6428972067863</v>
      </c>
      <c r="K233">
        <f t="shared" si="42"/>
        <v>22.553238748074261</v>
      </c>
      <c r="L233">
        <f t="shared" si="43"/>
        <v>2.9138551354101108E-2</v>
      </c>
      <c r="M233" s="46">
        <f t="shared" si="44"/>
        <v>22.553295218064328</v>
      </c>
      <c r="N233" s="8">
        <f t="shared" ref="N233:N296" si="48">-G233/($G$18*$B$31)</f>
        <v>-3.7706793256210348E-6</v>
      </c>
      <c r="O233" s="5">
        <f>SUM($N$41:N233)*0.1+$N$8</f>
        <v>3.4873854218062858E-5</v>
      </c>
      <c r="P233" s="5">
        <f>SUM($O$41:O233)+0</f>
        <v>-6.1636328411867757E-4</v>
      </c>
      <c r="Q233" s="8">
        <f t="shared" ref="Q233:Q296" si="49">-H233/($G$18*$B$31)</f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45"/>
        <v>3.7246475589950575E-5</v>
      </c>
      <c r="U233">
        <f t="shared" si="46"/>
        <v>1.2059286686231961E-2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-138.01250077889625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3546.921270017634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7443.8224582144085</v>
      </c>
      <c r="J234" s="46">
        <f t="shared" ref="J234:J297" si="57">SQRT(D234*D234+E234*E234)</f>
        <v>289.6428972067863</v>
      </c>
      <c r="K234">
        <f t="shared" ref="K234:K297" si="58">32*I234/(PI()*$G$11^3)</f>
        <v>22.465823094011956</v>
      </c>
      <c r="L234">
        <f t="shared" ref="L234:L297" si="59">16*J234/(PI()*$G$11^4)</f>
        <v>2.9138551354101108E-2</v>
      </c>
      <c r="M234" s="46">
        <f t="shared" ref="M234:M297" si="60">SQRT(K234^2+3*L234^2)</f>
        <v>22.465879783729058</v>
      </c>
      <c r="N234" s="8">
        <f t="shared" si="48"/>
        <v>-3.7560642894752171E-6</v>
      </c>
      <c r="O234" s="5">
        <f>SUM($N$41:N234)*0.1+$N$8</f>
        <v>3.4498247789115331E-5</v>
      </c>
      <c r="P234" s="5">
        <f>SUM($O$41:O234)+0</f>
        <v>-5.8186503632956228E-4</v>
      </c>
      <c r="Q234" s="8">
        <f t="shared" si="49"/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61">SQRT(SUMSQ(O234,R234))</f>
        <v>3.665504578832875E-5</v>
      </c>
      <c r="U234">
        <f t="shared" ref="U234:U297" si="62">SQRT(SUMSQ(S234,P234))</f>
        <v>1.2069946278082964E-2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-138.01250077889625</v>
      </c>
      <c r="F235">
        <f t="shared" si="53"/>
        <v>-19098.593171027438</v>
      </c>
      <c r="G235">
        <f t="shared" si="54"/>
        <v>3533.1200199397435</v>
      </c>
      <c r="H235">
        <f t="shared" si="55"/>
        <v>6518.9864690440318</v>
      </c>
      <c r="I235" s="2">
        <f t="shared" si="56"/>
        <v>7414.8581684937299</v>
      </c>
      <c r="J235" s="46">
        <f t="shared" si="57"/>
        <v>289.6428972067863</v>
      </c>
      <c r="K235">
        <f t="shared" si="58"/>
        <v>22.378407439949651</v>
      </c>
      <c r="L235">
        <f t="shared" si="59"/>
        <v>2.9138551354101108E-2</v>
      </c>
      <c r="M235" s="46">
        <f t="shared" si="60"/>
        <v>22.378464351110399</v>
      </c>
      <c r="N235" s="8">
        <f t="shared" si="48"/>
        <v>-3.7414492533293981E-6</v>
      </c>
      <c r="O235" s="5">
        <f>SUM($N$41:N235)*0.1+$N$8</f>
        <v>3.4124102863782386E-5</v>
      </c>
      <c r="P235" s="5">
        <f>SUM($O$41:O235)+0</f>
        <v>-5.4774093346577994E-4</v>
      </c>
      <c r="Q235" s="8">
        <f t="shared" si="49"/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61"/>
        <v>3.6073402907021275E-5</v>
      </c>
      <c r="U235">
        <f t="shared" si="62"/>
        <v>1.2080035013055015E-2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-138.01250077889625</v>
      </c>
      <c r="F236">
        <f t="shared" si="53"/>
        <v>-19098.593171027438</v>
      </c>
      <c r="G236">
        <f t="shared" si="54"/>
        <v>3519.318769861854</v>
      </c>
      <c r="H236">
        <f t="shared" si="55"/>
        <v>6493.5216781493273</v>
      </c>
      <c r="I236" s="2">
        <f t="shared" si="56"/>
        <v>7385.8938787730503</v>
      </c>
      <c r="J236" s="46">
        <f t="shared" si="57"/>
        <v>289.6428972067863</v>
      </c>
      <c r="K236">
        <f t="shared" si="58"/>
        <v>22.290991785887346</v>
      </c>
      <c r="L236">
        <f t="shared" si="59"/>
        <v>2.9138551354101108E-2</v>
      </c>
      <c r="M236" s="46">
        <f t="shared" si="60"/>
        <v>22.291048920228548</v>
      </c>
      <c r="N236" s="8">
        <f t="shared" si="48"/>
        <v>-3.7268342171835804E-6</v>
      </c>
      <c r="O236" s="5">
        <f>SUM($N$41:N236)*0.1+$N$8</f>
        <v>3.3751419442064024E-5</v>
      </c>
      <c r="P236" s="5">
        <f>SUM($O$41:O236)+0</f>
        <v>-5.1398951402371591E-4</v>
      </c>
      <c r="Q236" s="8">
        <f t="shared" si="49"/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61"/>
        <v>3.5501824461773467E-5</v>
      </c>
      <c r="U236">
        <f t="shared" si="62"/>
        <v>1.2089551780263759E-2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-138.01250077889625</v>
      </c>
      <c r="F237">
        <f t="shared" si="53"/>
        <v>-19098.593171027438</v>
      </c>
      <c r="G237">
        <f t="shared" si="54"/>
        <v>3505.5175197839644</v>
      </c>
      <c r="H237">
        <f t="shared" si="55"/>
        <v>6468.0568872546246</v>
      </c>
      <c r="I237" s="2">
        <f t="shared" si="56"/>
        <v>7356.9295890523717</v>
      </c>
      <c r="J237" s="46">
        <f t="shared" si="57"/>
        <v>289.6428972067863</v>
      </c>
      <c r="K237">
        <f t="shared" si="58"/>
        <v>22.203576131825042</v>
      </c>
      <c r="L237">
        <f t="shared" si="59"/>
        <v>2.9138551354101108E-2</v>
      </c>
      <c r="M237" s="46">
        <f t="shared" si="60"/>
        <v>22.203633491104011</v>
      </c>
      <c r="N237" s="8">
        <f t="shared" si="48"/>
        <v>-3.7122191810377622E-6</v>
      </c>
      <c r="O237" s="5">
        <f>SUM($N$41:N237)*0.1+$N$8</f>
        <v>3.3380197523960244E-5</v>
      </c>
      <c r="P237" s="5">
        <f>SUM($O$41:O237)+0</f>
        <v>-4.8060931649975566E-4</v>
      </c>
      <c r="Q237" s="8">
        <f t="shared" si="49"/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61"/>
        <v>3.494059839579979E-5</v>
      </c>
      <c r="U237">
        <f t="shared" si="62"/>
        <v>1.2098495569517063E-2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-138.01250077889625</v>
      </c>
      <c r="F238">
        <f t="shared" si="53"/>
        <v>-19098.593171027438</v>
      </c>
      <c r="G238">
        <f t="shared" si="54"/>
        <v>3491.7162697060749</v>
      </c>
      <c r="H238">
        <f t="shared" si="55"/>
        <v>6442.592096359921</v>
      </c>
      <c r="I238" s="2">
        <f t="shared" si="56"/>
        <v>7327.9652993316922</v>
      </c>
      <c r="J238" s="46">
        <f t="shared" si="57"/>
        <v>289.6428972067863</v>
      </c>
      <c r="K238">
        <f t="shared" si="58"/>
        <v>22.116160477762737</v>
      </c>
      <c r="L238">
        <f t="shared" si="59"/>
        <v>2.9138551354101108E-2</v>
      </c>
      <c r="M238" s="46">
        <f t="shared" si="60"/>
        <v>22.116218063757636</v>
      </c>
      <c r="N238" s="8">
        <f t="shared" si="48"/>
        <v>-3.6976041448919445E-6</v>
      </c>
      <c r="O238" s="5">
        <f>SUM($N$41:N238)*0.1+$N$8</f>
        <v>3.3010437109471046E-5</v>
      </c>
      <c r="P238" s="5">
        <f>SUM($O$41:O238)+0</f>
        <v>-4.4759887939028461E-4</v>
      </c>
      <c r="Q238" s="8">
        <f t="shared" si="49"/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61"/>
        <v>3.4390023091157913E-5</v>
      </c>
      <c r="U238">
        <f t="shared" si="62"/>
        <v>1.210686546846401E-2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-138.01250077889625</v>
      </c>
      <c r="F239">
        <f t="shared" si="53"/>
        <v>-19098.593171027438</v>
      </c>
      <c r="G239">
        <f t="shared" si="54"/>
        <v>3477.9150196281835</v>
      </c>
      <c r="H239">
        <f t="shared" si="55"/>
        <v>6417.1273054652174</v>
      </c>
      <c r="I239" s="2">
        <f t="shared" si="56"/>
        <v>7299.0010096110127</v>
      </c>
      <c r="J239" s="46">
        <f t="shared" si="57"/>
        <v>289.6428972067863</v>
      </c>
      <c r="K239">
        <f t="shared" si="58"/>
        <v>22.028744823700428</v>
      </c>
      <c r="L239">
        <f t="shared" si="59"/>
        <v>2.9138551354101108E-2</v>
      </c>
      <c r="M239" s="46">
        <f t="shared" si="60"/>
        <v>22.028802638210582</v>
      </c>
      <c r="N239" s="8">
        <f t="shared" si="48"/>
        <v>-3.6829891087461247E-6</v>
      </c>
      <c r="O239" s="5">
        <f>SUM($N$41:N239)*0.1+$N$8</f>
        <v>3.264213819859643E-5</v>
      </c>
      <c r="P239" s="5">
        <f>SUM($O$41:O239)+0</f>
        <v>-4.1495674119168817E-4</v>
      </c>
      <c r="Q239" s="8">
        <f t="shared" si="49"/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61"/>
        <v>3.3850407307963015E-5</v>
      </c>
      <c r="U239">
        <f t="shared" si="62"/>
        <v>1.2114660659833331E-2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-138.01250077889625</v>
      </c>
      <c r="F240">
        <f t="shared" si="53"/>
        <v>-19098.593171027438</v>
      </c>
      <c r="G240">
        <f t="shared" si="54"/>
        <v>3464.1137695502939</v>
      </c>
      <c r="H240">
        <f t="shared" si="55"/>
        <v>6391.6625145705138</v>
      </c>
      <c r="I240" s="2">
        <f t="shared" si="56"/>
        <v>7270.036719890335</v>
      </c>
      <c r="J240" s="46">
        <f t="shared" si="57"/>
        <v>289.6428972067863</v>
      </c>
      <c r="K240">
        <f t="shared" si="58"/>
        <v>21.941329169638131</v>
      </c>
      <c r="L240">
        <f t="shared" si="59"/>
        <v>2.9138551354101108E-2</v>
      </c>
      <c r="M240" s="46">
        <f t="shared" si="60"/>
        <v>21.941387214484369</v>
      </c>
      <c r="N240" s="8">
        <f t="shared" si="48"/>
        <v>-3.6683740726003069E-6</v>
      </c>
      <c r="O240" s="5">
        <f>SUM($N$41:N240)*0.1+$N$8</f>
        <v>3.2275300791336397E-5</v>
      </c>
      <c r="P240" s="5">
        <f>SUM($O$41:O240)+0</f>
        <v>-3.8268144040035177E-4</v>
      </c>
      <c r="Q240" s="8">
        <f t="shared" si="49"/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61"/>
        <v>3.332207004008465E-5</v>
      </c>
      <c r="U240">
        <f t="shared" si="62"/>
        <v>1.2121880418758326E-2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-138.01250077889625</v>
      </c>
      <c r="F241">
        <f t="shared" si="53"/>
        <v>-19098.593171027438</v>
      </c>
      <c r="G241">
        <f t="shared" si="54"/>
        <v>3450.3125194724043</v>
      </c>
      <c r="H241">
        <f t="shared" si="55"/>
        <v>6366.1977236758094</v>
      </c>
      <c r="I241" s="2">
        <f t="shared" si="56"/>
        <v>7241.0724301696546</v>
      </c>
      <c r="J241" s="46">
        <f t="shared" si="57"/>
        <v>289.6428972067863</v>
      </c>
      <c r="K241">
        <f t="shared" si="58"/>
        <v>21.853913515575822</v>
      </c>
      <c r="L241">
        <f t="shared" si="59"/>
        <v>2.9138551354101108E-2</v>
      </c>
      <c r="M241" s="46">
        <f t="shared" si="60"/>
        <v>21.853971792600827</v>
      </c>
      <c r="N241" s="8">
        <f t="shared" si="48"/>
        <v>-3.6537590364544888E-6</v>
      </c>
      <c r="O241" s="5">
        <f>SUM($N$41:N241)*0.1+$N$8</f>
        <v>3.1909924887690945E-5</v>
      </c>
      <c r="P241" s="5">
        <f>SUM($O$41:O241)+0</f>
        <v>-3.5077151551266082E-4</v>
      </c>
      <c r="Q241" s="8">
        <f t="shared" si="49"/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61"/>
        <v>3.2805340275130001E-5</v>
      </c>
      <c r="U241">
        <f t="shared" si="62"/>
        <v>1.2128524110185421E-2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-138.01250077889625</v>
      </c>
      <c r="F242">
        <f t="shared" si="53"/>
        <v>-19098.593171027438</v>
      </c>
      <c r="G242">
        <f t="shared" si="54"/>
        <v>3436.5112693945148</v>
      </c>
      <c r="H242">
        <f t="shared" si="55"/>
        <v>6340.7329327811067</v>
      </c>
      <c r="I242" s="2">
        <f t="shared" si="56"/>
        <v>7212.108140448976</v>
      </c>
      <c r="J242" s="46">
        <f t="shared" si="57"/>
        <v>289.6428972067863</v>
      </c>
      <c r="K242">
        <f t="shared" si="58"/>
        <v>21.766497861513518</v>
      </c>
      <c r="L242">
        <f t="shared" si="59"/>
        <v>2.9138551354101108E-2</v>
      </c>
      <c r="M242" s="46">
        <f t="shared" si="60"/>
        <v>21.766556372582173</v>
      </c>
      <c r="N242" s="8">
        <f t="shared" si="48"/>
        <v>-3.6391440003086711E-6</v>
      </c>
      <c r="O242" s="5">
        <f>SUM($N$41:N242)*0.1+$N$8</f>
        <v>3.154601048766007E-5</v>
      </c>
      <c r="P242" s="5">
        <f>SUM($O$41:O242)+0</f>
        <v>-3.1922550502500074E-4</v>
      </c>
      <c r="Q242" s="8">
        <f t="shared" si="49"/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61"/>
        <v>3.230055664577491E-5</v>
      </c>
      <c r="U242">
        <f t="shared" si="62"/>
        <v>1.2134591186363602E-2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-138.01250077889625</v>
      </c>
      <c r="F243">
        <f t="shared" si="53"/>
        <v>-19098.593171027438</v>
      </c>
      <c r="G243">
        <f t="shared" si="54"/>
        <v>3422.7100193166243</v>
      </c>
      <c r="H243">
        <f t="shared" si="55"/>
        <v>6315.2681418864022</v>
      </c>
      <c r="I243" s="2">
        <f t="shared" si="56"/>
        <v>7183.1438507282965</v>
      </c>
      <c r="J243" s="46">
        <f t="shared" si="57"/>
        <v>289.6428972067863</v>
      </c>
      <c r="K243">
        <f t="shared" si="58"/>
        <v>21.679082207451213</v>
      </c>
      <c r="L243">
        <f t="shared" si="59"/>
        <v>2.9138551354101108E-2</v>
      </c>
      <c r="M243" s="46">
        <f t="shared" si="60"/>
        <v>21.679140954450958</v>
      </c>
      <c r="N243" s="8">
        <f t="shared" si="48"/>
        <v>-3.6245289641628521E-6</v>
      </c>
      <c r="O243" s="5">
        <f>SUM($N$41:N243)*0.1+$N$8</f>
        <v>3.1183557591243783E-5</v>
      </c>
      <c r="P243" s="5">
        <f>SUM($O$41:O243)+0</f>
        <v>-2.8804194743375694E-4</v>
      </c>
      <c r="Q243" s="8">
        <f t="shared" si="49"/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61"/>
        <v>3.1808066958907919E-5</v>
      </c>
      <c r="U243">
        <f t="shared" si="62"/>
        <v>1.2140081184412038E-2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-138.01250077889625</v>
      </c>
      <c r="F244">
        <f t="shared" si="53"/>
        <v>-19098.593171027438</v>
      </c>
      <c r="G244">
        <f t="shared" si="54"/>
        <v>3408.9087692387357</v>
      </c>
      <c r="H244">
        <f t="shared" si="55"/>
        <v>6289.8033509916986</v>
      </c>
      <c r="I244" s="2">
        <f t="shared" si="56"/>
        <v>7154.1795610076178</v>
      </c>
      <c r="J244" s="46">
        <f t="shared" si="57"/>
        <v>289.6428972067863</v>
      </c>
      <c r="K244">
        <f t="shared" si="58"/>
        <v>21.591666553388908</v>
      </c>
      <c r="L244">
        <f t="shared" si="59"/>
        <v>2.9138551354101108E-2</v>
      </c>
      <c r="M244" s="46">
        <f t="shared" si="60"/>
        <v>21.591725538230108</v>
      </c>
      <c r="N244" s="8">
        <f t="shared" si="48"/>
        <v>-3.6099139280170352E-6</v>
      </c>
      <c r="O244" s="5">
        <f>SUM($N$41:N244)*0.1+$N$8</f>
        <v>3.0822566198442078E-5</v>
      </c>
      <c r="P244" s="5">
        <f>SUM($O$41:O244)+0</f>
        <v>-2.5721938123531485E-4</v>
      </c>
      <c r="Q244" s="8">
        <f t="shared" si="49"/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61"/>
        <v>3.132822758865936E-5</v>
      </c>
      <c r="U244">
        <f t="shared" si="62"/>
        <v>1.2144993723963316E-2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-138.01250077889625</v>
      </c>
      <c r="F245">
        <f t="shared" si="53"/>
        <v>-19098.593171027438</v>
      </c>
      <c r="G245">
        <f t="shared" si="54"/>
        <v>3395.1075191608452</v>
      </c>
      <c r="H245">
        <f t="shared" si="55"/>
        <v>6264.338560096995</v>
      </c>
      <c r="I245" s="2">
        <f t="shared" si="56"/>
        <v>7125.2152712869383</v>
      </c>
      <c r="J245" s="46">
        <f t="shared" si="57"/>
        <v>289.6428972067863</v>
      </c>
      <c r="K245">
        <f t="shared" si="58"/>
        <v>21.504250899326603</v>
      </c>
      <c r="L245">
        <f t="shared" si="59"/>
        <v>2.9138551354101108E-2</v>
      </c>
      <c r="M245" s="46">
        <f t="shared" si="60"/>
        <v>21.504310123942922</v>
      </c>
      <c r="N245" s="8">
        <f t="shared" si="48"/>
        <v>-3.5952988918712162E-6</v>
      </c>
      <c r="O245" s="5">
        <f>SUM($N$41:N245)*0.1+$N$8</f>
        <v>3.0463036309254956E-5</v>
      </c>
      <c r="P245" s="5">
        <f>SUM($O$41:O245)+0</f>
        <v>-2.2675634492605988E-4</v>
      </c>
      <c r="Q245" s="8">
        <f t="shared" si="49"/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61"/>
        <v>3.086140271926408E-5</v>
      </c>
      <c r="U245">
        <f t="shared" si="62"/>
        <v>1.2149328504879778E-2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-138.01250077889625</v>
      </c>
      <c r="F246">
        <f t="shared" si="53"/>
        <v>-19098.593171027438</v>
      </c>
      <c r="G246">
        <f t="shared" si="54"/>
        <v>3381.3062690829565</v>
      </c>
      <c r="H246">
        <f t="shared" si="55"/>
        <v>6238.8737692022914</v>
      </c>
      <c r="I246" s="2">
        <f t="shared" si="56"/>
        <v>7096.2509815662597</v>
      </c>
      <c r="J246" s="46">
        <f t="shared" si="57"/>
        <v>289.6428972067863</v>
      </c>
      <c r="K246">
        <f t="shared" si="58"/>
        <v>21.416835245264298</v>
      </c>
      <c r="L246">
        <f t="shared" si="59"/>
        <v>2.9138551354101108E-2</v>
      </c>
      <c r="M246" s="46">
        <f t="shared" si="60"/>
        <v>21.416894711613075</v>
      </c>
      <c r="N246" s="8">
        <f t="shared" si="48"/>
        <v>-3.5806838557253993E-6</v>
      </c>
      <c r="O246" s="5">
        <f>SUM($N$41:N246)*0.1+$N$8</f>
        <v>3.0104967923682416E-5</v>
      </c>
      <c r="P246" s="5">
        <f>SUM($O$41:O246)+0</f>
        <v>-1.9665137700237745E-4</v>
      </c>
      <c r="Q246" s="8">
        <f t="shared" si="49"/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61"/>
        <v>3.0407963423926051E-5</v>
      </c>
      <c r="U246">
        <f t="shared" si="62"/>
        <v>1.2153085305040555E-2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-138.01250077889625</v>
      </c>
      <c r="F247">
        <f t="shared" si="53"/>
        <v>-19098.593171027438</v>
      </c>
      <c r="G247">
        <f t="shared" si="54"/>
        <v>3367.5050190050661</v>
      </c>
      <c r="H247">
        <f t="shared" si="55"/>
        <v>6213.4089783075888</v>
      </c>
      <c r="I247" s="2">
        <f t="shared" si="56"/>
        <v>7067.286691845582</v>
      </c>
      <c r="J247" s="46">
        <f t="shared" si="57"/>
        <v>289.6428972067863</v>
      </c>
      <c r="K247">
        <f t="shared" si="58"/>
        <v>21.329419591201997</v>
      </c>
      <c r="L247">
        <f t="shared" si="59"/>
        <v>2.9138551354101108E-2</v>
      </c>
      <c r="M247" s="46">
        <f t="shared" si="60"/>
        <v>21.329479301264637</v>
      </c>
      <c r="N247" s="8">
        <f t="shared" si="48"/>
        <v>-3.5660688195795803E-6</v>
      </c>
      <c r="O247" s="5">
        <f>SUM($N$41:N247)*0.1+$N$8</f>
        <v>2.9748361041724458E-5</v>
      </c>
      <c r="P247" s="5">
        <f>SUM($O$41:O247)+0</f>
        <v>-1.6690301596065298E-4</v>
      </c>
      <c r="Q247" s="8">
        <f t="shared" si="49"/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61"/>
        <v>2.9968286566494857E-5</v>
      </c>
      <c r="U247">
        <f t="shared" si="62"/>
        <v>1.2156263978196949E-2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-138.01250077889625</v>
      </c>
      <c r="F248">
        <f t="shared" si="53"/>
        <v>-19098.593171027438</v>
      </c>
      <c r="G248">
        <f t="shared" si="54"/>
        <v>3353.7037689271765</v>
      </c>
      <c r="H248">
        <f t="shared" si="55"/>
        <v>6187.9441874128843</v>
      </c>
      <c r="I248" s="2">
        <f t="shared" si="56"/>
        <v>7038.3224021249016</v>
      </c>
      <c r="J248" s="46">
        <f t="shared" si="57"/>
        <v>289.6428972067863</v>
      </c>
      <c r="K248">
        <f t="shared" si="58"/>
        <v>21.242003937139689</v>
      </c>
      <c r="L248">
        <f t="shared" si="59"/>
        <v>2.9138551354101108E-2</v>
      </c>
      <c r="M248" s="46">
        <f t="shared" si="60"/>
        <v>21.242063892922062</v>
      </c>
      <c r="N248" s="8">
        <f t="shared" si="48"/>
        <v>-3.5514537834337626E-6</v>
      </c>
      <c r="O248" s="5">
        <f>SUM($N$41:N248)*0.1+$N$8</f>
        <v>2.9393215663381082E-5</v>
      </c>
      <c r="P248" s="5">
        <f>SUM($O$41:O248)+0</f>
        <v>-1.3750980029727188E-4</v>
      </c>
      <c r="Q248" s="8">
        <f t="shared" si="49"/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61"/>
        <v>2.9542753513911385E-5</v>
      </c>
      <c r="U248">
        <f t="shared" si="62"/>
        <v>1.2158864451893885E-2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-138.01250077889625</v>
      </c>
      <c r="F249">
        <f t="shared" si="53"/>
        <v>-19098.593171027438</v>
      </c>
      <c r="G249">
        <f t="shared" si="54"/>
        <v>3339.902518849286</v>
      </c>
      <c r="H249">
        <f t="shared" si="55"/>
        <v>6162.4793965181816</v>
      </c>
      <c r="I249" s="2">
        <f t="shared" si="56"/>
        <v>7009.358112404223</v>
      </c>
      <c r="J249" s="46">
        <f t="shared" si="57"/>
        <v>289.6428972067863</v>
      </c>
      <c r="K249">
        <f t="shared" si="58"/>
        <v>21.154588283077388</v>
      </c>
      <c r="L249">
        <f t="shared" si="59"/>
        <v>2.9138551354101108E-2</v>
      </c>
      <c r="M249" s="46">
        <f t="shared" si="60"/>
        <v>21.15464848661022</v>
      </c>
      <c r="N249" s="8">
        <f t="shared" si="48"/>
        <v>-3.5368387472879436E-6</v>
      </c>
      <c r="O249" s="5">
        <f>SUM($N$41:N249)*0.1+$N$8</f>
        <v>2.9039531788652289E-5</v>
      </c>
      <c r="P249" s="5">
        <f>SUM($O$41:O249)+0</f>
        <v>-1.0847026850861959E-4</v>
      </c>
      <c r="Q249" s="8">
        <f t="shared" si="49"/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61"/>
        <v>2.9131748649113676E-5</v>
      </c>
      <c r="U249">
        <f t="shared" si="62"/>
        <v>1.2160886725455294E-2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-138.01250077889625</v>
      </c>
      <c r="F250">
        <f t="shared" si="53"/>
        <v>-19098.593171027438</v>
      </c>
      <c r="G250">
        <f t="shared" si="54"/>
        <v>3326.1012687713974</v>
      </c>
      <c r="H250">
        <f t="shared" si="55"/>
        <v>6137.0146056234771</v>
      </c>
      <c r="I250" s="2">
        <f t="shared" si="56"/>
        <v>6980.3938226835444</v>
      </c>
      <c r="J250" s="46">
        <f t="shared" si="57"/>
        <v>289.6428972067863</v>
      </c>
      <c r="K250">
        <f t="shared" si="58"/>
        <v>21.067172629015083</v>
      </c>
      <c r="L250">
        <f t="shared" si="59"/>
        <v>2.9138551354101108E-2</v>
      </c>
      <c r="M250" s="46">
        <f t="shared" si="60"/>
        <v>21.067233082354392</v>
      </c>
      <c r="N250" s="8">
        <f t="shared" si="48"/>
        <v>-3.5222237111421267E-6</v>
      </c>
      <c r="O250" s="5">
        <f>SUM($N$41:N250)*0.1+$N$8</f>
        <v>2.8687309417538078E-5</v>
      </c>
      <c r="P250" s="5">
        <f>SUM($O$41:O250)+0</f>
        <v>-7.9782959091081513E-5</v>
      </c>
      <c r="Q250" s="8">
        <f t="shared" si="49"/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61"/>
        <v>2.8735657676491177E-5</v>
      </c>
      <c r="U250">
        <f t="shared" si="62"/>
        <v>1.2162330868031247E-2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-138.01250077889625</v>
      </c>
      <c r="F251">
        <f t="shared" si="53"/>
        <v>-19098.593171027438</v>
      </c>
      <c r="G251">
        <f t="shared" si="54"/>
        <v>3312.300018693506</v>
      </c>
      <c r="H251">
        <f t="shared" si="55"/>
        <v>6111.5498147287744</v>
      </c>
      <c r="I251" s="2">
        <f t="shared" si="56"/>
        <v>6951.4295329628658</v>
      </c>
      <c r="J251" s="46">
        <f t="shared" si="57"/>
        <v>289.6428972067863</v>
      </c>
      <c r="K251">
        <f t="shared" si="58"/>
        <v>20.979756974952782</v>
      </c>
      <c r="L251">
        <f t="shared" si="59"/>
        <v>2.9138551354101108E-2</v>
      </c>
      <c r="M251" s="46">
        <f t="shared" si="60"/>
        <v>20.979817680180279</v>
      </c>
      <c r="N251" s="8">
        <f t="shared" si="48"/>
        <v>-3.5076086749963068E-6</v>
      </c>
      <c r="O251" s="5">
        <f>SUM($N$41:N251)*0.1+$N$8</f>
        <v>2.8336548550038449E-5</v>
      </c>
      <c r="P251" s="5">
        <f>SUM($O$41:O251)+0</f>
        <v>-5.1446410541043064E-5</v>
      </c>
      <c r="Q251" s="8">
        <f t="shared" si="49"/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61"/>
        <v>2.8354865715099864E-5</v>
      </c>
      <c r="U251">
        <f t="shared" si="62"/>
        <v>1.2163197016704878E-2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-138.01250077889625</v>
      </c>
      <c r="F252">
        <f t="shared" si="53"/>
        <v>-19098.593171027438</v>
      </c>
      <c r="G252">
        <f t="shared" si="54"/>
        <v>3298.4987686156155</v>
      </c>
      <c r="H252">
        <f t="shared" si="55"/>
        <v>6086.0850238340699</v>
      </c>
      <c r="I252" s="2">
        <f t="shared" si="56"/>
        <v>6922.4652432421844</v>
      </c>
      <c r="J252" s="46">
        <f t="shared" si="57"/>
        <v>289.6428972067863</v>
      </c>
      <c r="K252">
        <f t="shared" si="58"/>
        <v>20.89234132089047</v>
      </c>
      <c r="L252">
        <f t="shared" si="59"/>
        <v>2.9138551354101108E-2</v>
      </c>
      <c r="M252" s="46">
        <f t="shared" si="60"/>
        <v>20.892402280113995</v>
      </c>
      <c r="N252" s="8">
        <f t="shared" si="48"/>
        <v>-3.4929936388504883E-6</v>
      </c>
      <c r="O252" s="5">
        <f>SUM($N$41:N252)*0.1+$N$8</f>
        <v>2.7987249186153403E-5</v>
      </c>
      <c r="P252" s="5">
        <f>SUM($O$41:O252)+0</f>
        <v>-2.3459161354889662E-5</v>
      </c>
      <c r="Q252" s="8">
        <f t="shared" si="49"/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61"/>
        <v>2.7989755178746532E-5</v>
      </c>
      <c r="U252">
        <f t="shared" si="62"/>
        <v>1.2163485374657043E-2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-138.01250077889625</v>
      </c>
      <c r="F253">
        <f t="shared" si="53"/>
        <v>-19098.593171027438</v>
      </c>
      <c r="G253">
        <f t="shared" si="54"/>
        <v>3284.6975185377269</v>
      </c>
      <c r="H253">
        <f t="shared" si="55"/>
        <v>6060.6202329393664</v>
      </c>
      <c r="I253" s="2">
        <f t="shared" si="56"/>
        <v>6893.5009535215058</v>
      </c>
      <c r="J253" s="46">
        <f t="shared" si="57"/>
        <v>289.6428972067863</v>
      </c>
      <c r="K253">
        <f t="shared" si="58"/>
        <v>20.804925666828165</v>
      </c>
      <c r="L253">
        <f t="shared" si="59"/>
        <v>2.9138551354101108E-2</v>
      </c>
      <c r="M253" s="46">
        <f t="shared" si="60"/>
        <v>20.804986882182128</v>
      </c>
      <c r="N253" s="8">
        <f t="shared" si="48"/>
        <v>-3.4783786027046714E-6</v>
      </c>
      <c r="O253" s="5">
        <f>SUM($N$41:N253)*0.1+$N$8</f>
        <v>2.7639411325882938E-5</v>
      </c>
      <c r="P253" s="5">
        <f>SUM($O$41:O253)+0</f>
        <v>4.1802499709932766E-6</v>
      </c>
      <c r="Q253" s="8">
        <f t="shared" si="49"/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61"/>
        <v>2.7640703446733948E-5</v>
      </c>
      <c r="U253">
        <f t="shared" si="62"/>
        <v>1.2163196209386877E-2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-138.01250077889625</v>
      </c>
      <c r="F254">
        <f t="shared" si="53"/>
        <v>-19098.593171027438</v>
      </c>
      <c r="G254">
        <f t="shared" si="54"/>
        <v>3270.8962684598364</v>
      </c>
      <c r="H254">
        <f t="shared" si="55"/>
        <v>6035.1554420446628</v>
      </c>
      <c r="I254" s="2">
        <f t="shared" si="56"/>
        <v>6864.5366638008272</v>
      </c>
      <c r="J254" s="46">
        <f t="shared" si="57"/>
        <v>289.6428972067863</v>
      </c>
      <c r="K254">
        <f t="shared" si="58"/>
        <v>20.717510012765864</v>
      </c>
      <c r="L254">
        <f t="shared" si="59"/>
        <v>2.9138551354101108E-2</v>
      </c>
      <c r="M254" s="46">
        <f t="shared" si="60"/>
        <v>20.717571486411696</v>
      </c>
      <c r="N254" s="8">
        <f t="shared" si="48"/>
        <v>-3.4637635665588524E-6</v>
      </c>
      <c r="O254" s="5">
        <f>SUM($N$41:N254)*0.1+$N$8</f>
        <v>2.7293034969227056E-5</v>
      </c>
      <c r="P254" s="5">
        <f>SUM($O$41:O254)+0</f>
        <v>3.1473284940220333E-5</v>
      </c>
      <c r="Q254" s="8">
        <f t="shared" si="49"/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61"/>
        <v>2.730808033450772E-5</v>
      </c>
      <c r="U254">
        <f t="shared" si="62"/>
        <v>1.2162329850986354E-2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-138.01250077889625</v>
      </c>
      <c r="F255">
        <f t="shared" si="53"/>
        <v>-19098.593171027438</v>
      </c>
      <c r="G255">
        <f t="shared" si="54"/>
        <v>3257.0950183819477</v>
      </c>
      <c r="H255">
        <f t="shared" si="55"/>
        <v>6009.6906511499592</v>
      </c>
      <c r="I255" s="2">
        <f t="shared" si="56"/>
        <v>6835.5723740801486</v>
      </c>
      <c r="J255" s="46">
        <f t="shared" si="57"/>
        <v>289.6428972067863</v>
      </c>
      <c r="K255">
        <f t="shared" si="58"/>
        <v>20.630094358703559</v>
      </c>
      <c r="L255">
        <f t="shared" si="59"/>
        <v>2.9138551354101108E-2</v>
      </c>
      <c r="M255" s="46">
        <f t="shared" si="60"/>
        <v>20.630156092830163</v>
      </c>
      <c r="N255" s="8">
        <f t="shared" si="48"/>
        <v>-3.4491485304130355E-6</v>
      </c>
      <c r="O255" s="5">
        <f>SUM($N$41:N255)*0.1+$N$8</f>
        <v>2.6948120116185756E-5</v>
      </c>
      <c r="P255" s="5">
        <f>SUM($O$41:O255)+0</f>
        <v>5.8421405056406089E-5</v>
      </c>
      <c r="Q255" s="8">
        <f t="shared" si="49"/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61"/>
        <v>2.6992245379593359E-5</v>
      </c>
      <c r="U255">
        <f t="shared" si="62"/>
        <v>1.2160886690467117E-2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-138.01250077889625</v>
      </c>
      <c r="F256">
        <f t="shared" si="53"/>
        <v>-19098.593171027438</v>
      </c>
      <c r="G256">
        <f t="shared" si="54"/>
        <v>3243.2937683040564</v>
      </c>
      <c r="H256">
        <f t="shared" si="55"/>
        <v>5984.2258602552556</v>
      </c>
      <c r="I256" s="2">
        <f t="shared" si="56"/>
        <v>6806.6080843594691</v>
      </c>
      <c r="J256" s="46">
        <f t="shared" si="57"/>
        <v>289.6428972067863</v>
      </c>
      <c r="K256">
        <f t="shared" si="58"/>
        <v>20.542678704641254</v>
      </c>
      <c r="L256">
        <f t="shared" si="59"/>
        <v>2.9138551354101108E-2</v>
      </c>
      <c r="M256" s="46">
        <f t="shared" si="60"/>
        <v>20.542740701465476</v>
      </c>
      <c r="N256" s="8">
        <f t="shared" si="48"/>
        <v>-3.4345334942672157E-6</v>
      </c>
      <c r="O256" s="5">
        <f>SUM($N$41:N256)*0.1+$N$8</f>
        <v>2.6604666766759038E-5</v>
      </c>
      <c r="P256" s="5">
        <f>SUM($O$41:O256)+0</f>
        <v>8.5026071823165127E-5</v>
      </c>
      <c r="Q256" s="8">
        <f t="shared" si="49"/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61"/>
        <v>2.6693544964935337E-5</v>
      </c>
      <c r="U256">
        <f t="shared" si="62"/>
        <v>1.2158867178137824E-2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-138.01250077889625</v>
      </c>
      <c r="F257">
        <f t="shared" si="53"/>
        <v>-19098.593171027438</v>
      </c>
      <c r="G257">
        <f t="shared" si="54"/>
        <v>3229.4925182261677</v>
      </c>
      <c r="H257">
        <f t="shared" si="55"/>
        <v>5958.761069360552</v>
      </c>
      <c r="I257" s="2">
        <f t="shared" si="56"/>
        <v>6777.6437946387905</v>
      </c>
      <c r="J257" s="46">
        <f t="shared" si="57"/>
        <v>289.6428972067863</v>
      </c>
      <c r="K257">
        <f t="shared" si="58"/>
        <v>20.455263050578949</v>
      </c>
      <c r="L257">
        <f t="shared" si="59"/>
        <v>2.9138551354101108E-2</v>
      </c>
      <c r="M257" s="46">
        <f t="shared" si="60"/>
        <v>20.455325312346062</v>
      </c>
      <c r="N257" s="8">
        <f t="shared" si="48"/>
        <v>-3.4199184581213988E-6</v>
      </c>
      <c r="O257" s="5">
        <f>SUM($N$41:N257)*0.1+$N$8</f>
        <v>2.6262674920946903E-5</v>
      </c>
      <c r="P257" s="5">
        <f>SUM($O$41:O257)+0</f>
        <v>1.1128874674411203E-4</v>
      </c>
      <c r="Q257" s="8">
        <f t="shared" si="49"/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61"/>
        <v>2.6412309308868198E-5</v>
      </c>
      <c r="U257">
        <f t="shared" si="62"/>
        <v>1.2156271822030365E-2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-138.01250077889625</v>
      </c>
      <c r="F258">
        <f t="shared" si="53"/>
        <v>-19098.593171027438</v>
      </c>
      <c r="G258">
        <f t="shared" si="54"/>
        <v>3215.6912681482772</v>
      </c>
      <c r="H258">
        <f t="shared" si="55"/>
        <v>5933.2962784658484</v>
      </c>
      <c r="I258" s="2">
        <f t="shared" si="56"/>
        <v>6748.679504918111</v>
      </c>
      <c r="J258" s="46">
        <f t="shared" si="57"/>
        <v>289.6428972067863</v>
      </c>
      <c r="K258">
        <f t="shared" si="58"/>
        <v>20.367847396516645</v>
      </c>
      <c r="L258">
        <f t="shared" si="59"/>
        <v>2.9138551354101108E-2</v>
      </c>
      <c r="M258" s="46">
        <f t="shared" si="60"/>
        <v>20.367909925500822</v>
      </c>
      <c r="N258" s="8">
        <f t="shared" si="48"/>
        <v>-3.4053034219755798E-6</v>
      </c>
      <c r="O258" s="5">
        <f>SUM($N$41:N258)*0.1+$N$8</f>
        <v>2.592214457874935E-5</v>
      </c>
      <c r="P258" s="5">
        <f>SUM($O$41:O258)+0</f>
        <v>1.3721089132286138E-4</v>
      </c>
      <c r="Q258" s="8">
        <f t="shared" si="49"/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61"/>
        <v>2.6148849358218894E-5</v>
      </c>
      <c r="U258">
        <f t="shared" si="62"/>
        <v>1.2153101186373369E-2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-138.01250077889625</v>
      </c>
      <c r="F259">
        <f t="shared" si="53"/>
        <v>-19098.593171027438</v>
      </c>
      <c r="G259">
        <f t="shared" si="54"/>
        <v>3201.8900180703877</v>
      </c>
      <c r="H259">
        <f t="shared" si="55"/>
        <v>5907.8314875711458</v>
      </c>
      <c r="I259" s="2">
        <f t="shared" si="56"/>
        <v>6719.7152151974333</v>
      </c>
      <c r="J259" s="46">
        <f t="shared" si="57"/>
        <v>289.6428972067863</v>
      </c>
      <c r="K259">
        <f t="shared" si="58"/>
        <v>20.280431742454343</v>
      </c>
      <c r="L259">
        <f t="shared" si="59"/>
        <v>2.9138551354101108E-2</v>
      </c>
      <c r="M259" s="46">
        <f t="shared" si="60"/>
        <v>20.280494540959172</v>
      </c>
      <c r="N259" s="8">
        <f t="shared" si="48"/>
        <v>-3.3906883858297621E-6</v>
      </c>
      <c r="O259" s="5">
        <f>SUM($N$41:N259)*0.1+$N$8</f>
        <v>2.5583075740166379E-5</v>
      </c>
      <c r="P259" s="5">
        <f>SUM($O$41:O259)+0</f>
        <v>1.6279396706302775E-4</v>
      </c>
      <c r="Q259" s="8">
        <f t="shared" si="49"/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61"/>
        <v>2.5903453628158267E-5</v>
      </c>
      <c r="U259">
        <f t="shared" si="62"/>
        <v>1.2149355890111384E-2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-138.01250077889625</v>
      </c>
      <c r="F260">
        <f t="shared" si="53"/>
        <v>-19098.593171027438</v>
      </c>
      <c r="G260">
        <f t="shared" si="54"/>
        <v>3188.0887679924972</v>
      </c>
      <c r="H260">
        <f t="shared" si="55"/>
        <v>5882.3666966764413</v>
      </c>
      <c r="I260" s="2">
        <f t="shared" si="56"/>
        <v>6690.7509254767529</v>
      </c>
      <c r="J260" s="46">
        <f t="shared" si="57"/>
        <v>289.6428972067863</v>
      </c>
      <c r="K260">
        <f t="shared" si="58"/>
        <v>20.193016088392035</v>
      </c>
      <c r="L260">
        <f t="shared" si="59"/>
        <v>2.9138551354101108E-2</v>
      </c>
      <c r="M260" s="46">
        <f t="shared" si="60"/>
        <v>20.193079158751015</v>
      </c>
      <c r="N260" s="8">
        <f t="shared" si="48"/>
        <v>-3.3760733496839431E-6</v>
      </c>
      <c r="O260" s="5">
        <f>SUM($N$41:N260)*0.1+$N$8</f>
        <v>2.5245468405197983E-5</v>
      </c>
      <c r="P260" s="5">
        <f>SUM($O$41:O260)+0</f>
        <v>1.8803943546822572E-4</v>
      </c>
      <c r="Q260" s="8">
        <f t="shared" si="49"/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61"/>
        <v>2.5676385039035265E-5</v>
      </c>
      <c r="U260">
        <f t="shared" si="62"/>
        <v>1.2145036605468333E-2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-138.01250077889625</v>
      </c>
      <c r="F261">
        <f t="shared" si="53"/>
        <v>-19098.593171027438</v>
      </c>
      <c r="G261">
        <f t="shared" si="54"/>
        <v>3174.2875179146085</v>
      </c>
      <c r="H261">
        <f t="shared" si="55"/>
        <v>5856.9019057817368</v>
      </c>
      <c r="I261" s="2">
        <f t="shared" si="56"/>
        <v>6661.7866357560733</v>
      </c>
      <c r="J261" s="46">
        <f t="shared" si="57"/>
        <v>289.6428972067863</v>
      </c>
      <c r="K261">
        <f t="shared" si="58"/>
        <v>20.105600434329727</v>
      </c>
      <c r="L261">
        <f t="shared" si="59"/>
        <v>2.9138551354101108E-2</v>
      </c>
      <c r="M261" s="46">
        <f t="shared" si="60"/>
        <v>20.105663778906798</v>
      </c>
      <c r="N261" s="8">
        <f t="shared" si="48"/>
        <v>-3.3614583135381262E-6</v>
      </c>
      <c r="O261" s="5">
        <f>SUM($N$41:N261)*0.1+$N$8</f>
        <v>2.4909322573844163E-5</v>
      </c>
      <c r="P261" s="5">
        <f>SUM($O$41:O261)+0</f>
        <v>2.1294875804206989E-4</v>
      </c>
      <c r="Q261" s="8">
        <f t="shared" si="49"/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61"/>
        <v>2.5467877806153319E-5</v>
      </c>
      <c r="U261">
        <f t="shared" si="62"/>
        <v>1.214014405655371E-2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-138.01250077889625</v>
      </c>
      <c r="F262">
        <f t="shared" si="53"/>
        <v>-19098.593171027438</v>
      </c>
      <c r="G262">
        <f t="shared" si="54"/>
        <v>3160.4862678367181</v>
      </c>
      <c r="H262">
        <f t="shared" si="55"/>
        <v>5831.4371148870332</v>
      </c>
      <c r="I262" s="2">
        <f t="shared" si="56"/>
        <v>6632.8223460353947</v>
      </c>
      <c r="J262" s="46">
        <f t="shared" si="57"/>
        <v>289.6428972067863</v>
      </c>
      <c r="K262">
        <f t="shared" si="58"/>
        <v>20.018184780267426</v>
      </c>
      <c r="L262">
        <f t="shared" si="59"/>
        <v>2.9138551354101108E-2</v>
      </c>
      <c r="M262" s="46">
        <f t="shared" si="60"/>
        <v>20.018248401457495</v>
      </c>
      <c r="N262" s="8">
        <f t="shared" si="48"/>
        <v>-3.3468432773923072E-6</v>
      </c>
      <c r="O262" s="5">
        <f>SUM($N$41:N262)*0.1+$N$8</f>
        <v>2.4574638246104926E-5</v>
      </c>
      <c r="P262" s="5">
        <f>SUM($O$41:O262)+0</f>
        <v>2.3752339628817481E-4</v>
      </c>
      <c r="Q262" s="8">
        <f t="shared" si="49"/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61"/>
        <v>2.5278134442883686E-5</v>
      </c>
      <c r="U262">
        <f t="shared" si="62"/>
        <v>1.2134679018010193E-2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-138.01250077889625</v>
      </c>
      <c r="F263">
        <f t="shared" si="53"/>
        <v>-19098.593171027438</v>
      </c>
      <c r="G263">
        <f t="shared" si="54"/>
        <v>3146.6850177588294</v>
      </c>
      <c r="H263">
        <f t="shared" si="55"/>
        <v>5805.9723239923314</v>
      </c>
      <c r="I263" s="2">
        <f t="shared" si="56"/>
        <v>6603.858056314717</v>
      </c>
      <c r="J263" s="46">
        <f t="shared" si="57"/>
        <v>289.6428972067863</v>
      </c>
      <c r="K263">
        <f t="shared" si="58"/>
        <v>19.930769126205124</v>
      </c>
      <c r="L263">
        <f t="shared" si="59"/>
        <v>2.9138551354101108E-2</v>
      </c>
      <c r="M263" s="46">
        <f t="shared" si="60"/>
        <v>19.930833026434605</v>
      </c>
      <c r="N263" s="8">
        <f t="shared" si="48"/>
        <v>-3.3322282412464903E-6</v>
      </c>
      <c r="O263" s="5">
        <f>SUM($N$41:N263)*0.1+$N$8</f>
        <v>2.4241415421980277E-5</v>
      </c>
      <c r="P263" s="5">
        <f>SUM($O$41:O263)+0</f>
        <v>2.6176481171015509E-4</v>
      </c>
      <c r="Q263" s="8">
        <f t="shared" si="49"/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61"/>
        <v>2.5107322940269478E-5</v>
      </c>
      <c r="U263">
        <f t="shared" si="62"/>
        <v>1.2128642313701267E-2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-138.01250077889625</v>
      </c>
      <c r="F264">
        <f t="shared" si="53"/>
        <v>-19098.593171027438</v>
      </c>
      <c r="G264">
        <f t="shared" si="54"/>
        <v>3132.883767680938</v>
      </c>
      <c r="H264">
        <f t="shared" si="55"/>
        <v>5780.5075330976269</v>
      </c>
      <c r="I264" s="2">
        <f t="shared" si="56"/>
        <v>6574.8937665940366</v>
      </c>
      <c r="J264" s="46">
        <f t="shared" si="57"/>
        <v>289.6428972067863</v>
      </c>
      <c r="K264">
        <f t="shared" si="58"/>
        <v>19.843353472142816</v>
      </c>
      <c r="L264">
        <f t="shared" si="59"/>
        <v>2.9138551354101108E-2</v>
      </c>
      <c r="M264" s="46">
        <f t="shared" si="60"/>
        <v>19.843417653870198</v>
      </c>
      <c r="N264" s="8">
        <f t="shared" si="48"/>
        <v>-3.3176132051006704E-6</v>
      </c>
      <c r="O264" s="5">
        <f>SUM($N$41:N264)*0.1+$N$8</f>
        <v>2.3909654101470203E-5</v>
      </c>
      <c r="P264" s="5">
        <f>SUM($O$41:O264)+0</f>
        <v>2.856744658116253E-4</v>
      </c>
      <c r="Q264" s="8">
        <f t="shared" si="49"/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61"/>
        <v>2.4955574187015321E-5</v>
      </c>
      <c r="U264">
        <f t="shared" si="62"/>
        <v>1.2122034815437603E-2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-138.01250077889625</v>
      </c>
      <c r="F265">
        <f t="shared" si="53"/>
        <v>-19098.593171027438</v>
      </c>
      <c r="G265">
        <f t="shared" si="54"/>
        <v>3119.0825176030494</v>
      </c>
      <c r="H265">
        <f t="shared" si="55"/>
        <v>5755.0427422029225</v>
      </c>
      <c r="I265" s="2">
        <f t="shared" si="56"/>
        <v>6545.929476873358</v>
      </c>
      <c r="J265" s="46">
        <f t="shared" si="57"/>
        <v>289.6428972067863</v>
      </c>
      <c r="K265">
        <f t="shared" si="58"/>
        <v>19.755937818080511</v>
      </c>
      <c r="L265">
        <f t="shared" si="59"/>
        <v>2.9138551354101108E-2</v>
      </c>
      <c r="M265" s="46">
        <f t="shared" si="60"/>
        <v>19.756002283796914</v>
      </c>
      <c r="N265" s="8">
        <f t="shared" si="48"/>
        <v>-3.3029981689548536E-6</v>
      </c>
      <c r="O265" s="5">
        <f>SUM($N$41:N265)*0.1+$N$8</f>
        <v>2.3579354284574719E-5</v>
      </c>
      <c r="P265" s="5">
        <f>SUM($O$41:O265)+0</f>
        <v>3.0925382009620004E-4</v>
      </c>
      <c r="Q265" s="8">
        <f t="shared" si="49"/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61"/>
        <v>2.4822979692219596E-5</v>
      </c>
      <c r="U265">
        <f t="shared" si="62"/>
        <v>1.2114857441740904E-2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-138.01250077889625</v>
      </c>
      <c r="F266">
        <f t="shared" si="53"/>
        <v>-19098.593171027438</v>
      </c>
      <c r="G266">
        <f t="shared" si="54"/>
        <v>3105.2812675251589</v>
      </c>
      <c r="H266">
        <f t="shared" si="55"/>
        <v>5729.5779513082198</v>
      </c>
      <c r="I266" s="2">
        <f t="shared" si="56"/>
        <v>6516.9651871526794</v>
      </c>
      <c r="J266" s="46">
        <f t="shared" si="57"/>
        <v>289.6428972067863</v>
      </c>
      <c r="K266">
        <f t="shared" si="58"/>
        <v>19.66852216401821</v>
      </c>
      <c r="L266">
        <f t="shared" si="59"/>
        <v>2.9138551354101108E-2</v>
      </c>
      <c r="M266" s="46">
        <f t="shared" si="60"/>
        <v>19.668586916247964</v>
      </c>
      <c r="N266" s="8">
        <f t="shared" si="48"/>
        <v>-3.2883831328090346E-6</v>
      </c>
      <c r="O266" s="5">
        <f>SUM($N$41:N266)*0.1+$N$8</f>
        <v>2.325051597129381E-5</v>
      </c>
      <c r="P266" s="5">
        <f>SUM($O$41:O266)+0</f>
        <v>3.3250433606749383E-4</v>
      </c>
      <c r="Q266" s="8">
        <f t="shared" si="49"/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61"/>
        <v>2.4709589669234462E-5</v>
      </c>
      <c r="U266">
        <f t="shared" si="62"/>
        <v>1.2107111156644042E-2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-138.01250077889625</v>
      </c>
      <c r="F267">
        <f t="shared" si="53"/>
        <v>-19098.593171027438</v>
      </c>
      <c r="G267">
        <f t="shared" si="54"/>
        <v>3091.4800174472693</v>
      </c>
      <c r="H267">
        <f t="shared" si="55"/>
        <v>5704.1131604135162</v>
      </c>
      <c r="I267" s="2">
        <f t="shared" si="56"/>
        <v>6488.0008974320008</v>
      </c>
      <c r="J267" s="46">
        <f t="shared" si="57"/>
        <v>289.6428972067863</v>
      </c>
      <c r="K267">
        <f t="shared" si="58"/>
        <v>19.581106509955905</v>
      </c>
      <c r="L267">
        <f t="shared" si="59"/>
        <v>2.9138551354101108E-2</v>
      </c>
      <c r="M267" s="46">
        <f t="shared" si="60"/>
        <v>19.581171551257157</v>
      </c>
      <c r="N267" s="8">
        <f t="shared" si="48"/>
        <v>-3.2737680966632168E-6</v>
      </c>
      <c r="O267" s="5">
        <f>SUM($N$41:N267)*0.1+$N$8</f>
        <v>2.2923139161627484E-5</v>
      </c>
      <c r="P267" s="5">
        <f>SUM($O$41:O267)+0</f>
        <v>3.5542747522912131E-4</v>
      </c>
      <c r="Q267" s="8">
        <f t="shared" si="49"/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61"/>
        <v>2.4615411532616663E-5</v>
      </c>
      <c r="U267">
        <f t="shared" si="62"/>
        <v>1.209879696852627E-2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-138.01250077889625</v>
      </c>
      <c r="F268">
        <f t="shared" si="53"/>
        <v>-19098.593171027438</v>
      </c>
      <c r="G268">
        <f t="shared" si="54"/>
        <v>3077.6787673693789</v>
      </c>
      <c r="H268">
        <f t="shared" si="55"/>
        <v>5678.6483695188126</v>
      </c>
      <c r="I268" s="2">
        <f t="shared" si="56"/>
        <v>6459.0366077113213</v>
      </c>
      <c r="J268" s="46">
        <f t="shared" si="57"/>
        <v>289.6428972067863</v>
      </c>
      <c r="K268">
        <f t="shared" si="58"/>
        <v>19.4936908558936</v>
      </c>
      <c r="L268">
        <f t="shared" si="59"/>
        <v>2.9138551354101108E-2</v>
      </c>
      <c r="M268" s="46">
        <f t="shared" si="60"/>
        <v>19.493756188858903</v>
      </c>
      <c r="N268" s="8">
        <f t="shared" si="48"/>
        <v>-3.2591530605173978E-6</v>
      </c>
      <c r="O268" s="5">
        <f>SUM($N$41:N268)*0.1+$N$8</f>
        <v>2.2597223855575746E-5</v>
      </c>
      <c r="P268" s="5">
        <f>SUM($O$41:O268)+0</f>
        <v>3.7802469908469706E-4</v>
      </c>
      <c r="Q268" s="8">
        <f t="shared" si="49"/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61"/>
        <v>2.4540408851388789E-5</v>
      </c>
      <c r="U268">
        <f t="shared" si="62"/>
        <v>1.2089915928982398E-2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-138.01250077889625</v>
      </c>
      <c r="F269">
        <f t="shared" si="53"/>
        <v>-19098.593171027438</v>
      </c>
      <c r="G269">
        <f t="shared" si="54"/>
        <v>3063.8775172914902</v>
      </c>
      <c r="H269">
        <f t="shared" si="55"/>
        <v>5653.1835786241081</v>
      </c>
      <c r="I269" s="2">
        <f t="shared" si="56"/>
        <v>6430.0723179906417</v>
      </c>
      <c r="J269" s="46">
        <f t="shared" si="57"/>
        <v>289.6428972067863</v>
      </c>
      <c r="K269">
        <f t="shared" si="58"/>
        <v>19.406275201831296</v>
      </c>
      <c r="L269">
        <f t="shared" si="59"/>
        <v>2.9138551354101108E-2</v>
      </c>
      <c r="M269" s="46">
        <f t="shared" si="60"/>
        <v>19.406340829088244</v>
      </c>
      <c r="N269" s="8">
        <f t="shared" si="48"/>
        <v>-3.244538024371581E-6</v>
      </c>
      <c r="O269" s="5">
        <f>SUM($N$41:N269)*0.1+$N$8</f>
        <v>2.2272770053138584E-5</v>
      </c>
      <c r="P269" s="5">
        <f>SUM($O$41:O269)+0</f>
        <v>4.0029746913783565E-4</v>
      </c>
      <c r="Q269" s="8">
        <f t="shared" si="49"/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61"/>
        <v>2.4484500791053657E-5</v>
      </c>
      <c r="U269">
        <f t="shared" si="62"/>
        <v>1.2080469131724869E-2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-138.01250077889625</v>
      </c>
      <c r="F270">
        <f t="shared" si="53"/>
        <v>-19098.593171027438</v>
      </c>
      <c r="G270">
        <f t="shared" si="54"/>
        <v>3050.0762672135997</v>
      </c>
      <c r="H270">
        <f t="shared" si="55"/>
        <v>5627.7187877294054</v>
      </c>
      <c r="I270" s="2">
        <f t="shared" si="56"/>
        <v>6401.1080282699631</v>
      </c>
      <c r="J270" s="46">
        <f t="shared" si="57"/>
        <v>289.6428972067863</v>
      </c>
      <c r="K270">
        <f t="shared" si="58"/>
        <v>19.318859547768991</v>
      </c>
      <c r="L270">
        <f t="shared" si="59"/>
        <v>2.9138551354101108E-2</v>
      </c>
      <c r="M270" s="46">
        <f t="shared" si="60"/>
        <v>19.31892547198084</v>
      </c>
      <c r="N270" s="8">
        <f t="shared" si="48"/>
        <v>-3.229922988225762E-6</v>
      </c>
      <c r="O270" s="5">
        <f>SUM($N$41:N270)*0.1+$N$8</f>
        <v>2.1949777754316011E-5</v>
      </c>
      <c r="P270" s="5">
        <f>SUM($O$41:O270)+0</f>
        <v>4.2224724689215169E-4</v>
      </c>
      <c r="Q270" s="8">
        <f t="shared" si="49"/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61"/>
        <v>2.4447562064421808E-5</v>
      </c>
      <c r="U270">
        <f t="shared" si="62"/>
        <v>1.2070457711517608E-2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-138.01250077889625</v>
      </c>
      <c r="F271">
        <f t="shared" si="53"/>
        <v>-19098.593171027438</v>
      </c>
      <c r="G271">
        <f t="shared" si="54"/>
        <v>3036.2750171357111</v>
      </c>
      <c r="H271">
        <f t="shared" si="55"/>
        <v>5602.2539968347019</v>
      </c>
      <c r="I271" s="2">
        <f t="shared" si="56"/>
        <v>6372.1437385492845</v>
      </c>
      <c r="J271" s="46">
        <f t="shared" si="57"/>
        <v>289.6428972067863</v>
      </c>
      <c r="K271">
        <f t="shared" si="58"/>
        <v>19.231443893706686</v>
      </c>
      <c r="L271">
        <f t="shared" si="59"/>
        <v>2.9138551354101108E-2</v>
      </c>
      <c r="M271" s="46">
        <f t="shared" si="60"/>
        <v>19.231510117573016</v>
      </c>
      <c r="N271" s="8">
        <f t="shared" si="48"/>
        <v>-3.2153079520799451E-6</v>
      </c>
      <c r="O271" s="5">
        <f>SUM($N$41:N271)*0.1+$N$8</f>
        <v>2.1628246959108013E-5</v>
      </c>
      <c r="P271" s="5">
        <f>SUM($O$41:O271)+0</f>
        <v>4.4387549385125968E-4</v>
      </c>
      <c r="Q271" s="8">
        <f t="shared" si="49"/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61"/>
        <v>2.442942339787146E-5</v>
      </c>
      <c r="U271">
        <f t="shared" si="62"/>
        <v>1.205988284314072E-2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-138.01250077889625</v>
      </c>
      <c r="F272">
        <f t="shared" si="53"/>
        <v>-19098.593171027438</v>
      </c>
      <c r="G272">
        <f t="shared" si="54"/>
        <v>3022.4737670578197</v>
      </c>
      <c r="H272">
        <f t="shared" si="55"/>
        <v>5576.7892059399983</v>
      </c>
      <c r="I272" s="2">
        <f t="shared" si="56"/>
        <v>6343.179448828605</v>
      </c>
      <c r="J272" s="46">
        <f t="shared" si="57"/>
        <v>289.6428972067863</v>
      </c>
      <c r="K272">
        <f t="shared" si="58"/>
        <v>19.144028239644381</v>
      </c>
      <c r="L272">
        <f t="shared" si="59"/>
        <v>2.9138551354101108E-2</v>
      </c>
      <c r="M272" s="46">
        <f t="shared" si="60"/>
        <v>19.144094765901745</v>
      </c>
      <c r="N272" s="8">
        <f t="shared" si="48"/>
        <v>-3.2006929159341252E-6</v>
      </c>
      <c r="O272" s="5">
        <f>SUM($N$41:N272)*0.1+$N$8</f>
        <v>2.1308177667514598E-5</v>
      </c>
      <c r="P272" s="5">
        <f>SUM($O$41:O272)+0</f>
        <v>4.6518367151877427E-4</v>
      </c>
      <c r="Q272" s="8">
        <f t="shared" si="49"/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61"/>
        <v>2.4429872505793596E-5</v>
      </c>
      <c r="U272">
        <f t="shared" si="62"/>
        <v>1.2048745740384953E-2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-138.01250077889625</v>
      </c>
      <c r="F273">
        <f t="shared" si="53"/>
        <v>-19098.593171027438</v>
      </c>
      <c r="G273">
        <f t="shared" si="54"/>
        <v>3008.6725169799311</v>
      </c>
      <c r="H273">
        <f t="shared" si="55"/>
        <v>5551.3244150452938</v>
      </c>
      <c r="I273" s="2">
        <f t="shared" si="56"/>
        <v>6314.2151591079255</v>
      </c>
      <c r="J273" s="46">
        <f t="shared" si="57"/>
        <v>289.6428972067863</v>
      </c>
      <c r="K273">
        <f t="shared" si="58"/>
        <v>19.056612585582076</v>
      </c>
      <c r="L273">
        <f t="shared" si="59"/>
        <v>2.9138551354101108E-2</v>
      </c>
      <c r="M273" s="46">
        <f t="shared" si="60"/>
        <v>19.056679417004691</v>
      </c>
      <c r="N273" s="8">
        <f t="shared" si="48"/>
        <v>-3.1860778797883084E-6</v>
      </c>
      <c r="O273" s="5">
        <f>SUM($N$41:N273)*0.1+$N$8</f>
        <v>2.0989569879535771E-5</v>
      </c>
      <c r="P273" s="5">
        <f>SUM($O$41:O273)+0</f>
        <v>4.8617324139831004E-4</v>
      </c>
      <c r="Q273" s="8">
        <f t="shared" si="49"/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61"/>
        <v>2.4448655552346873E-5</v>
      </c>
      <c r="U273">
        <f t="shared" si="62"/>
        <v>1.2037047655075059E-2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-138.01250077889625</v>
      </c>
      <c r="F274">
        <f t="shared" si="53"/>
        <v>-19098.593171027438</v>
      </c>
      <c r="G274">
        <f t="shared" si="54"/>
        <v>2994.8712669020406</v>
      </c>
      <c r="H274">
        <f t="shared" si="55"/>
        <v>5525.8596241505911</v>
      </c>
      <c r="I274" s="2">
        <f t="shared" si="56"/>
        <v>6285.2508693872469</v>
      </c>
      <c r="J274" s="46">
        <f t="shared" si="57"/>
        <v>289.6428972067863</v>
      </c>
      <c r="K274">
        <f t="shared" si="58"/>
        <v>18.969196931519772</v>
      </c>
      <c r="L274">
        <f t="shared" si="59"/>
        <v>2.9138551354101108E-2</v>
      </c>
      <c r="M274" s="46">
        <f t="shared" si="60"/>
        <v>18.969264070920204</v>
      </c>
      <c r="N274" s="8">
        <f t="shared" si="48"/>
        <v>-3.1714628436424894E-6</v>
      </c>
      <c r="O274" s="5">
        <f>SUM($N$41:N274)*0.1+$N$8</f>
        <v>2.0672423595171521E-5</v>
      </c>
      <c r="P274" s="5">
        <f>SUM($O$41:O274)+0</f>
        <v>5.0684566499348152E-4</v>
      </c>
      <c r="Q274" s="8">
        <f t="shared" si="49"/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61"/>
        <v>2.448547906691291E-5</v>
      </c>
      <c r="U274">
        <f t="shared" si="62"/>
        <v>1.2024789876121085E-2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-138.01250077889625</v>
      </c>
      <c r="F275">
        <f t="shared" si="53"/>
        <v>-19098.593171027438</v>
      </c>
      <c r="G275">
        <f t="shared" si="54"/>
        <v>2981.070016824151</v>
      </c>
      <c r="H275">
        <f t="shared" si="55"/>
        <v>5500.3948332558866</v>
      </c>
      <c r="I275" s="2">
        <f t="shared" si="56"/>
        <v>6256.2865796665674</v>
      </c>
      <c r="J275" s="46">
        <f t="shared" si="57"/>
        <v>289.6428972067863</v>
      </c>
      <c r="K275">
        <f t="shared" si="58"/>
        <v>18.881781277457467</v>
      </c>
      <c r="L275">
        <f t="shared" si="59"/>
        <v>2.9138551354101108E-2</v>
      </c>
      <c r="M275" s="46">
        <f t="shared" si="60"/>
        <v>18.881848727687352</v>
      </c>
      <c r="N275" s="8">
        <f t="shared" si="48"/>
        <v>-3.1568478074966716E-6</v>
      </c>
      <c r="O275" s="5">
        <f>SUM($N$41:N275)*0.1+$N$8</f>
        <v>2.0356738814421859E-5</v>
      </c>
      <c r="P275" s="5">
        <f>SUM($O$41:O275)+0</f>
        <v>5.272024038079034E-4</v>
      </c>
      <c r="Q275" s="8">
        <f t="shared" si="49"/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61"/>
        <v>2.4540012268392281E-5</v>
      </c>
      <c r="U275">
        <f t="shared" si="62"/>
        <v>1.2011973728596713E-2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-138.01250077889625</v>
      </c>
      <c r="F276">
        <f t="shared" si="53"/>
        <v>-19098.593171027438</v>
      </c>
      <c r="G276">
        <f t="shared" si="54"/>
        <v>2967.2687667462615</v>
      </c>
      <c r="H276">
        <f t="shared" si="55"/>
        <v>5474.930042361183</v>
      </c>
      <c r="I276" s="2">
        <f t="shared" si="56"/>
        <v>6227.3222899458879</v>
      </c>
      <c r="J276" s="46">
        <f t="shared" si="57"/>
        <v>289.6428972067863</v>
      </c>
      <c r="K276">
        <f t="shared" si="58"/>
        <v>18.794365623395162</v>
      </c>
      <c r="L276">
        <f t="shared" si="59"/>
        <v>2.9138551354101108E-2</v>
      </c>
      <c r="M276" s="46">
        <f t="shared" si="60"/>
        <v>18.794433387345915</v>
      </c>
      <c r="N276" s="8">
        <f t="shared" si="48"/>
        <v>-3.1422327713508539E-6</v>
      </c>
      <c r="O276" s="5">
        <f>SUM($N$41:N276)*0.1+$N$8</f>
        <v>2.0042515537286772E-5</v>
      </c>
      <c r="P276" s="5">
        <f>SUM($O$41:O276)+0</f>
        <v>5.4724491934519015E-4</v>
      </c>
      <c r="Q276" s="8">
        <f t="shared" si="49"/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61"/>
        <v>2.4611889744201874E-5</v>
      </c>
      <c r="U276">
        <f t="shared" si="62"/>
        <v>1.1998600572843821E-2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-138.01250077889625</v>
      </c>
      <c r="F277">
        <f t="shared" si="53"/>
        <v>-19098.593171027438</v>
      </c>
      <c r="G277">
        <f t="shared" si="54"/>
        <v>2953.4675166683701</v>
      </c>
      <c r="H277">
        <f t="shared" si="55"/>
        <v>5449.4652514664813</v>
      </c>
      <c r="I277" s="2">
        <f t="shared" si="56"/>
        <v>6198.3580002252102</v>
      </c>
      <c r="J277" s="46">
        <f t="shared" si="57"/>
        <v>289.6428972067863</v>
      </c>
      <c r="K277">
        <f t="shared" si="58"/>
        <v>18.706949969332861</v>
      </c>
      <c r="L277">
        <f t="shared" si="59"/>
        <v>2.9138551354101108E-2</v>
      </c>
      <c r="M277" s="46">
        <f t="shared" si="60"/>
        <v>18.70701804993644</v>
      </c>
      <c r="N277" s="8">
        <f t="shared" si="48"/>
        <v>-3.1276177352050341E-6</v>
      </c>
      <c r="O277" s="5">
        <f>SUM($N$41:N277)*0.1+$N$8</f>
        <v>1.9729753763766268E-5</v>
      </c>
      <c r="P277" s="5">
        <f>SUM($O$41:O277)+0</f>
        <v>5.6697467310895641E-4</v>
      </c>
      <c r="Q277" s="8">
        <f t="shared" si="49"/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61"/>
        <v>2.470071442287527E-5</v>
      </c>
      <c r="U277">
        <f t="shared" si="62"/>
        <v>1.1984671803602395E-2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-138.01250077889625</v>
      </c>
      <c r="F278">
        <f t="shared" si="53"/>
        <v>-19098.593171027438</v>
      </c>
      <c r="G278">
        <f t="shared" si="54"/>
        <v>2939.6662665904814</v>
      </c>
      <c r="H278">
        <f t="shared" si="55"/>
        <v>5424.0004605717768</v>
      </c>
      <c r="I278" s="2">
        <f t="shared" si="56"/>
        <v>6169.3937105045306</v>
      </c>
      <c r="J278" s="46">
        <f t="shared" si="57"/>
        <v>289.6428972067863</v>
      </c>
      <c r="K278">
        <f t="shared" si="58"/>
        <v>18.619534315270553</v>
      </c>
      <c r="L278">
        <f t="shared" si="59"/>
        <v>2.9138551354101108E-2</v>
      </c>
      <c r="M278" s="46">
        <f t="shared" si="60"/>
        <v>18.619602715500207</v>
      </c>
      <c r="N278" s="8">
        <f t="shared" si="48"/>
        <v>-3.1130026990592172E-6</v>
      </c>
      <c r="O278" s="5">
        <f>SUM($N$41:N278)*0.1+$N$8</f>
        <v>1.9418453493860353E-5</v>
      </c>
      <c r="P278" s="5">
        <f>SUM($O$41:O278)+0</f>
        <v>5.8639312660281671E-4</v>
      </c>
      <c r="Q278" s="8">
        <f t="shared" si="49"/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61"/>
        <v>2.4806060774723628E-5</v>
      </c>
      <c r="U278">
        <f t="shared" si="62"/>
        <v>1.1970188849165037E-2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-138.01250077889625</v>
      </c>
      <c r="F279">
        <f t="shared" si="53"/>
        <v>-19098.593171027438</v>
      </c>
      <c r="G279">
        <f t="shared" si="54"/>
        <v>2925.865016512591</v>
      </c>
      <c r="H279">
        <f t="shared" si="55"/>
        <v>5398.5356696770723</v>
      </c>
      <c r="I279" s="2">
        <f t="shared" si="56"/>
        <v>6140.4294207838511</v>
      </c>
      <c r="J279" s="46">
        <f t="shared" si="57"/>
        <v>289.6428972067863</v>
      </c>
      <c r="K279">
        <f t="shared" si="58"/>
        <v>18.532118661208248</v>
      </c>
      <c r="L279">
        <f t="shared" si="59"/>
        <v>2.9138551354101108E-2</v>
      </c>
      <c r="M279" s="46">
        <f t="shared" si="60"/>
        <v>18.532187384079304</v>
      </c>
      <c r="N279" s="8">
        <f t="shared" si="48"/>
        <v>-3.0983876629133982E-6</v>
      </c>
      <c r="O279" s="5">
        <f>SUM($N$41:N279)*0.1+$N$8</f>
        <v>1.9108614727569006E-5</v>
      </c>
      <c r="P279" s="5">
        <f>SUM($O$41:O279)+0</f>
        <v>6.0550174133038568E-4</v>
      </c>
      <c r="Q279" s="8">
        <f t="shared" si="49"/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61"/>
        <v>2.4927478173123188E-5</v>
      </c>
      <c r="U279">
        <f t="shared" si="62"/>
        <v>1.1955153170555241E-2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-138.01250077889625</v>
      </c>
      <c r="F280">
        <f t="shared" si="53"/>
        <v>-19098.593171027438</v>
      </c>
      <c r="G280">
        <f t="shared" si="54"/>
        <v>2912.0637664347014</v>
      </c>
      <c r="H280">
        <f t="shared" si="55"/>
        <v>5373.0708787823678</v>
      </c>
      <c r="I280" s="2">
        <f t="shared" si="56"/>
        <v>6111.4651310631716</v>
      </c>
      <c r="J280" s="46">
        <f t="shared" si="57"/>
        <v>289.6428972067863</v>
      </c>
      <c r="K280">
        <f t="shared" si="58"/>
        <v>18.444703007145943</v>
      </c>
      <c r="L280">
        <f t="shared" si="59"/>
        <v>2.9138551354101108E-2</v>
      </c>
      <c r="M280" s="46">
        <f t="shared" si="60"/>
        <v>18.444772055716591</v>
      </c>
      <c r="N280" s="8">
        <f t="shared" si="48"/>
        <v>-3.0837726267675804E-6</v>
      </c>
      <c r="O280" s="5">
        <f>SUM($N$41:N280)*0.1+$N$8</f>
        <v>1.8800237464892249E-5</v>
      </c>
      <c r="P280" s="5">
        <f>SUM($O$41:O280)+0</f>
        <v>6.2430197879527797E-4</v>
      </c>
      <c r="Q280" s="8">
        <f t="shared" si="49"/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61"/>
        <v>2.5064494349544054E-5</v>
      </c>
      <c r="U280">
        <f t="shared" si="62"/>
        <v>1.1939566260728765E-2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-138.01250077889625</v>
      </c>
      <c r="F281">
        <f t="shared" si="53"/>
        <v>-19098.593171027438</v>
      </c>
      <c r="G281">
        <f t="shared" si="54"/>
        <v>2898.2625163568109</v>
      </c>
      <c r="H281">
        <f t="shared" si="55"/>
        <v>5347.606087887666</v>
      </c>
      <c r="I281" s="2">
        <f t="shared" si="56"/>
        <v>6082.500841342493</v>
      </c>
      <c r="J281" s="46">
        <f t="shared" si="57"/>
        <v>289.6428972067863</v>
      </c>
      <c r="K281">
        <f t="shared" si="58"/>
        <v>18.357287353083638</v>
      </c>
      <c r="L281">
        <f t="shared" si="59"/>
        <v>2.9138551354101108E-2</v>
      </c>
      <c r="M281" s="46">
        <f t="shared" si="60"/>
        <v>18.357356730455766</v>
      </c>
      <c r="N281" s="8">
        <f t="shared" si="48"/>
        <v>-3.0691575906217614E-6</v>
      </c>
      <c r="O281" s="5">
        <f>SUM($N$41:N281)*0.1+$N$8</f>
        <v>1.8493321705830074E-5</v>
      </c>
      <c r="P281" s="5">
        <f>SUM($O$41:O281)+0</f>
        <v>6.4279530050110809E-4</v>
      </c>
      <c r="Q281" s="8">
        <f t="shared" si="49"/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61"/>
        <v>2.5216618878185807E-5</v>
      </c>
      <c r="U281">
        <f t="shared" si="62"/>
        <v>1.1923429643797299E-2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-138.01250077889625</v>
      </c>
      <c r="F282">
        <f t="shared" si="53"/>
        <v>-19098.593171027438</v>
      </c>
      <c r="G282">
        <f t="shared" si="54"/>
        <v>2884.4612662789223</v>
      </c>
      <c r="H282">
        <f t="shared" si="55"/>
        <v>5322.1412969929625</v>
      </c>
      <c r="I282" s="2">
        <f t="shared" si="56"/>
        <v>6053.5365516218153</v>
      </c>
      <c r="J282" s="46">
        <f t="shared" si="57"/>
        <v>289.6428972067863</v>
      </c>
      <c r="K282">
        <f t="shared" si="58"/>
        <v>18.269871699021337</v>
      </c>
      <c r="L282">
        <f t="shared" si="59"/>
        <v>2.9138551354101108E-2</v>
      </c>
      <c r="M282" s="46">
        <f t="shared" si="60"/>
        <v>18.269941408341349</v>
      </c>
      <c r="N282" s="8">
        <f t="shared" si="48"/>
        <v>-3.0545425544759446E-6</v>
      </c>
      <c r="O282" s="5">
        <f>SUM($N$41:N282)*0.1+$N$8</f>
        <v>1.8187867450382474E-5</v>
      </c>
      <c r="P282" s="5">
        <f>SUM($O$41:O282)+0</f>
        <v>6.6098316795149058E-4</v>
      </c>
      <c r="Q282" s="8">
        <f t="shared" si="49"/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61"/>
        <v>2.5383346630704206E-5</v>
      </c>
      <c r="U282">
        <f t="shared" si="62"/>
        <v>1.1906744874273789E-2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-138.01250077889625</v>
      </c>
      <c r="F283">
        <f t="shared" si="53"/>
        <v>-19098.593171027438</v>
      </c>
      <c r="G283">
        <f t="shared" si="54"/>
        <v>2870.6600162010318</v>
      </c>
      <c r="H283">
        <f t="shared" si="55"/>
        <v>5296.676506098258</v>
      </c>
      <c r="I283" s="2">
        <f t="shared" si="56"/>
        <v>6024.5722619011349</v>
      </c>
      <c r="J283" s="46">
        <f t="shared" si="57"/>
        <v>289.6428972067863</v>
      </c>
      <c r="K283">
        <f t="shared" si="58"/>
        <v>18.182456044959029</v>
      </c>
      <c r="L283">
        <f t="shared" si="59"/>
        <v>2.9138551354101108E-2</v>
      </c>
      <c r="M283" s="46">
        <f t="shared" si="60"/>
        <v>18.182526089418715</v>
      </c>
      <c r="N283" s="8">
        <f t="shared" si="48"/>
        <v>-3.0399275183301256E-6</v>
      </c>
      <c r="O283" s="5">
        <f>SUM($N$41:N283)*0.1+$N$8</f>
        <v>1.7883874698549463E-5</v>
      </c>
      <c r="P283" s="5">
        <f>SUM($O$41:O283)+0</f>
        <v>6.7886704265004007E-4</v>
      </c>
      <c r="Q283" s="8">
        <f t="shared" si="49"/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61"/>
        <v>2.5564161147601192E-5</v>
      </c>
      <c r="U283">
        <f t="shared" si="62"/>
        <v>1.188951353633871E-2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-138.01250077889625</v>
      </c>
      <c r="F284">
        <f t="shared" si="53"/>
        <v>-19098.593171027438</v>
      </c>
      <c r="G284">
        <f t="shared" si="54"/>
        <v>2856.8587661231431</v>
      </c>
      <c r="H284">
        <f t="shared" si="55"/>
        <v>5271.2117152035553</v>
      </c>
      <c r="I284" s="2">
        <f t="shared" si="56"/>
        <v>5995.6079721804572</v>
      </c>
      <c r="J284" s="46">
        <f t="shared" si="57"/>
        <v>289.6428972067863</v>
      </c>
      <c r="K284">
        <f t="shared" si="58"/>
        <v>18.095040390896727</v>
      </c>
      <c r="L284">
        <f t="shared" si="59"/>
        <v>2.9138551354101108E-2</v>
      </c>
      <c r="M284" s="46">
        <f t="shared" si="60"/>
        <v>18.095110773734131</v>
      </c>
      <c r="N284" s="8">
        <f t="shared" si="48"/>
        <v>-3.0253124821843087E-6</v>
      </c>
      <c r="O284" s="5">
        <f>SUM($N$41:N284)*0.1+$N$8</f>
        <v>1.7581343450331028E-5</v>
      </c>
      <c r="P284" s="5">
        <f>SUM($O$41:O284)+0</f>
        <v>6.9644838610037109E-4</v>
      </c>
      <c r="Q284" s="8">
        <f t="shared" si="49"/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61"/>
        <v>2.5758537879981769E-5</v>
      </c>
      <c r="U284">
        <f t="shared" si="62"/>
        <v>1.1871737243126681E-2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-138.01250077889625</v>
      </c>
      <c r="F285">
        <f t="shared" si="53"/>
        <v>-19098.593171027438</v>
      </c>
      <c r="G285">
        <f t="shared" si="54"/>
        <v>2843.0575160452518</v>
      </c>
      <c r="H285">
        <f t="shared" si="55"/>
        <v>5245.7469243088508</v>
      </c>
      <c r="I285" s="2">
        <f t="shared" si="56"/>
        <v>5966.6436824597758</v>
      </c>
      <c r="J285" s="46">
        <f t="shared" si="57"/>
        <v>289.6428972067863</v>
      </c>
      <c r="K285">
        <f t="shared" si="58"/>
        <v>18.007624736834419</v>
      </c>
      <c r="L285">
        <f t="shared" si="59"/>
        <v>2.9138551354101108E-2</v>
      </c>
      <c r="M285" s="46">
        <f t="shared" si="60"/>
        <v>18.007695461334745</v>
      </c>
      <c r="N285" s="8">
        <f t="shared" si="48"/>
        <v>-3.0106974460384888E-6</v>
      </c>
      <c r="O285" s="5">
        <f>SUM($N$41:N285)*0.1+$N$8</f>
        <v>1.7280273705727181E-5</v>
      </c>
      <c r="P285" s="5">
        <f>SUM($O$41:O285)+0</f>
        <v>7.1372865980609827E-4</v>
      </c>
      <c r="Q285" s="8">
        <f t="shared" si="49"/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61"/>
        <v>2.5965947263133404E-5</v>
      </c>
      <c r="U285">
        <f t="shared" si="62"/>
        <v>1.1853417636032712E-2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-138.01250077889625</v>
      </c>
      <c r="F286">
        <f t="shared" si="53"/>
        <v>-19098.593171027438</v>
      </c>
      <c r="G286">
        <f t="shared" si="54"/>
        <v>2829.256265967364</v>
      </c>
      <c r="H286">
        <f t="shared" si="55"/>
        <v>5220.2821334141472</v>
      </c>
      <c r="I286" s="2">
        <f t="shared" si="56"/>
        <v>5937.6793927390991</v>
      </c>
      <c r="J286" s="46">
        <f t="shared" si="57"/>
        <v>289.6428972067863</v>
      </c>
      <c r="K286">
        <f t="shared" si="58"/>
        <v>17.920209082772118</v>
      </c>
      <c r="L286">
        <f t="shared" si="59"/>
        <v>2.9138551354101108E-2</v>
      </c>
      <c r="M286" s="46">
        <f t="shared" si="60"/>
        <v>17.920280152268642</v>
      </c>
      <c r="N286" s="8">
        <f t="shared" si="48"/>
        <v>-2.9960824098926728E-6</v>
      </c>
      <c r="O286" s="5">
        <f>SUM($N$41:N286)*0.1+$N$8</f>
        <v>1.6980665464737917E-5</v>
      </c>
      <c r="P286" s="5">
        <f>SUM($O$41:O286)+0</f>
        <v>7.3070932527083616E-4</v>
      </c>
      <c r="Q286" s="8">
        <f t="shared" si="49"/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61"/>
        <v>2.6185857591361272E-5</v>
      </c>
      <c r="U286">
        <f t="shared" si="62"/>
        <v>1.1834556384037591E-2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-138.01250077889625</v>
      </c>
      <c r="F287">
        <f t="shared" si="53"/>
        <v>-19098.593171027438</v>
      </c>
      <c r="G287">
        <f t="shared" si="54"/>
        <v>2815.4550158894726</v>
      </c>
      <c r="H287">
        <f t="shared" si="55"/>
        <v>5194.8173425194436</v>
      </c>
      <c r="I287" s="2">
        <f t="shared" si="56"/>
        <v>5908.7151030184186</v>
      </c>
      <c r="J287" s="46">
        <f t="shared" si="57"/>
        <v>289.6428972067863</v>
      </c>
      <c r="K287">
        <f t="shared" si="58"/>
        <v>17.83279342870981</v>
      </c>
      <c r="L287">
        <f t="shared" si="59"/>
        <v>2.9138551354101108E-2</v>
      </c>
      <c r="M287" s="46">
        <f t="shared" si="60"/>
        <v>17.832864846584826</v>
      </c>
      <c r="N287" s="8">
        <f t="shared" si="48"/>
        <v>-2.981467373746853E-6</v>
      </c>
      <c r="O287" s="5">
        <f>SUM($N$41:N287)*0.1+$N$8</f>
        <v>1.6682518727363229E-5</v>
      </c>
      <c r="P287" s="5">
        <f>SUM($O$41:O287)+0</f>
        <v>7.4739184399819937E-4</v>
      </c>
      <c r="Q287" s="8">
        <f t="shared" si="49"/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61"/>
        <v>2.6417737671372311E-5</v>
      </c>
      <c r="U287">
        <f t="shared" si="62"/>
        <v>1.1815155183051701E-2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-138.01250077889625</v>
      </c>
      <c r="F288">
        <f t="shared" si="53"/>
        <v>-19098.593171027438</v>
      </c>
      <c r="G288">
        <f t="shared" si="54"/>
        <v>2801.6537658115831</v>
      </c>
      <c r="H288">
        <f t="shared" si="55"/>
        <v>5169.352551624741</v>
      </c>
      <c r="I288" s="2">
        <f t="shared" si="56"/>
        <v>5879.7508132977409</v>
      </c>
      <c r="J288" s="46">
        <f t="shared" si="57"/>
        <v>289.6428972067863</v>
      </c>
      <c r="K288">
        <f t="shared" si="58"/>
        <v>17.745377774647512</v>
      </c>
      <c r="L288">
        <f t="shared" si="59"/>
        <v>2.9138551354101108E-2</v>
      </c>
      <c r="M288" s="46">
        <f t="shared" si="60"/>
        <v>17.745449544333301</v>
      </c>
      <c r="N288" s="8">
        <f t="shared" si="48"/>
        <v>-2.9668523376010352E-6</v>
      </c>
      <c r="O288" s="5">
        <f>SUM($N$41:N288)*0.1+$N$8</f>
        <v>1.6385833493603129E-5</v>
      </c>
      <c r="P288" s="5">
        <f>SUM($O$41:O288)+0</f>
        <v>7.6377767749180245E-4</v>
      </c>
      <c r="Q288" s="8">
        <f t="shared" si="49"/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61"/>
        <v>2.6661059238957175E-5</v>
      </c>
      <c r="U288">
        <f t="shared" si="62"/>
        <v>1.1795215755276792E-2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-138.01250077889625</v>
      </c>
      <c r="F289">
        <f t="shared" si="53"/>
        <v>-19098.593171027438</v>
      </c>
      <c r="G289">
        <f t="shared" si="54"/>
        <v>2787.8525157336935</v>
      </c>
      <c r="H289">
        <f t="shared" si="55"/>
        <v>5143.8877607300365</v>
      </c>
      <c r="I289" s="2">
        <f t="shared" si="56"/>
        <v>5850.7865235770605</v>
      </c>
      <c r="J289" s="46">
        <f t="shared" si="57"/>
        <v>289.6428972067863</v>
      </c>
      <c r="K289">
        <f t="shared" si="58"/>
        <v>17.6579621205852</v>
      </c>
      <c r="L289">
        <f t="shared" si="59"/>
        <v>2.9138551354101108E-2</v>
      </c>
      <c r="M289" s="46">
        <f t="shared" si="60"/>
        <v>17.658034245565016</v>
      </c>
      <c r="N289" s="8">
        <f t="shared" si="48"/>
        <v>-2.9522373014552171E-6</v>
      </c>
      <c r="O289" s="5">
        <f>SUM($N$41:N289)*0.1+$N$8</f>
        <v>1.6090609763457605E-5</v>
      </c>
      <c r="P289" s="5">
        <f>SUM($O$41:O289)+0</f>
        <v>7.7986828725526002E-4</v>
      </c>
      <c r="Q289" s="8">
        <f t="shared" si="49"/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61"/>
        <v>2.6915299130556583E-5</v>
      </c>
      <c r="U289">
        <f t="shared" si="62"/>
        <v>1.1774739848585116E-2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-138.01250077889625</v>
      </c>
      <c r="F290">
        <f t="shared" si="53"/>
        <v>-19098.593171027438</v>
      </c>
      <c r="G290">
        <f t="shared" si="54"/>
        <v>2774.0512656558039</v>
      </c>
      <c r="H290">
        <f t="shared" si="55"/>
        <v>5118.4229698353329</v>
      </c>
      <c r="I290" s="2">
        <f t="shared" si="56"/>
        <v>5821.8222338563819</v>
      </c>
      <c r="J290" s="46">
        <f t="shared" si="57"/>
        <v>289.6428972067863</v>
      </c>
      <c r="K290">
        <f t="shared" si="58"/>
        <v>17.570546466522899</v>
      </c>
      <c r="L290">
        <f t="shared" si="59"/>
        <v>2.9138551354101108E-2</v>
      </c>
      <c r="M290" s="46">
        <f t="shared" si="60"/>
        <v>17.570618950331983</v>
      </c>
      <c r="N290" s="8">
        <f t="shared" si="48"/>
        <v>-2.9376222653093994E-6</v>
      </c>
      <c r="O290" s="5">
        <f>SUM($N$41:N290)*0.1+$N$8</f>
        <v>1.579684753692667E-5</v>
      </c>
      <c r="P290" s="5">
        <f>SUM($O$41:O290)+0</f>
        <v>7.9566513479218672E-4</v>
      </c>
      <c r="Q290" s="8">
        <f t="shared" si="49"/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61"/>
        <v>2.7179941207365804E-5</v>
      </c>
      <c r="U290">
        <f t="shared" si="62"/>
        <v>1.1753729235915403E-2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-138.01250077889625</v>
      </c>
      <c r="F291">
        <f t="shared" si="53"/>
        <v>-19098.593171027438</v>
      </c>
      <c r="G291">
        <f t="shared" si="54"/>
        <v>2760.2500155779126</v>
      </c>
      <c r="H291">
        <f t="shared" si="55"/>
        <v>5092.9581789406284</v>
      </c>
      <c r="I291" s="2">
        <f t="shared" si="56"/>
        <v>5792.8579441357015</v>
      </c>
      <c r="J291" s="46">
        <f t="shared" si="57"/>
        <v>289.6428972067863</v>
      </c>
      <c r="K291">
        <f t="shared" si="58"/>
        <v>17.48313081246059</v>
      </c>
      <c r="L291">
        <f t="shared" si="59"/>
        <v>2.9138551354101108E-2</v>
      </c>
      <c r="M291" s="46">
        <f t="shared" si="60"/>
        <v>17.483203658687213</v>
      </c>
      <c r="N291" s="8">
        <f t="shared" si="48"/>
        <v>-2.9230072291635795E-6</v>
      </c>
      <c r="O291" s="5">
        <f>SUM($N$41:N291)*0.1+$N$8</f>
        <v>1.5504546814010317E-5</v>
      </c>
      <c r="P291" s="5">
        <f>SUM($O$41:O291)+0</f>
        <v>8.1116968160619709E-4</v>
      </c>
      <c r="Q291" s="8">
        <f t="shared" si="49"/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61"/>
        <v>2.7454478034841222E-5</v>
      </c>
      <c r="U291">
        <f t="shared" si="62"/>
        <v>1.1732185714685163E-2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-138.01250077889625</v>
      </c>
      <c r="F292">
        <f t="shared" si="53"/>
        <v>-19098.593171027438</v>
      </c>
      <c r="G292">
        <f t="shared" si="54"/>
        <v>2746.4487655000248</v>
      </c>
      <c r="H292">
        <f t="shared" si="55"/>
        <v>5067.4933880459266</v>
      </c>
      <c r="I292" s="2">
        <f t="shared" si="56"/>
        <v>5763.8936544150256</v>
      </c>
      <c r="J292" s="46">
        <f t="shared" si="57"/>
        <v>289.6428972067863</v>
      </c>
      <c r="K292">
        <f t="shared" si="58"/>
        <v>17.395715158398296</v>
      </c>
      <c r="L292">
        <f t="shared" si="59"/>
        <v>2.9138551354101108E-2</v>
      </c>
      <c r="M292" s="46">
        <f t="shared" si="60"/>
        <v>17.395788370684823</v>
      </c>
      <c r="N292" s="8">
        <f t="shared" si="48"/>
        <v>-2.9083921930177635E-6</v>
      </c>
      <c r="O292" s="5">
        <f>SUM($N$41:N292)*0.1+$N$8</f>
        <v>1.5213707594708533E-5</v>
      </c>
      <c r="P292" s="5">
        <f>SUM($O$41:O292)+0</f>
        <v>8.2638338920090564E-4</v>
      </c>
      <c r="Q292" s="8">
        <f t="shared" si="49"/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61"/>
        <v>2.7738412324792556E-5</v>
      </c>
      <c r="U292">
        <f t="shared" si="62"/>
        <v>1.1710111106218829E-2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-138.01250077889625</v>
      </c>
      <c r="F293">
        <f t="shared" si="53"/>
        <v>-19098.593171027438</v>
      </c>
      <c r="G293">
        <f t="shared" si="54"/>
        <v>2732.6475154221334</v>
      </c>
      <c r="H293">
        <f t="shared" si="55"/>
        <v>5042.0285971512221</v>
      </c>
      <c r="I293" s="2">
        <f t="shared" si="56"/>
        <v>5734.9293646943443</v>
      </c>
      <c r="J293" s="46">
        <f t="shared" si="57"/>
        <v>289.6428972067863</v>
      </c>
      <c r="K293">
        <f t="shared" si="58"/>
        <v>17.308299504335984</v>
      </c>
      <c r="L293">
        <f t="shared" si="59"/>
        <v>2.9138551354101108E-2</v>
      </c>
      <c r="M293" s="46">
        <f t="shared" si="60"/>
        <v>17.308373086379966</v>
      </c>
      <c r="N293" s="8">
        <f t="shared" si="48"/>
        <v>-2.8937771568719436E-6</v>
      </c>
      <c r="O293" s="5">
        <f>SUM($N$41:N293)*0.1+$N$8</f>
        <v>1.4924329879021338E-5</v>
      </c>
      <c r="P293" s="5">
        <f>SUM($O$41:O293)+0</f>
        <v>8.4130771907992702E-4</v>
      </c>
      <c r="Q293" s="8">
        <f t="shared" si="49"/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61"/>
        <v>2.8031258150684717E-5</v>
      </c>
      <c r="U293">
        <f t="shared" si="62"/>
        <v>1.1687507255191248E-2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-138.01250077889625</v>
      </c>
      <c r="F294">
        <f t="shared" si="53"/>
        <v>-19098.593171027438</v>
      </c>
      <c r="G294">
        <f t="shared" si="54"/>
        <v>2718.8462653442439</v>
      </c>
      <c r="H294">
        <f t="shared" si="55"/>
        <v>5016.5638062565176</v>
      </c>
      <c r="I294" s="2">
        <f t="shared" si="56"/>
        <v>5705.9650749736647</v>
      </c>
      <c r="J294" s="46">
        <f t="shared" si="57"/>
        <v>289.6428972067863</v>
      </c>
      <c r="K294">
        <f t="shared" si="58"/>
        <v>17.220883850273676</v>
      </c>
      <c r="L294">
        <f t="shared" si="59"/>
        <v>2.9138551354101108E-2</v>
      </c>
      <c r="M294" s="46">
        <f t="shared" si="60"/>
        <v>17.22095780582897</v>
      </c>
      <c r="N294" s="8">
        <f t="shared" si="48"/>
        <v>-2.8791621207261259E-6</v>
      </c>
      <c r="O294" s="5">
        <f>SUM($N$41:N294)*0.1+$N$8</f>
        <v>1.4636413666948725E-5</v>
      </c>
      <c r="P294" s="5">
        <f>SUM($O$41:O294)+0</f>
        <v>8.5594413274687575E-4</v>
      </c>
      <c r="Q294" s="8">
        <f t="shared" si="49"/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61"/>
        <v>2.8332541949380893E-5</v>
      </c>
      <c r="U294">
        <f t="shared" si="62"/>
        <v>1.1664376029086052E-2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-138.01250077889625</v>
      </c>
      <c r="F295">
        <f t="shared" si="53"/>
        <v>-19098.593171027438</v>
      </c>
      <c r="G295">
        <f t="shared" si="54"/>
        <v>2705.0450152663543</v>
      </c>
      <c r="H295">
        <f t="shared" si="55"/>
        <v>4991.0990153618159</v>
      </c>
      <c r="I295" s="2">
        <f t="shared" si="56"/>
        <v>5677.000785252988</v>
      </c>
      <c r="J295" s="46">
        <f t="shared" si="57"/>
        <v>289.6428972067863</v>
      </c>
      <c r="K295">
        <f t="shared" si="58"/>
        <v>17.133468196211378</v>
      </c>
      <c r="L295">
        <f t="shared" si="59"/>
        <v>2.9138551354101108E-2</v>
      </c>
      <c r="M295" s="46">
        <f t="shared" si="60"/>
        <v>17.133542529089301</v>
      </c>
      <c r="N295" s="8">
        <f t="shared" si="48"/>
        <v>-2.8645470845803077E-6</v>
      </c>
      <c r="O295" s="5">
        <f>SUM($N$41:N295)*0.1+$N$8</f>
        <v>1.4349958958490694E-5</v>
      </c>
      <c r="P295" s="5">
        <f>SUM($O$41:O295)+0</f>
        <v>8.7029409170536647E-4</v>
      </c>
      <c r="Q295" s="8">
        <f t="shared" si="49"/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61"/>
        <v>2.8641803324404334E-5</v>
      </c>
      <c r="U295">
        <f t="shared" si="62"/>
        <v>1.1640719317668493E-2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-138.01250077889625</v>
      </c>
      <c r="F296">
        <f t="shared" si="53"/>
        <v>-19098.593171027438</v>
      </c>
      <c r="G296">
        <f t="shared" si="54"/>
        <v>2691.2437651884647</v>
      </c>
      <c r="H296">
        <f t="shared" si="55"/>
        <v>4965.6342244671114</v>
      </c>
      <c r="I296" s="2">
        <f t="shared" si="56"/>
        <v>5648.0364955323075</v>
      </c>
      <c r="J296" s="46">
        <f t="shared" si="57"/>
        <v>289.6428972067863</v>
      </c>
      <c r="K296">
        <f t="shared" si="58"/>
        <v>17.04605254214907</v>
      </c>
      <c r="L296">
        <f t="shared" si="59"/>
        <v>2.9138551354101108E-2</v>
      </c>
      <c r="M296" s="46">
        <f t="shared" si="60"/>
        <v>17.046127256219574</v>
      </c>
      <c r="N296" s="8">
        <f t="shared" si="48"/>
        <v>-2.84993204843449E-6</v>
      </c>
      <c r="O296" s="5">
        <f>SUM($N$41:N296)*0.1+$N$8</f>
        <v>1.4064965753647246E-5</v>
      </c>
      <c r="P296" s="5">
        <f>SUM($O$41:O296)+0</f>
        <v>8.8435905745901371E-4</v>
      </c>
      <c r="Q296" s="8">
        <f t="shared" si="49"/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61"/>
        <v>2.8958595666966621E-5</v>
      </c>
      <c r="U296">
        <f t="shared" si="62"/>
        <v>1.1616539032472265E-2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-138.01250077889625</v>
      </c>
      <c r="F297">
        <f t="shared" si="53"/>
        <v>-19098.593171027438</v>
      </c>
      <c r="G297">
        <f t="shared" si="54"/>
        <v>2677.4425151105752</v>
      </c>
      <c r="H297">
        <f t="shared" si="55"/>
        <v>4940.1694335724078</v>
      </c>
      <c r="I297" s="2">
        <f t="shared" si="56"/>
        <v>5619.0722058116298</v>
      </c>
      <c r="J297" s="46">
        <f t="shared" si="57"/>
        <v>289.6428972067863</v>
      </c>
      <c r="K297">
        <f t="shared" si="58"/>
        <v>16.958636888086769</v>
      </c>
      <c r="L297">
        <f t="shared" si="59"/>
        <v>2.9138551354101108E-2</v>
      </c>
      <c r="M297" s="46">
        <f t="shared" si="60"/>
        <v>16.958711987279646</v>
      </c>
      <c r="N297" s="8">
        <f t="shared" ref="N297:N360" si="64">-G297/($G$18*$B$31)</f>
        <v>-2.8353170122886723E-6</v>
      </c>
      <c r="O297" s="5">
        <f>SUM($N$41:N297)*0.1+$N$8</f>
        <v>1.3781434052418373E-5</v>
      </c>
      <c r="P297" s="5">
        <f>SUM($O$41:O297)+0</f>
        <v>8.981404915114321E-4</v>
      </c>
      <c r="Q297" s="8">
        <f t="shared" ref="Q297:Q360" si="65">-H297/($G$18*$B$31)</f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61"/>
        <v>2.9282486611600195E-5</v>
      </c>
      <c r="U297">
        <f t="shared" si="62"/>
        <v>1.1591837106299924E-2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-138.01250077889625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2663.6412650326856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5590.1079160909494</v>
      </c>
      <c r="J298" s="46">
        <f t="shared" ref="J298:J361" si="73">SQRT(D298*D298+E298*E298)</f>
        <v>289.6428972067863</v>
      </c>
      <c r="K298">
        <f t="shared" ref="K298:K361" si="74">32*I298/(PI()*$G$11^3)</f>
        <v>16.871221234024461</v>
      </c>
      <c r="L298">
        <f t="shared" ref="L298:L361" si="75">16*J298/(PI()*$G$11^4)</f>
        <v>2.9138551354101108E-2</v>
      </c>
      <c r="M298" s="46">
        <f t="shared" ref="M298:M361" si="76">SQRT(K298^2+3*L298^2)</f>
        <v>16.871296722330591</v>
      </c>
      <c r="N298" s="8">
        <f t="shared" si="64"/>
        <v>-2.8207019761428541E-6</v>
      </c>
      <c r="O298" s="5">
        <f>SUM($N$41:N298)*0.1+$N$8</f>
        <v>1.3499363854804089E-5</v>
      </c>
      <c r="P298" s="5">
        <f>SUM($O$41:O298)+0</f>
        <v>9.1163985536623618E-4</v>
      </c>
      <c r="Q298" s="8">
        <f t="shared" si="65"/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77">SQRT(SUMSQ(O298,R298))</f>
        <v>2.9613058343337641E-5</v>
      </c>
      <c r="U298">
        <f t="shared" ref="U298:U361" si="78">SQRT(SUMSQ(S298,P298))</f>
        <v>1.1566615492736489E-2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-138.01250077889625</v>
      </c>
      <c r="F299">
        <f t="shared" si="69"/>
        <v>-19098.593171027438</v>
      </c>
      <c r="G299">
        <f t="shared" si="70"/>
        <v>2649.8400149547961</v>
      </c>
      <c r="H299">
        <f t="shared" si="71"/>
        <v>4889.2398517830015</v>
      </c>
      <c r="I299" s="2">
        <f t="shared" si="72"/>
        <v>5561.1436263702717</v>
      </c>
      <c r="J299" s="46">
        <f t="shared" si="73"/>
        <v>289.6428972067863</v>
      </c>
      <c r="K299">
        <f t="shared" si="74"/>
        <v>16.783805579962159</v>
      </c>
      <c r="L299">
        <f t="shared" si="75"/>
        <v>2.9138551354101108E-2</v>
      </c>
      <c r="M299" s="46">
        <f t="shared" si="76"/>
        <v>16.783881461434778</v>
      </c>
      <c r="N299" s="8">
        <f t="shared" si="64"/>
        <v>-2.8060869399970364E-6</v>
      </c>
      <c r="O299" s="5">
        <f>SUM($N$41:N299)*0.1+$N$8</f>
        <v>1.3218755160804387E-5</v>
      </c>
      <c r="P299" s="5">
        <f>SUM($O$41:O299)+0</f>
        <v>9.2485861052704057E-4</v>
      </c>
      <c r="Q299" s="8">
        <f t="shared" si="65"/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77"/>
        <v>2.994990777309444E-5</v>
      </c>
      <c r="U299">
        <f t="shared" si="78"/>
        <v>1.1540876165675827E-2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-138.01250077889625</v>
      </c>
      <c r="F300">
        <f t="shared" si="69"/>
        <v>-19098.593171027438</v>
      </c>
      <c r="G300">
        <f t="shared" si="70"/>
        <v>2636.0387648769065</v>
      </c>
      <c r="H300">
        <f t="shared" si="71"/>
        <v>4863.775060888297</v>
      </c>
      <c r="I300" s="2">
        <f t="shared" si="72"/>
        <v>5532.1793366495922</v>
      </c>
      <c r="J300" s="46">
        <f t="shared" si="73"/>
        <v>289.6428972067863</v>
      </c>
      <c r="K300">
        <f t="shared" si="74"/>
        <v>16.696389925899854</v>
      </c>
      <c r="L300">
        <f t="shared" si="75"/>
        <v>2.9138551354101108E-2</v>
      </c>
      <c r="M300" s="46">
        <f t="shared" si="76"/>
        <v>16.696466204655859</v>
      </c>
      <c r="N300" s="8">
        <f t="shared" si="64"/>
        <v>-2.7914719038512183E-6</v>
      </c>
      <c r="O300" s="5">
        <f>SUM($N$41:N300)*0.1+$N$8</f>
        <v>1.2939607970419267E-5</v>
      </c>
      <c r="P300" s="5">
        <f>SUM($O$41:O300)+0</f>
        <v>9.3779821849745981E-4</v>
      </c>
      <c r="Q300" s="8">
        <f t="shared" si="65"/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77"/>
        <v>3.029264659732027E-5</v>
      </c>
      <c r="U300">
        <f t="shared" si="78"/>
        <v>1.1514621118859463E-2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-138.01250077889625</v>
      </c>
      <c r="F301">
        <f t="shared" si="69"/>
        <v>-19098.593171027438</v>
      </c>
      <c r="G301">
        <f t="shared" si="70"/>
        <v>2622.2375147990151</v>
      </c>
      <c r="H301">
        <f t="shared" si="71"/>
        <v>4838.3102699935926</v>
      </c>
      <c r="I301" s="2">
        <f t="shared" si="72"/>
        <v>5503.2150469289118</v>
      </c>
      <c r="J301" s="46">
        <f t="shared" si="73"/>
        <v>289.6428972067863</v>
      </c>
      <c r="K301">
        <f t="shared" si="74"/>
        <v>16.608974271837546</v>
      </c>
      <c r="L301">
        <f t="shared" si="75"/>
        <v>2.9138551354101108E-2</v>
      </c>
      <c r="M301" s="46">
        <f t="shared" si="76"/>
        <v>16.609050952058837</v>
      </c>
      <c r="N301" s="8">
        <f t="shared" si="64"/>
        <v>-2.7768568677053984E-6</v>
      </c>
      <c r="O301" s="5">
        <f>SUM($N$41:N301)*0.1+$N$8</f>
        <v>1.266192228364873E-5</v>
      </c>
      <c r="P301" s="5">
        <f>SUM($O$41:O301)+0</f>
        <v>9.5046014078110854E-4</v>
      </c>
      <c r="Q301" s="8">
        <f t="shared" si="65"/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77"/>
        <v>3.0640901257165948E-5</v>
      </c>
      <c r="U301">
        <f t="shared" si="78"/>
        <v>1.1487852365427416E-2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-138.01250077889625</v>
      </c>
      <c r="F302">
        <f t="shared" si="69"/>
        <v>-19098.593171027438</v>
      </c>
      <c r="G302">
        <f t="shared" si="70"/>
        <v>2608.4362647211237</v>
      </c>
      <c r="H302">
        <f t="shared" si="71"/>
        <v>4812.845479098889</v>
      </c>
      <c r="I302" s="2">
        <f t="shared" si="72"/>
        <v>5474.2507572082322</v>
      </c>
      <c r="J302" s="46">
        <f t="shared" si="73"/>
        <v>289.6428972067863</v>
      </c>
      <c r="K302">
        <f t="shared" si="74"/>
        <v>16.521558617775241</v>
      </c>
      <c r="L302">
        <f t="shared" si="75"/>
        <v>2.9138551354101108E-2</v>
      </c>
      <c r="M302" s="46">
        <f t="shared" si="76"/>
        <v>16.521635703710103</v>
      </c>
      <c r="N302" s="8">
        <f t="shared" si="64"/>
        <v>-2.762241831559579E-6</v>
      </c>
      <c r="O302" s="5">
        <f>SUM($N$41:N302)*0.1+$N$8</f>
        <v>1.2385698100492768E-5</v>
      </c>
      <c r="P302" s="5">
        <f>SUM($O$41:O302)+0</f>
        <v>9.6284583888160127E-4</v>
      </c>
      <c r="Q302" s="8">
        <f t="shared" si="65"/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77"/>
        <v>3.0994312811436091E-5</v>
      </c>
      <c r="U302">
        <f t="shared" si="78"/>
        <v>1.1460571937480731E-2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-138.01250077889625</v>
      </c>
      <c r="F303">
        <f t="shared" si="69"/>
        <v>-19098.593171027438</v>
      </c>
      <c r="G303">
        <f t="shared" si="70"/>
        <v>2594.635014643236</v>
      </c>
      <c r="H303">
        <f t="shared" si="71"/>
        <v>4787.3806882041863</v>
      </c>
      <c r="I303" s="2">
        <f t="shared" si="72"/>
        <v>5445.2864674875545</v>
      </c>
      <c r="J303" s="46">
        <f t="shared" si="73"/>
        <v>289.6428972067863</v>
      </c>
      <c r="K303">
        <f t="shared" si="74"/>
        <v>16.43414296371294</v>
      </c>
      <c r="L303">
        <f t="shared" si="75"/>
        <v>2.9138551354101108E-2</v>
      </c>
      <c r="M303" s="46">
        <f t="shared" si="76"/>
        <v>16.434220459677441</v>
      </c>
      <c r="N303" s="8">
        <f t="shared" si="64"/>
        <v>-2.747626795413763E-6</v>
      </c>
      <c r="O303" s="5">
        <f>SUM($N$41:N303)*0.1+$N$8</f>
        <v>1.2110935420951396E-5</v>
      </c>
      <c r="P303" s="5">
        <f>SUM($O$41:O303)+0</f>
        <v>9.7495677430255265E-4</v>
      </c>
      <c r="Q303" s="8">
        <f t="shared" si="65"/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77"/>
        <v>3.1352536736519746E-5</v>
      </c>
      <c r="U303">
        <f t="shared" si="78"/>
        <v>1.1432781885655363E-2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-138.01250077889625</v>
      </c>
      <c r="F304">
        <f t="shared" si="69"/>
        <v>-19098.593171027438</v>
      </c>
      <c r="G304">
        <f t="shared" si="70"/>
        <v>2580.8337645653446</v>
      </c>
      <c r="H304">
        <f t="shared" si="71"/>
        <v>4761.9158973094827</v>
      </c>
      <c r="I304" s="2">
        <f t="shared" si="72"/>
        <v>5416.322177766875</v>
      </c>
      <c r="J304" s="46">
        <f t="shared" si="73"/>
        <v>289.6428972067863</v>
      </c>
      <c r="K304">
        <f t="shared" si="74"/>
        <v>16.346727309650635</v>
      </c>
      <c r="L304">
        <f t="shared" si="75"/>
        <v>2.9138551354101108E-2</v>
      </c>
      <c r="M304" s="46">
        <f t="shared" si="76"/>
        <v>16.346805220030088</v>
      </c>
      <c r="N304" s="8">
        <f t="shared" si="64"/>
        <v>-2.7330117592679431E-6</v>
      </c>
      <c r="O304" s="5">
        <f>SUM($N$41:N304)*0.1+$N$8</f>
        <v>1.1837634245024605E-5</v>
      </c>
      <c r="P304" s="5">
        <f>SUM($O$41:O304)+0</f>
        <v>9.8679440854757732E-4</v>
      </c>
      <c r="Q304" s="8">
        <f t="shared" si="65"/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77"/>
        <v>3.1715242665360276E-5</v>
      </c>
      <c r="U304">
        <f t="shared" si="78"/>
        <v>1.1404484278707048E-2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-138.01250077889625</v>
      </c>
      <c r="F305">
        <f t="shared" si="69"/>
        <v>-19098.593171027438</v>
      </c>
      <c r="G305">
        <f t="shared" si="70"/>
        <v>2567.0325144874569</v>
      </c>
      <c r="H305">
        <f t="shared" si="71"/>
        <v>4736.4511064147782</v>
      </c>
      <c r="I305" s="2">
        <f t="shared" si="72"/>
        <v>5387.3578880461964</v>
      </c>
      <c r="J305" s="46">
        <f t="shared" si="73"/>
        <v>289.6428972067863</v>
      </c>
      <c r="K305">
        <f t="shared" si="74"/>
        <v>16.259311655588331</v>
      </c>
      <c r="L305">
        <f t="shared" si="75"/>
        <v>2.9138551354101108E-2</v>
      </c>
      <c r="M305" s="46">
        <f t="shared" si="76"/>
        <v>16.25938998483878</v>
      </c>
      <c r="N305" s="8">
        <f t="shared" si="64"/>
        <v>-2.7183967231221271E-6</v>
      </c>
      <c r="O305" s="5">
        <f>SUM($N$41:N305)*0.1+$N$8</f>
        <v>1.156579457271239E-5</v>
      </c>
      <c r="P305" s="5">
        <f>SUM($O$41:O305)+0</f>
        <v>9.9836020312028969E-4</v>
      </c>
      <c r="Q305" s="8">
        <f t="shared" si="65"/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77"/>
        <v>3.2082114076381075E-5</v>
      </c>
      <c r="U305">
        <f t="shared" si="78"/>
        <v>1.1375681203106891E-2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-138.01250077889625</v>
      </c>
      <c r="F306">
        <f t="shared" si="69"/>
        <v>-19098.593171027438</v>
      </c>
      <c r="G306">
        <f t="shared" si="70"/>
        <v>2553.2312644095655</v>
      </c>
      <c r="H306">
        <f t="shared" si="71"/>
        <v>4710.9863155200756</v>
      </c>
      <c r="I306" s="2">
        <f t="shared" si="72"/>
        <v>5358.3935983255169</v>
      </c>
      <c r="J306" s="46">
        <f t="shared" si="73"/>
        <v>289.6428972067863</v>
      </c>
      <c r="K306">
        <f t="shared" si="74"/>
        <v>16.171896001526026</v>
      </c>
      <c r="L306">
        <f t="shared" si="75"/>
        <v>2.9138551354101108E-2</v>
      </c>
      <c r="M306" s="46">
        <f t="shared" si="76"/>
        <v>16.171974754175771</v>
      </c>
      <c r="N306" s="8">
        <f t="shared" si="64"/>
        <v>-2.7037816869763072E-6</v>
      </c>
      <c r="O306" s="5">
        <f>SUM($N$41:N306)*0.1+$N$8</f>
        <v>1.1295416404014757E-5</v>
      </c>
      <c r="P306" s="5">
        <f>SUM($O$41:O306)+0</f>
        <v>1.0096556195243044E-3</v>
      </c>
      <c r="Q306" s="8">
        <f t="shared" si="65"/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77"/>
        <v>3.2452847942154324E-5</v>
      </c>
      <c r="U306">
        <f t="shared" si="78"/>
        <v>1.1346374762647309E-2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-138.01250077889625</v>
      </c>
      <c r="F307">
        <f t="shared" si="69"/>
        <v>-19098.593171027438</v>
      </c>
      <c r="G307">
        <f t="shared" si="70"/>
        <v>2539.4300143316759</v>
      </c>
      <c r="H307">
        <f t="shared" si="71"/>
        <v>4685.521524625372</v>
      </c>
      <c r="I307" s="2">
        <f t="shared" si="72"/>
        <v>5329.4293086048383</v>
      </c>
      <c r="J307" s="46">
        <f t="shared" si="73"/>
        <v>289.6428972067863</v>
      </c>
      <c r="K307">
        <f t="shared" si="74"/>
        <v>16.084480347463721</v>
      </c>
      <c r="L307">
        <f t="shared" si="75"/>
        <v>2.9138551354101108E-2</v>
      </c>
      <c r="M307" s="46">
        <f t="shared" si="76"/>
        <v>16.084559528114898</v>
      </c>
      <c r="N307" s="8">
        <f t="shared" si="64"/>
        <v>-2.6891666508304895E-6</v>
      </c>
      <c r="O307" s="5">
        <f>SUM($N$41:N307)*0.1+$N$8</f>
        <v>1.1026499738931707E-5</v>
      </c>
      <c r="P307" s="5">
        <f>SUM($O$41:O307)+0</f>
        <v>1.0206821192632362E-3</v>
      </c>
      <c r="Q307" s="8">
        <f t="shared" si="65"/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77"/>
        <v>3.2827154346510266E-5</v>
      </c>
      <c r="U307">
        <f t="shared" si="78"/>
        <v>1.1316567078058065E-2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-138.01250077889625</v>
      </c>
      <c r="F308">
        <f t="shared" si="69"/>
        <v>-19098.593171027438</v>
      </c>
      <c r="G308">
        <f t="shared" si="70"/>
        <v>2525.6287642537864</v>
      </c>
      <c r="H308">
        <f t="shared" si="71"/>
        <v>4660.0567337306675</v>
      </c>
      <c r="I308" s="2">
        <f t="shared" si="72"/>
        <v>5300.4650188841588</v>
      </c>
      <c r="J308" s="46">
        <f t="shared" si="73"/>
        <v>289.6428972067863</v>
      </c>
      <c r="K308">
        <f t="shared" si="74"/>
        <v>15.997064693401414</v>
      </c>
      <c r="L308">
        <f t="shared" si="75"/>
        <v>2.9138551354101108E-2</v>
      </c>
      <c r="M308" s="46">
        <f t="shared" si="76"/>
        <v>15.997144306731597</v>
      </c>
      <c r="N308" s="8">
        <f t="shared" si="64"/>
        <v>-2.6745516146846714E-6</v>
      </c>
      <c r="O308" s="5">
        <f>SUM($N$41:N308)*0.1+$N$8</f>
        <v>1.0759044577463238E-5</v>
      </c>
      <c r="P308" s="5">
        <f>SUM($O$41:O308)+0</f>
        <v>1.0314411638406994E-3</v>
      </c>
      <c r="Q308" s="8">
        <f t="shared" si="65"/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77"/>
        <v>3.3204756077748799E-5</v>
      </c>
      <c r="U308">
        <f t="shared" si="78"/>
        <v>1.1286260286632066E-2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-138.01250077889625</v>
      </c>
      <c r="F309">
        <f t="shared" si="69"/>
        <v>-19098.593171027438</v>
      </c>
      <c r="G309">
        <f t="shared" si="70"/>
        <v>2511.8275141758968</v>
      </c>
      <c r="H309">
        <f t="shared" si="71"/>
        <v>4634.5919428359639</v>
      </c>
      <c r="I309" s="2">
        <f t="shared" si="72"/>
        <v>5271.5007291634802</v>
      </c>
      <c r="J309" s="46">
        <f t="shared" si="73"/>
        <v>289.6428972067863</v>
      </c>
      <c r="K309">
        <f t="shared" si="74"/>
        <v>15.909649039339111</v>
      </c>
      <c r="L309">
        <f t="shared" si="75"/>
        <v>2.9138551354101108E-2</v>
      </c>
      <c r="M309" s="46">
        <f t="shared" si="76"/>
        <v>15.909729090102978</v>
      </c>
      <c r="N309" s="8">
        <f t="shared" si="64"/>
        <v>-2.6599365785388536E-6</v>
      </c>
      <c r="O309" s="5">
        <f>SUM($N$41:N309)*0.1+$N$8</f>
        <v>1.0493050919609352E-5</v>
      </c>
      <c r="P309" s="5">
        <f>SUM($O$41:O309)+0</f>
        <v>1.0419342147603087E-3</v>
      </c>
      <c r="Q309" s="8">
        <f t="shared" si="65"/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77"/>
        <v>3.358538820464713E-5</v>
      </c>
      <c r="U309">
        <f t="shared" si="78"/>
        <v>1.1255456541860692E-2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-138.01250077889625</v>
      </c>
      <c r="F310">
        <f t="shared" si="69"/>
        <v>-19098.593171027438</v>
      </c>
      <c r="G310">
        <f t="shared" si="70"/>
        <v>2498.0262640980072</v>
      </c>
      <c r="H310">
        <f t="shared" si="71"/>
        <v>4609.1271519412612</v>
      </c>
      <c r="I310" s="2">
        <f t="shared" si="72"/>
        <v>5242.5364394428016</v>
      </c>
      <c r="J310" s="46">
        <f t="shared" si="73"/>
        <v>289.6428972067863</v>
      </c>
      <c r="K310">
        <f t="shared" si="74"/>
        <v>15.822233385276808</v>
      </c>
      <c r="L310">
        <f t="shared" si="75"/>
        <v>2.9138551354101108E-2</v>
      </c>
      <c r="M310" s="46">
        <f t="shared" si="76"/>
        <v>15.822313878307845</v>
      </c>
      <c r="N310" s="8">
        <f t="shared" si="64"/>
        <v>-2.6453215423930355E-6</v>
      </c>
      <c r="O310" s="5">
        <f>SUM($N$41:N310)*0.1+$N$8</f>
        <v>1.0228518765370048E-5</v>
      </c>
      <c r="P310" s="5">
        <f>SUM($O$41:O310)+0</f>
        <v>1.0521627335256787E-3</v>
      </c>
      <c r="Q310" s="8">
        <f t="shared" si="65"/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77"/>
        <v>3.3968797641060973E-5</v>
      </c>
      <c r="U310">
        <f t="shared" si="78"/>
        <v>1.1224158013078309E-2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-138.01250077889625</v>
      </c>
      <c r="F311">
        <f t="shared" si="69"/>
        <v>-19098.593171027438</v>
      </c>
      <c r="G311">
        <f t="shared" si="70"/>
        <v>2484.2250140201177</v>
      </c>
      <c r="H311">
        <f t="shared" si="71"/>
        <v>4583.6623610465576</v>
      </c>
      <c r="I311" s="2">
        <f t="shared" si="72"/>
        <v>5213.572149722123</v>
      </c>
      <c r="J311" s="46">
        <f t="shared" si="73"/>
        <v>289.6428972067863</v>
      </c>
      <c r="K311">
        <f t="shared" si="74"/>
        <v>15.734817731214505</v>
      </c>
      <c r="L311">
        <f t="shared" si="75"/>
        <v>2.9138551354101108E-2</v>
      </c>
      <c r="M311" s="46">
        <f t="shared" si="76"/>
        <v>15.734898671426755</v>
      </c>
      <c r="N311" s="8">
        <f t="shared" si="64"/>
        <v>-2.6307065062472177E-6</v>
      </c>
      <c r="O311" s="5">
        <f>SUM($N$41:N311)*0.1+$N$8</f>
        <v>9.9654481147453265E-6</v>
      </c>
      <c r="P311" s="5">
        <f>SUM($O$41:O311)+0</f>
        <v>1.0621281816404241E-3</v>
      </c>
      <c r="Q311" s="8">
        <f t="shared" si="65"/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77"/>
        <v>3.4354742704097675E-5</v>
      </c>
      <c r="U311">
        <f t="shared" si="78"/>
        <v>1.1192366885115783E-2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-138.01250077889625</v>
      </c>
      <c r="F312">
        <f t="shared" si="69"/>
        <v>-19098.593171027438</v>
      </c>
      <c r="G312">
        <f t="shared" si="70"/>
        <v>2470.4237639422263</v>
      </c>
      <c r="H312">
        <f t="shared" si="71"/>
        <v>4558.1975701518531</v>
      </c>
      <c r="I312" s="2">
        <f t="shared" si="72"/>
        <v>5184.6078600014425</v>
      </c>
      <c r="J312" s="46">
        <f t="shared" si="73"/>
        <v>289.6428972067863</v>
      </c>
      <c r="K312">
        <f t="shared" si="74"/>
        <v>15.647402077152197</v>
      </c>
      <c r="L312">
        <f t="shared" si="75"/>
        <v>2.9138551354101108E-2</v>
      </c>
      <c r="M312" s="46">
        <f t="shared" si="76"/>
        <v>15.647483469542058</v>
      </c>
      <c r="N312" s="8">
        <f t="shared" si="64"/>
        <v>-2.6160914701013979E-6</v>
      </c>
      <c r="O312" s="5">
        <f>SUM($N$41:N312)*0.1+$N$8</f>
        <v>9.7038389677351871E-6</v>
      </c>
      <c r="P312" s="5">
        <f>SUM($O$41:O312)+0</f>
        <v>1.0718320206081593E-3</v>
      </c>
      <c r="Q312" s="8">
        <f t="shared" si="65"/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77"/>
        <v>3.4742992670096798E-5</v>
      </c>
      <c r="U312">
        <f t="shared" si="78"/>
        <v>1.1160085357962682E-2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-138.01250077889625</v>
      </c>
      <c r="F313">
        <f t="shared" si="69"/>
        <v>-19098.593171027438</v>
      </c>
      <c r="G313">
        <f t="shared" si="70"/>
        <v>2456.6225138643385</v>
      </c>
      <c r="H313">
        <f t="shared" si="71"/>
        <v>4532.7327792571505</v>
      </c>
      <c r="I313" s="2">
        <f t="shared" si="72"/>
        <v>5155.6435702807648</v>
      </c>
      <c r="J313" s="46">
        <f t="shared" si="73"/>
        <v>289.6428972067863</v>
      </c>
      <c r="K313">
        <f t="shared" si="74"/>
        <v>15.559986423089896</v>
      </c>
      <c r="L313">
        <f t="shared" si="75"/>
        <v>2.9138551354101108E-2</v>
      </c>
      <c r="M313" s="46">
        <f t="shared" si="76"/>
        <v>15.560068272737976</v>
      </c>
      <c r="N313" s="8">
        <f t="shared" si="64"/>
        <v>-2.6014764339555819E-6</v>
      </c>
      <c r="O313" s="5">
        <f>SUM($N$41:N313)*0.1+$N$8</f>
        <v>9.4436913243396299E-6</v>
      </c>
      <c r="P313" s="5">
        <f>SUM($O$41:O313)+0</f>
        <v>1.0812757119324989E-3</v>
      </c>
      <c r="Q313" s="8">
        <f t="shared" si="65"/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77"/>
        <v>3.5133327331986539E-5</v>
      </c>
      <c r="U313">
        <f t="shared" si="78"/>
        <v>1.1127315646437918E-2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-138.01250077889625</v>
      </c>
      <c r="F314">
        <f t="shared" si="69"/>
        <v>-19098.593171027438</v>
      </c>
      <c r="G314">
        <f t="shared" si="70"/>
        <v>2442.8212637864472</v>
      </c>
      <c r="H314">
        <f t="shared" si="71"/>
        <v>4507.2679883624469</v>
      </c>
      <c r="I314" s="2">
        <f t="shared" si="72"/>
        <v>5126.6792805600853</v>
      </c>
      <c r="J314" s="46">
        <f t="shared" si="73"/>
        <v>289.6428972067863</v>
      </c>
      <c r="K314">
        <f t="shared" si="74"/>
        <v>15.472570769027589</v>
      </c>
      <c r="L314">
        <f t="shared" si="75"/>
        <v>2.9138551354101108E-2</v>
      </c>
      <c r="M314" s="46">
        <f t="shared" si="76"/>
        <v>15.472653081100605</v>
      </c>
      <c r="N314" s="8">
        <f t="shared" si="64"/>
        <v>-2.586861397809762E-6</v>
      </c>
      <c r="O314" s="5">
        <f>SUM($N$41:N314)*0.1+$N$8</f>
        <v>9.185005184558655E-6</v>
      </c>
      <c r="P314" s="5">
        <f>SUM($O$41:O314)+0</f>
        <v>1.0904607171170575E-3</v>
      </c>
      <c r="Q314" s="8">
        <f t="shared" si="65"/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77"/>
        <v>3.5525536560989402E-5</v>
      </c>
      <c r="U314">
        <f t="shared" si="78"/>
        <v>1.1094059979868636E-2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-138.01250077889625</v>
      </c>
      <c r="F315">
        <f t="shared" si="69"/>
        <v>-19098.593171027438</v>
      </c>
      <c r="G315">
        <f t="shared" si="70"/>
        <v>2429.0200137085594</v>
      </c>
      <c r="H315">
        <f t="shared" si="71"/>
        <v>4481.8031974677424</v>
      </c>
      <c r="I315" s="2">
        <f t="shared" si="72"/>
        <v>5097.7149908394067</v>
      </c>
      <c r="J315" s="46">
        <f t="shared" si="73"/>
        <v>289.6428972067863</v>
      </c>
      <c r="K315">
        <f t="shared" si="74"/>
        <v>15.385155114965286</v>
      </c>
      <c r="L315">
        <f t="shared" si="75"/>
        <v>2.9138551354101108E-2</v>
      </c>
      <c r="M315" s="46">
        <f t="shared" si="76"/>
        <v>15.385237894718026</v>
      </c>
      <c r="N315" s="8">
        <f t="shared" si="64"/>
        <v>-2.572246361663946E-6</v>
      </c>
      <c r="O315" s="5">
        <f>SUM($N$41:N315)*0.1+$N$8</f>
        <v>8.9277805483922623E-6</v>
      </c>
      <c r="P315" s="5">
        <f>SUM($O$41:O315)+0</f>
        <v>1.0993884976654498E-3</v>
      </c>
      <c r="Q315" s="8">
        <f t="shared" si="65"/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77"/>
        <v>3.5919419875123689E-5</v>
      </c>
      <c r="U315">
        <f t="shared" si="78"/>
        <v>1.1060320601777055E-2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-138.01250077889625</v>
      </c>
      <c r="F316">
        <f t="shared" si="69"/>
        <v>-19098.593171027438</v>
      </c>
      <c r="G316">
        <f t="shared" si="70"/>
        <v>2415.218763630668</v>
      </c>
      <c r="H316">
        <f t="shared" si="71"/>
        <v>4456.3384065730388</v>
      </c>
      <c r="I316" s="2">
        <f t="shared" si="72"/>
        <v>5068.7507011187272</v>
      </c>
      <c r="J316" s="46">
        <f t="shared" si="73"/>
        <v>289.6428972067863</v>
      </c>
      <c r="K316">
        <f t="shared" si="74"/>
        <v>15.297739460902982</v>
      </c>
      <c r="L316">
        <f t="shared" si="75"/>
        <v>2.9138551354101108E-2</v>
      </c>
      <c r="M316" s="46">
        <f t="shared" si="76"/>
        <v>15.297822713680313</v>
      </c>
      <c r="N316" s="8">
        <f t="shared" si="64"/>
        <v>-2.5576313255181261E-6</v>
      </c>
      <c r="O316" s="5">
        <f>SUM($N$41:N316)*0.1+$N$8</f>
        <v>8.6720174158404518E-6</v>
      </c>
      <c r="P316" s="5">
        <f>SUM($O$41:O316)+0</f>
        <v>1.1080605150812902E-3</v>
      </c>
      <c r="Q316" s="8">
        <f t="shared" si="65"/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77"/>
        <v>3.6314786016484916E-5</v>
      </c>
      <c r="U316">
        <f t="shared" si="78"/>
        <v>1.1026099769575089E-2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-138.01250077889625</v>
      </c>
      <c r="F317">
        <f t="shared" si="69"/>
        <v>-19098.593171027438</v>
      </c>
      <c r="G317">
        <f t="shared" si="70"/>
        <v>2401.4175135527785</v>
      </c>
      <c r="H317">
        <f t="shared" si="71"/>
        <v>4430.8736156783361</v>
      </c>
      <c r="I317" s="2">
        <f t="shared" si="72"/>
        <v>5039.7864113980486</v>
      </c>
      <c r="J317" s="46">
        <f t="shared" si="73"/>
        <v>289.6428972067863</v>
      </c>
      <c r="K317">
        <f t="shared" si="74"/>
        <v>15.210323806840679</v>
      </c>
      <c r="L317">
        <f t="shared" si="75"/>
        <v>2.9138551354101108E-2</v>
      </c>
      <c r="M317" s="46">
        <f t="shared" si="76"/>
        <v>15.210407538079622</v>
      </c>
      <c r="N317" s="8">
        <f t="shared" si="64"/>
        <v>-2.5430162893723084E-6</v>
      </c>
      <c r="O317" s="5">
        <f>SUM($N$41:N317)*0.1+$N$8</f>
        <v>8.4177157869032236E-6</v>
      </c>
      <c r="P317" s="5">
        <f>SUM($O$41:O317)+0</f>
        <v>1.1164782308681934E-3</v>
      </c>
      <c r="Q317" s="8">
        <f t="shared" si="65"/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77"/>
        <v>3.6711452538886486E-5</v>
      </c>
      <c r="U317">
        <f t="shared" si="78"/>
        <v>1.0991399754266476E-2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-138.01250077889625</v>
      </c>
      <c r="F318">
        <f t="shared" si="69"/>
        <v>-19098.593171027438</v>
      </c>
      <c r="G318">
        <f t="shared" si="70"/>
        <v>2387.6162634748871</v>
      </c>
      <c r="H318">
        <f t="shared" si="71"/>
        <v>4405.4088247836316</v>
      </c>
      <c r="I318" s="2">
        <f t="shared" si="72"/>
        <v>5010.8221216773682</v>
      </c>
      <c r="J318" s="46">
        <f t="shared" si="73"/>
        <v>289.6428972067863</v>
      </c>
      <c r="K318">
        <f t="shared" si="74"/>
        <v>15.122908152778368</v>
      </c>
      <c r="L318">
        <f t="shared" si="75"/>
        <v>2.9138551354101108E-2</v>
      </c>
      <c r="M318" s="46">
        <f t="shared" si="76"/>
        <v>15.122992368010225</v>
      </c>
      <c r="N318" s="8">
        <f t="shared" si="64"/>
        <v>-2.5284012532264886E-6</v>
      </c>
      <c r="O318" s="5">
        <f>SUM($N$41:N318)*0.1+$N$8</f>
        <v>8.1648756615805709E-6</v>
      </c>
      <c r="P318" s="5">
        <f>SUM($O$41:O318)+0</f>
        <v>1.124643106529774E-3</v>
      </c>
      <c r="Q318" s="8">
        <f t="shared" si="65"/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77"/>
        <v>3.7109245407088727E-5</v>
      </c>
      <c r="U318">
        <f t="shared" si="78"/>
        <v>1.0956222840156266E-2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-138.01250077889625</v>
      </c>
      <c r="F319">
        <f t="shared" si="69"/>
        <v>-19098.593171027438</v>
      </c>
      <c r="G319">
        <f t="shared" si="70"/>
        <v>2373.8150133969993</v>
      </c>
      <c r="H319">
        <f t="shared" si="71"/>
        <v>4379.9440338889281</v>
      </c>
      <c r="I319" s="2">
        <f t="shared" si="72"/>
        <v>4981.8578319566905</v>
      </c>
      <c r="J319" s="46">
        <f t="shared" si="73"/>
        <v>289.6428972067863</v>
      </c>
      <c r="K319">
        <f t="shared" si="74"/>
        <v>15.035492498716069</v>
      </c>
      <c r="L319">
        <f t="shared" si="75"/>
        <v>2.9138551354101108E-2</v>
      </c>
      <c r="M319" s="46">
        <f t="shared" si="76"/>
        <v>15.035577203568614</v>
      </c>
      <c r="N319" s="8">
        <f t="shared" si="64"/>
        <v>-2.5137862170806725E-6</v>
      </c>
      <c r="O319" s="5">
        <f>SUM($N$41:N319)*0.1+$N$8</f>
        <v>7.9134970398725003E-6</v>
      </c>
      <c r="P319" s="5">
        <f>SUM($O$41:O319)+0</f>
        <v>1.1325566035696466E-3</v>
      </c>
      <c r="Q319" s="8">
        <f t="shared" si="65"/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77"/>
        <v>3.750799860854305E-5</v>
      </c>
      <c r="U319">
        <f t="shared" si="78"/>
        <v>1.0920571324567394E-2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-138.01250077889625</v>
      </c>
      <c r="F320">
        <f t="shared" si="69"/>
        <v>-19098.593171027438</v>
      </c>
      <c r="G320">
        <f t="shared" si="70"/>
        <v>2360.013763319108</v>
      </c>
      <c r="H320">
        <f t="shared" si="71"/>
        <v>4354.4792429942236</v>
      </c>
      <c r="I320" s="2">
        <f t="shared" si="72"/>
        <v>4952.8935422360091</v>
      </c>
      <c r="J320" s="46">
        <f t="shared" si="73"/>
        <v>289.6428972067863</v>
      </c>
      <c r="K320">
        <f t="shared" si="74"/>
        <v>14.948076844653757</v>
      </c>
      <c r="L320">
        <f t="shared" si="75"/>
        <v>2.9138551354101108E-2</v>
      </c>
      <c r="M320" s="46">
        <f t="shared" si="76"/>
        <v>14.948162044853504</v>
      </c>
      <c r="N320" s="8">
        <f t="shared" si="64"/>
        <v>-2.4991711809348527E-6</v>
      </c>
      <c r="O320" s="5">
        <f>SUM($N$41:N320)*0.1+$N$8</f>
        <v>7.6635799217790188E-6</v>
      </c>
      <c r="P320" s="5">
        <f>SUM($O$41:O320)+0</f>
        <v>1.1402201834914256E-3</v>
      </c>
      <c r="Q320" s="8">
        <f t="shared" si="65"/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77"/>
        <v>3.7907553778318356E-5</v>
      </c>
      <c r="U320">
        <f t="shared" si="78"/>
        <v>1.0884447517564197E-2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-138.01250077889625</v>
      </c>
      <c r="F321">
        <f t="shared" si="69"/>
        <v>-19098.593171027438</v>
      </c>
      <c r="G321">
        <f t="shared" si="70"/>
        <v>2346.2125132412202</v>
      </c>
      <c r="H321">
        <f t="shared" si="71"/>
        <v>4329.0144520995218</v>
      </c>
      <c r="I321" s="2">
        <f t="shared" si="72"/>
        <v>4923.9292525153332</v>
      </c>
      <c r="J321" s="46">
        <f t="shared" si="73"/>
        <v>289.6428972067863</v>
      </c>
      <c r="K321">
        <f t="shared" si="74"/>
        <v>14.860661190591461</v>
      </c>
      <c r="L321">
        <f t="shared" si="75"/>
        <v>2.9138551354101108E-2</v>
      </c>
      <c r="M321" s="46">
        <f t="shared" si="76"/>
        <v>14.860746891965972</v>
      </c>
      <c r="N321" s="8">
        <f t="shared" si="64"/>
        <v>-2.4845561447890367E-6</v>
      </c>
      <c r="O321" s="5">
        <f>SUM($N$41:N321)*0.1+$N$8</f>
        <v>7.4151243073001128E-6</v>
      </c>
      <c r="P321" s="5">
        <f>SUM($O$41:O321)+0</f>
        <v>1.1476353077987257E-3</v>
      </c>
      <c r="Q321" s="8">
        <f t="shared" si="65"/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77"/>
        <v>3.8307759837658265E-5</v>
      </c>
      <c r="U321">
        <f t="shared" si="78"/>
        <v>1.0847853741682643E-2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-138.01250077889625</v>
      </c>
      <c r="F322">
        <f t="shared" si="69"/>
        <v>-19098.593171027438</v>
      </c>
      <c r="G322">
        <f t="shared" si="70"/>
        <v>2332.4112631633288</v>
      </c>
      <c r="H322">
        <f t="shared" si="71"/>
        <v>4303.5496612048173</v>
      </c>
      <c r="I322" s="2">
        <f t="shared" si="72"/>
        <v>4894.9649627946528</v>
      </c>
      <c r="J322" s="46">
        <f t="shared" si="73"/>
        <v>289.6428972067863</v>
      </c>
      <c r="K322">
        <f t="shared" si="74"/>
        <v>14.773245536529153</v>
      </c>
      <c r="L322">
        <f t="shared" si="75"/>
        <v>2.9138551354101108E-2</v>
      </c>
      <c r="M322" s="46">
        <f t="shared" si="76"/>
        <v>14.773331745009438</v>
      </c>
      <c r="N322" s="8">
        <f t="shared" si="64"/>
        <v>-2.4699411086432168E-6</v>
      </c>
      <c r="O322" s="5">
        <f>SUM($N$41:N322)*0.1+$N$8</f>
        <v>7.168130196435789E-6</v>
      </c>
      <c r="P322" s="5">
        <f>SUM($O$41:O322)+0</f>
        <v>1.1548034379951614E-3</v>
      </c>
      <c r="Q322" s="8">
        <f t="shared" si="65"/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77"/>
        <v>3.8708472646430216E-5</v>
      </c>
      <c r="U322">
        <f t="shared" si="78"/>
        <v>1.0810792331667112E-2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-138.01250077889625</v>
      </c>
      <c r="F323">
        <f t="shared" si="69"/>
        <v>-19098.593171027438</v>
      </c>
      <c r="G323">
        <f t="shared" si="70"/>
        <v>2318.6100130854393</v>
      </c>
      <c r="H323">
        <f t="shared" si="71"/>
        <v>4278.0848703101137</v>
      </c>
      <c r="I323" s="2">
        <f t="shared" si="72"/>
        <v>4866.0006730739742</v>
      </c>
      <c r="J323" s="46">
        <f t="shared" si="73"/>
        <v>289.6428972067863</v>
      </c>
      <c r="K323">
        <f t="shared" si="74"/>
        <v>14.68582988246685</v>
      </c>
      <c r="L323">
        <f t="shared" si="75"/>
        <v>2.9138551354101108E-2</v>
      </c>
      <c r="M323" s="46">
        <f t="shared" si="76"/>
        <v>14.685916604089829</v>
      </c>
      <c r="N323" s="8">
        <f t="shared" si="64"/>
        <v>-2.4553260724973991E-6</v>
      </c>
      <c r="O323" s="5">
        <f>SUM($N$41:N323)*0.1+$N$8</f>
        <v>6.9225975891860475E-6</v>
      </c>
      <c r="P323" s="5">
        <f>SUM($O$41:O323)+0</f>
        <v>1.1617260355843474E-3</v>
      </c>
      <c r="Q323" s="8">
        <f t="shared" si="65"/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77"/>
        <v>3.9109554669573226E-5</v>
      </c>
      <c r="U323">
        <f t="shared" si="78"/>
        <v>1.0773265634213512E-2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-138.01250077889625</v>
      </c>
      <c r="F324">
        <f t="shared" si="69"/>
        <v>-19098.593171027438</v>
      </c>
      <c r="G324">
        <f t="shared" si="70"/>
        <v>2304.8087630075497</v>
      </c>
      <c r="H324">
        <f t="shared" si="71"/>
        <v>4252.6200794154111</v>
      </c>
      <c r="I324" s="2">
        <f t="shared" si="72"/>
        <v>4837.0363833532956</v>
      </c>
      <c r="J324" s="46">
        <f t="shared" si="73"/>
        <v>289.6428972067863</v>
      </c>
      <c r="K324">
        <f t="shared" si="74"/>
        <v>14.598414228404547</v>
      </c>
      <c r="L324">
        <f t="shared" si="75"/>
        <v>2.9138551354101108E-2</v>
      </c>
      <c r="M324" s="46">
        <f t="shared" si="76"/>
        <v>14.598501469315588</v>
      </c>
      <c r="N324" s="8">
        <f t="shared" si="64"/>
        <v>-2.4407110363515813E-6</v>
      </c>
      <c r="O324" s="5">
        <f>SUM($N$41:N324)*0.1+$N$8</f>
        <v>6.6785264855508881E-6</v>
      </c>
      <c r="P324" s="5">
        <f>SUM($O$41:O324)+0</f>
        <v>1.1684045620698983E-3</v>
      </c>
      <c r="Q324" s="8">
        <f t="shared" si="65"/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77"/>
        <v>3.9510874657520767E-5</v>
      </c>
      <c r="U324">
        <f t="shared" si="78"/>
        <v>1.0735276007718616E-2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-138.01250077889625</v>
      </c>
      <c r="F325">
        <f t="shared" si="69"/>
        <v>-19098.593171027438</v>
      </c>
      <c r="G325">
        <f t="shared" si="70"/>
        <v>2291.0075129296602</v>
      </c>
      <c r="H325">
        <f t="shared" si="71"/>
        <v>4227.1552885207066</v>
      </c>
      <c r="I325" s="2">
        <f t="shared" si="72"/>
        <v>4808.0720936326161</v>
      </c>
      <c r="J325" s="46">
        <f t="shared" si="73"/>
        <v>289.6428972067863</v>
      </c>
      <c r="K325">
        <f t="shared" si="74"/>
        <v>14.51099857434224</v>
      </c>
      <c r="L325">
        <f t="shared" si="75"/>
        <v>2.9138551354101108E-2</v>
      </c>
      <c r="M325" s="46">
        <f t="shared" si="76"/>
        <v>14.511086340797769</v>
      </c>
      <c r="N325" s="8">
        <f t="shared" si="64"/>
        <v>-2.4260960002057632E-6</v>
      </c>
      <c r="O325" s="5">
        <f>SUM($N$41:N325)*0.1+$N$8</f>
        <v>6.435916885530311E-6</v>
      </c>
      <c r="P325" s="5">
        <f>SUM($O$41:O325)+0</f>
        <v>1.1748404789554286E-3</v>
      </c>
      <c r="Q325" s="8">
        <f t="shared" si="65"/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77"/>
        <v>3.9912307340470558E-5</v>
      </c>
      <c r="U325">
        <f t="shared" si="78"/>
        <v>1.0696825822035367E-2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-138.01250077889625</v>
      </c>
      <c r="F326">
        <f t="shared" si="69"/>
        <v>-19098.593171027438</v>
      </c>
      <c r="G326">
        <f t="shared" si="70"/>
        <v>2277.2062628517706</v>
      </c>
      <c r="H326">
        <f t="shared" si="71"/>
        <v>4201.690497626003</v>
      </c>
      <c r="I326" s="2">
        <f t="shared" si="72"/>
        <v>4779.1078039119366</v>
      </c>
      <c r="J326" s="46">
        <f t="shared" si="73"/>
        <v>289.6428972067863</v>
      </c>
      <c r="K326">
        <f t="shared" si="74"/>
        <v>14.423582920279935</v>
      </c>
      <c r="L326">
        <f t="shared" si="75"/>
        <v>2.9138551354101108E-2</v>
      </c>
      <c r="M326" s="46">
        <f t="shared" si="76"/>
        <v>14.42367121865013</v>
      </c>
      <c r="N326" s="8">
        <f t="shared" si="64"/>
        <v>-2.4114809640599455E-6</v>
      </c>
      <c r="O326" s="5">
        <f>SUM($N$41:N326)*0.1+$N$8</f>
        <v>6.194768789124323E-6</v>
      </c>
      <c r="P326" s="5">
        <f>SUM($O$41:O326)+0</f>
        <v>1.1810352477445529E-3</v>
      </c>
      <c r="Q326" s="8">
        <f t="shared" si="65"/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77"/>
        <v>4.0313733136285043E-5</v>
      </c>
      <c r="U326">
        <f t="shared" si="78"/>
        <v>1.0657917458234059E-2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-138.01250077889625</v>
      </c>
      <c r="F327">
        <f t="shared" si="69"/>
        <v>-19098.593171027438</v>
      </c>
      <c r="G327">
        <f t="shared" si="70"/>
        <v>2263.4050127738792</v>
      </c>
      <c r="H327">
        <f t="shared" si="71"/>
        <v>4176.2257067312985</v>
      </c>
      <c r="I327" s="2">
        <f t="shared" si="72"/>
        <v>4750.1435141912561</v>
      </c>
      <c r="J327" s="46">
        <f t="shared" si="73"/>
        <v>289.6428972067863</v>
      </c>
      <c r="K327">
        <f t="shared" si="74"/>
        <v>14.336167266217625</v>
      </c>
      <c r="L327">
        <f t="shared" si="75"/>
        <v>2.9138551354101108E-2</v>
      </c>
      <c r="M327" s="46">
        <f t="shared" si="76"/>
        <v>14.336256102989189</v>
      </c>
      <c r="N327" s="8">
        <f t="shared" si="64"/>
        <v>-2.3968659279141256E-6</v>
      </c>
      <c r="O327" s="5">
        <f>SUM($N$41:N327)*0.1+$N$8</f>
        <v>5.9550821963329104E-6</v>
      </c>
      <c r="P327" s="5">
        <f>SUM($O$41:O327)+0</f>
        <v>1.1869903299408858E-3</v>
      </c>
      <c r="Q327" s="8">
        <f t="shared" si="65"/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77"/>
        <v>4.0715037871739225E-5</v>
      </c>
      <c r="U327">
        <f t="shared" si="78"/>
        <v>1.0618553308369196E-2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-138.01250077889625</v>
      </c>
      <c r="F328">
        <f t="shared" si="69"/>
        <v>-19098.593171027438</v>
      </c>
      <c r="G328">
        <f t="shared" si="70"/>
        <v>2249.6037626959896</v>
      </c>
      <c r="H328">
        <f t="shared" si="71"/>
        <v>4150.7609158365967</v>
      </c>
      <c r="I328" s="2">
        <f t="shared" si="72"/>
        <v>4721.1792244705784</v>
      </c>
      <c r="J328" s="46">
        <f t="shared" si="73"/>
        <v>289.6428972067863</v>
      </c>
      <c r="K328">
        <f t="shared" si="74"/>
        <v>14.248751612155326</v>
      </c>
      <c r="L328">
        <f t="shared" si="75"/>
        <v>2.9138551354101108E-2</v>
      </c>
      <c r="M328" s="46">
        <f t="shared" si="76"/>
        <v>14.248840993934351</v>
      </c>
      <c r="N328" s="8">
        <f t="shared" si="64"/>
        <v>-2.3822508917683075E-6</v>
      </c>
      <c r="O328" s="5">
        <f>SUM($N$41:N328)*0.1+$N$8</f>
        <v>5.71685710715608E-6</v>
      </c>
      <c r="P328" s="5">
        <f>SUM($O$41:O328)+0</f>
        <v>1.1927071870480419E-3</v>
      </c>
      <c r="Q328" s="8">
        <f t="shared" si="65"/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77"/>
        <v>4.1116112516777136E-5</v>
      </c>
      <c r="U328">
        <f t="shared" si="78"/>
        <v>1.0578735775251879E-2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-138.01250077889625</v>
      </c>
      <c r="F329">
        <f t="shared" si="69"/>
        <v>-19098.593171027438</v>
      </c>
      <c r="G329">
        <f t="shared" si="70"/>
        <v>2235.8025126181001</v>
      </c>
      <c r="H329">
        <f t="shared" si="71"/>
        <v>4125.2961249418922</v>
      </c>
      <c r="I329" s="2">
        <f t="shared" si="72"/>
        <v>4692.2149347498989</v>
      </c>
      <c r="J329" s="46">
        <f t="shared" si="73"/>
        <v>289.6428972067863</v>
      </c>
      <c r="K329">
        <f t="shared" si="74"/>
        <v>14.161335958093019</v>
      </c>
      <c r="L329">
        <f t="shared" si="75"/>
        <v>2.9138551354101108E-2</v>
      </c>
      <c r="M329" s="46">
        <f t="shared" si="76"/>
        <v>14.161425891607927</v>
      </c>
      <c r="N329" s="8">
        <f t="shared" si="64"/>
        <v>-2.3676358556224897E-6</v>
      </c>
      <c r="O329" s="5">
        <f>SUM($N$41:N329)*0.1+$N$8</f>
        <v>5.4800935215938319E-6</v>
      </c>
      <c r="P329" s="5">
        <f>SUM($O$41:O329)+0</f>
        <v>1.1981872805696357E-3</v>
      </c>
      <c r="Q329" s="8">
        <f t="shared" si="65"/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77"/>
        <v>4.1516852931397535E-5</v>
      </c>
      <c r="U329">
        <f t="shared" si="78"/>
        <v>1.0538467272227573E-2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-138.01250077889625</v>
      </c>
      <c r="F330">
        <f t="shared" si="69"/>
        <v>-19098.593171027438</v>
      </c>
      <c r="G330">
        <f t="shared" si="70"/>
        <v>2222.0012625402105</v>
      </c>
      <c r="H330">
        <f t="shared" si="71"/>
        <v>4099.8313340471877</v>
      </c>
      <c r="I330" s="2">
        <f t="shared" si="72"/>
        <v>4663.2506450292194</v>
      </c>
      <c r="J330" s="46">
        <f t="shared" si="73"/>
        <v>289.6428972067863</v>
      </c>
      <c r="K330">
        <f t="shared" si="74"/>
        <v>14.073920304030713</v>
      </c>
      <c r="L330">
        <f t="shared" si="75"/>
        <v>2.9138551354101108E-2</v>
      </c>
      <c r="M330" s="46">
        <f t="shared" si="76"/>
        <v>14.074010796135301</v>
      </c>
      <c r="N330" s="8">
        <f t="shared" si="64"/>
        <v>-2.353020819476672E-6</v>
      </c>
      <c r="O330" s="5">
        <f>SUM($N$41:N330)*0.1+$N$8</f>
        <v>5.244791439646166E-6</v>
      </c>
      <c r="P330" s="5">
        <f>SUM($O$41:O330)+0</f>
        <v>1.2034320720092819E-3</v>
      </c>
      <c r="Q330" s="8">
        <f t="shared" si="65"/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77"/>
        <v>4.1917159624757557E-5</v>
      </c>
      <c r="U330">
        <f t="shared" si="78"/>
        <v>1.0497750222959111E-2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-138.01250077889625</v>
      </c>
      <c r="F331">
        <f t="shared" si="69"/>
        <v>-19098.593171027438</v>
      </c>
      <c r="G331">
        <f t="shared" si="70"/>
        <v>2208.2000124623191</v>
      </c>
      <c r="H331">
        <f t="shared" si="71"/>
        <v>4074.3665431524842</v>
      </c>
      <c r="I331" s="2">
        <f t="shared" si="72"/>
        <v>4634.2863553085399</v>
      </c>
      <c r="J331" s="46">
        <f t="shared" si="73"/>
        <v>289.6428972067863</v>
      </c>
      <c r="K331">
        <f t="shared" si="74"/>
        <v>13.986504649968408</v>
      </c>
      <c r="L331">
        <f t="shared" si="75"/>
        <v>2.9138551354101108E-2</v>
      </c>
      <c r="M331" s="46">
        <f t="shared" si="76"/>
        <v>13.986595707644979</v>
      </c>
      <c r="N331" s="8">
        <f t="shared" si="64"/>
        <v>-2.3384057833308522E-6</v>
      </c>
      <c r="O331" s="5">
        <f>SUM($N$41:N331)*0.1+$N$8</f>
        <v>5.0109508613130823E-6</v>
      </c>
      <c r="P331" s="5">
        <f>SUM($O$41:O331)+0</f>
        <v>1.208443022870595E-3</v>
      </c>
      <c r="Q331" s="8">
        <f t="shared" si="65"/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77"/>
        <v>4.2316937526062866E-5</v>
      </c>
      <c r="U331">
        <f t="shared" si="78"/>
        <v>1.0456587061214797E-2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-138.01250077889625</v>
      </c>
      <c r="F332">
        <f t="shared" si="69"/>
        <v>-19098.593171027438</v>
      </c>
      <c r="G332">
        <f t="shared" si="70"/>
        <v>2194.3987623844314</v>
      </c>
      <c r="H332">
        <f t="shared" si="71"/>
        <v>4048.9017522577815</v>
      </c>
      <c r="I332" s="2">
        <f t="shared" si="72"/>
        <v>4605.3220655878622</v>
      </c>
      <c r="J332" s="46">
        <f t="shared" si="73"/>
        <v>289.6428972067863</v>
      </c>
      <c r="K332">
        <f t="shared" si="74"/>
        <v>13.899088995906107</v>
      </c>
      <c r="L332">
        <f t="shared" si="75"/>
        <v>2.9138551354101108E-2</v>
      </c>
      <c r="M332" s="46">
        <f t="shared" si="76"/>
        <v>13.899180626268704</v>
      </c>
      <c r="N332" s="8">
        <f t="shared" si="64"/>
        <v>-2.3237907471850361E-6</v>
      </c>
      <c r="O332" s="5">
        <f>SUM($N$41:N332)*0.1+$N$8</f>
        <v>4.7785717865945742E-6</v>
      </c>
      <c r="P332" s="5">
        <f>SUM($O$41:O332)+0</f>
        <v>1.2132215946571896E-3</v>
      </c>
      <c r="Q332" s="8">
        <f t="shared" si="65"/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77"/>
        <v>4.271609576679692E-5</v>
      </c>
      <c r="U332">
        <f t="shared" si="78"/>
        <v>1.0414980230661446E-2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-138.01250077889625</v>
      </c>
      <c r="F333">
        <f t="shared" si="69"/>
        <v>-19098.593171027438</v>
      </c>
      <c r="G333">
        <f t="shared" si="70"/>
        <v>2180.59751230654</v>
      </c>
      <c r="H333">
        <f t="shared" si="71"/>
        <v>4023.4369613630779</v>
      </c>
      <c r="I333" s="2">
        <f t="shared" si="72"/>
        <v>4576.3577758671827</v>
      </c>
      <c r="J333" s="46">
        <f t="shared" si="73"/>
        <v>289.6428972067863</v>
      </c>
      <c r="K333">
        <f t="shared" si="74"/>
        <v>13.8116733418438</v>
      </c>
      <c r="L333">
        <f t="shared" si="75"/>
        <v>2.9138551354101108E-2</v>
      </c>
      <c r="M333" s="46">
        <f t="shared" si="76"/>
        <v>13.811765552141541</v>
      </c>
      <c r="N333" s="8">
        <f t="shared" si="64"/>
        <v>-2.3091757110392163E-6</v>
      </c>
      <c r="O333" s="5">
        <f>SUM($N$41:N333)*0.1+$N$8</f>
        <v>4.547654215490655E-6</v>
      </c>
      <c r="P333" s="5">
        <f>SUM($O$41:O333)+0</f>
        <v>1.2177692488726803E-3</v>
      </c>
      <c r="Q333" s="8">
        <f t="shared" si="65"/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77"/>
        <v>4.3114547473835737E-5</v>
      </c>
      <c r="U333">
        <f t="shared" si="78"/>
        <v>1.0372932184662259E-2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-138.01250077889625</v>
      </c>
      <c r="F334">
        <f t="shared" si="69"/>
        <v>-19098.593171027438</v>
      </c>
      <c r="G334">
        <f t="shared" si="70"/>
        <v>2166.7962622286504</v>
      </c>
      <c r="H334">
        <f t="shared" si="71"/>
        <v>3997.9721704683734</v>
      </c>
      <c r="I334" s="2">
        <f t="shared" si="72"/>
        <v>4547.3934861465032</v>
      </c>
      <c r="J334" s="46">
        <f t="shared" si="73"/>
        <v>289.6428972067863</v>
      </c>
      <c r="K334">
        <f t="shared" si="74"/>
        <v>13.724257687781495</v>
      </c>
      <c r="L334">
        <f t="shared" si="75"/>
        <v>2.9138551354101108E-2</v>
      </c>
      <c r="M334" s="46">
        <f t="shared" si="76"/>
        <v>13.724350485402015</v>
      </c>
      <c r="N334" s="8">
        <f t="shared" si="64"/>
        <v>-2.2945606748933986E-6</v>
      </c>
      <c r="O334" s="5">
        <f>SUM($N$41:N334)*0.1+$N$8</f>
        <v>4.3181981480013113E-6</v>
      </c>
      <c r="P334" s="5">
        <f>SUM($O$41:O334)+0</f>
        <v>1.2220874470206817E-3</v>
      </c>
      <c r="Q334" s="8">
        <f t="shared" si="65"/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77"/>
        <v>4.3512209572990451E-5</v>
      </c>
      <c r="U334">
        <f t="shared" si="78"/>
        <v>1.0330445386079384E-2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-138.01250077889625</v>
      </c>
      <c r="F335">
        <f t="shared" si="69"/>
        <v>-19098.593171027438</v>
      </c>
      <c r="G335">
        <f t="shared" si="70"/>
        <v>2152.9950121507609</v>
      </c>
      <c r="H335">
        <f t="shared" si="71"/>
        <v>3972.5073795736716</v>
      </c>
      <c r="I335" s="2">
        <f t="shared" si="72"/>
        <v>4518.4291964258264</v>
      </c>
      <c r="J335" s="46">
        <f t="shared" si="73"/>
        <v>289.6428972067863</v>
      </c>
      <c r="K335">
        <f t="shared" si="74"/>
        <v>13.636842033719198</v>
      </c>
      <c r="L335">
        <f t="shared" si="75"/>
        <v>2.9138551354101108E-2</v>
      </c>
      <c r="M335" s="46">
        <f t="shared" si="76"/>
        <v>13.636935426192197</v>
      </c>
      <c r="N335" s="8">
        <f t="shared" si="64"/>
        <v>-2.2799456387475804E-6</v>
      </c>
      <c r="O335" s="5">
        <f>SUM($N$41:N335)*0.1+$N$8</f>
        <v>4.0902035841265498E-6</v>
      </c>
      <c r="P335" s="5">
        <f>SUM($O$41:O335)+0</f>
        <v>1.2261776506048083E-3</v>
      </c>
      <c r="Q335" s="8">
        <f t="shared" si="65"/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77"/>
        <v>4.3909002602523363E-5</v>
      </c>
      <c r="U335">
        <f t="shared" si="78"/>
        <v>1.0287522307081052E-2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-138.01250077889625</v>
      </c>
      <c r="F336">
        <f t="shared" si="69"/>
        <v>-19098.593171027438</v>
      </c>
      <c r="G336">
        <f t="shared" si="70"/>
        <v>2139.1937620728713</v>
      </c>
      <c r="H336">
        <f t="shared" si="71"/>
        <v>3947.0425886789671</v>
      </c>
      <c r="I336" s="2">
        <f t="shared" si="72"/>
        <v>4489.4649067051459</v>
      </c>
      <c r="J336" s="46">
        <f t="shared" si="73"/>
        <v>289.6428972067863</v>
      </c>
      <c r="K336">
        <f t="shared" si="74"/>
        <v>13.549426379656888</v>
      </c>
      <c r="L336">
        <f t="shared" si="75"/>
        <v>2.9138551354101108E-2</v>
      </c>
      <c r="M336" s="46">
        <f t="shared" si="76"/>
        <v>13.549520374657805</v>
      </c>
      <c r="N336" s="8">
        <f t="shared" si="64"/>
        <v>-2.2653306026017627E-6</v>
      </c>
      <c r="O336" s="5">
        <f>SUM($N$41:N336)*0.1+$N$8</f>
        <v>3.8636705238663773E-6</v>
      </c>
      <c r="P336" s="5">
        <f>SUM($O$41:O336)+0</f>
        <v>1.2300413211286747E-3</v>
      </c>
      <c r="Q336" s="8">
        <f t="shared" si="65"/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77"/>
        <v>4.4304850536186391E-5</v>
      </c>
      <c r="U336">
        <f t="shared" si="78"/>
        <v>1.0244165428953142E-2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-138.01250077889625</v>
      </c>
      <c r="F337">
        <f t="shared" si="69"/>
        <v>-19098.593171027438</v>
      </c>
      <c r="G337">
        <f t="shared" si="70"/>
        <v>2125.3925119949818</v>
      </c>
      <c r="H337">
        <f t="shared" si="71"/>
        <v>3921.5777977842627</v>
      </c>
      <c r="I337" s="2">
        <f t="shared" si="72"/>
        <v>4460.5006169844664</v>
      </c>
      <c r="J337" s="46">
        <f t="shared" si="73"/>
        <v>289.6428972067863</v>
      </c>
      <c r="K337">
        <f t="shared" si="74"/>
        <v>13.462010725594583</v>
      </c>
      <c r="L337">
        <f t="shared" si="75"/>
        <v>2.9138551354101108E-2</v>
      </c>
      <c r="M337" s="46">
        <f t="shared" si="76"/>
        <v>13.462105330948374</v>
      </c>
      <c r="N337" s="8">
        <f t="shared" si="64"/>
        <v>-2.2507155664559445E-6</v>
      </c>
      <c r="O337" s="5">
        <f>SUM($N$41:N337)*0.1+$N$8</f>
        <v>3.6385989672207804E-6</v>
      </c>
      <c r="P337" s="5">
        <f>SUM($O$41:O337)+0</f>
        <v>1.2336799200958954E-3</v>
      </c>
      <c r="Q337" s="8">
        <f t="shared" si="65"/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77"/>
        <v>4.469968061534057E-5</v>
      </c>
      <c r="U337">
        <f t="shared" si="78"/>
        <v>1.0200377241915085E-2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-138.01250077889625</v>
      </c>
      <c r="F338">
        <f t="shared" si="69"/>
        <v>-19098.593171027438</v>
      </c>
      <c r="G338">
        <f t="shared" si="70"/>
        <v>2111.5912619170922</v>
      </c>
      <c r="H338">
        <f t="shared" si="71"/>
        <v>3896.1130068895591</v>
      </c>
      <c r="I338" s="2">
        <f t="shared" si="72"/>
        <v>4431.5363272637878</v>
      </c>
      <c r="J338" s="46">
        <f t="shared" si="73"/>
        <v>289.6428972067863</v>
      </c>
      <c r="K338">
        <f t="shared" si="74"/>
        <v>13.37459507153228</v>
      </c>
      <c r="L338">
        <f t="shared" si="75"/>
        <v>2.9138551354101108E-2</v>
      </c>
      <c r="M338" s="46">
        <f t="shared" si="76"/>
        <v>13.374690295217329</v>
      </c>
      <c r="N338" s="8">
        <f t="shared" si="64"/>
        <v>-2.2361005303101268E-6</v>
      </c>
      <c r="O338" s="5">
        <f>SUM($N$41:N338)*0.1+$N$8</f>
        <v>3.4149889141897724E-6</v>
      </c>
      <c r="P338" s="5">
        <f>SUM($O$41:O338)+0</f>
        <v>1.2370949090100853E-3</v>
      </c>
      <c r="Q338" s="8">
        <f t="shared" si="65"/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77"/>
        <v>4.5093423189724376E-5</v>
      </c>
      <c r="U338">
        <f t="shared" si="78"/>
        <v>1.0156160244939974E-2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-138.01250077889625</v>
      </c>
      <c r="F339">
        <f t="shared" si="69"/>
        <v>-19098.593171027438</v>
      </c>
      <c r="G339">
        <f t="shared" si="70"/>
        <v>2097.7900118392026</v>
      </c>
      <c r="H339">
        <f t="shared" si="71"/>
        <v>3870.6482159948564</v>
      </c>
      <c r="I339" s="2">
        <f t="shared" si="72"/>
        <v>4402.5720375431101</v>
      </c>
      <c r="J339" s="46">
        <f t="shared" si="73"/>
        <v>289.6428972067863</v>
      </c>
      <c r="K339">
        <f t="shared" si="74"/>
        <v>13.287179417469979</v>
      </c>
      <c r="L339">
        <f t="shared" si="75"/>
        <v>2.9138551354101108E-2</v>
      </c>
      <c r="M339" s="46">
        <f t="shared" si="76"/>
        <v>13.287275267622135</v>
      </c>
      <c r="N339" s="8">
        <f t="shared" si="64"/>
        <v>-2.2214854941643091E-6</v>
      </c>
      <c r="O339" s="5">
        <f>SUM($N$41:N339)*0.1+$N$8</f>
        <v>3.1928403647733399E-6</v>
      </c>
      <c r="P339" s="5">
        <f>SUM($O$41:O339)+0</f>
        <v>1.2402877493748587E-3</v>
      </c>
      <c r="Q339" s="8">
        <f t="shared" si="65"/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77"/>
        <v>4.5486011566451035E-5</v>
      </c>
      <c r="U339">
        <f t="shared" si="78"/>
        <v>1.0111516945578779E-2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-138.01250077889625</v>
      </c>
      <c r="F340">
        <f t="shared" si="69"/>
        <v>-19098.593171027438</v>
      </c>
      <c r="G340">
        <f t="shared" si="70"/>
        <v>2083.9887617613131</v>
      </c>
      <c r="H340">
        <f t="shared" si="71"/>
        <v>3845.1834251001528</v>
      </c>
      <c r="I340" s="2">
        <f t="shared" si="72"/>
        <v>4373.6077478224306</v>
      </c>
      <c r="J340" s="46">
        <f t="shared" si="73"/>
        <v>289.6428972067863</v>
      </c>
      <c r="K340">
        <f t="shared" si="74"/>
        <v>13.199763763407672</v>
      </c>
      <c r="L340">
        <f t="shared" si="75"/>
        <v>2.9138551354101108E-2</v>
      </c>
      <c r="M340" s="46">
        <f t="shared" si="76"/>
        <v>13.199860248324423</v>
      </c>
      <c r="N340" s="8">
        <f t="shared" si="64"/>
        <v>-2.2068704580184909E-6</v>
      </c>
      <c r="O340" s="5">
        <f>SUM($N$41:N340)*0.1+$N$8</f>
        <v>2.9721533189714896E-6</v>
      </c>
      <c r="P340" s="5">
        <f>SUM($O$41:O340)+0</f>
        <v>1.2432599026938301E-3</v>
      </c>
      <c r="Q340" s="8">
        <f t="shared" si="65"/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77"/>
        <v>4.587738186682742E-5</v>
      </c>
      <c r="U340">
        <f t="shared" si="78"/>
        <v>1.0066449859788539E-2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-138.01250077889625</v>
      </c>
      <c r="F341">
        <f t="shared" si="69"/>
        <v>-19098.593171027438</v>
      </c>
      <c r="G341">
        <f t="shared" si="70"/>
        <v>2070.1875116834217</v>
      </c>
      <c r="H341">
        <f t="shared" si="71"/>
        <v>3819.7186342054483</v>
      </c>
      <c r="I341" s="2">
        <f t="shared" si="72"/>
        <v>4344.6434581017502</v>
      </c>
      <c r="J341" s="46">
        <f t="shared" si="73"/>
        <v>289.6428972067863</v>
      </c>
      <c r="K341">
        <f t="shared" si="74"/>
        <v>13.112348109345364</v>
      </c>
      <c r="L341">
        <f t="shared" si="75"/>
        <v>2.9138551354101108E-2</v>
      </c>
      <c r="M341" s="46">
        <f t="shared" si="76"/>
        <v>13.112445237490144</v>
      </c>
      <c r="N341" s="8">
        <f t="shared" si="64"/>
        <v>-2.1922554218726711E-6</v>
      </c>
      <c r="O341" s="5">
        <f>SUM($N$41:N341)*0.1+$N$8</f>
        <v>2.7529277767842283E-6</v>
      </c>
      <c r="P341" s="5">
        <f>SUM($O$41:O341)+0</f>
        <v>1.2460128304706143E-3</v>
      </c>
      <c r="Q341" s="8">
        <f t="shared" si="65"/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77"/>
        <v>4.6267472890602547E-5</v>
      </c>
      <c r="U341">
        <f t="shared" si="78"/>
        <v>1.0020961511764457E-2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-138.01250077889625</v>
      </c>
      <c r="F342">
        <f t="shared" si="69"/>
        <v>-19098.593171027438</v>
      </c>
      <c r="G342">
        <f t="shared" si="70"/>
        <v>2056.3862616055339</v>
      </c>
      <c r="H342">
        <f t="shared" si="71"/>
        <v>3794.2538433107457</v>
      </c>
      <c r="I342" s="2">
        <f t="shared" si="72"/>
        <v>4315.6791683810725</v>
      </c>
      <c r="J342" s="46">
        <f t="shared" si="73"/>
        <v>289.6428972067863</v>
      </c>
      <c r="K342">
        <f t="shared" si="74"/>
        <v>13.024932455283064</v>
      </c>
      <c r="L342">
        <f t="shared" si="75"/>
        <v>2.9138551354101108E-2</v>
      </c>
      <c r="M342" s="46">
        <f t="shared" si="76"/>
        <v>13.025030235289712</v>
      </c>
      <c r="N342" s="8">
        <f t="shared" si="64"/>
        <v>-2.177640385726855E-6</v>
      </c>
      <c r="O342" s="5">
        <f>SUM($N$41:N342)*0.1+$N$8</f>
        <v>2.5351637382115425E-6</v>
      </c>
      <c r="P342" s="5">
        <f>SUM($O$41:O342)+0</f>
        <v>1.2485479942088258E-3</v>
      </c>
      <c r="Q342" s="8">
        <f t="shared" si="65"/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77"/>
        <v>4.665622598726675E-5</v>
      </c>
      <c r="U342">
        <f t="shared" si="78"/>
        <v>9.9750544337757728E-3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-138.01250077889625</v>
      </c>
      <c r="F343">
        <f t="shared" si="69"/>
        <v>-19098.593171027438</v>
      </c>
      <c r="G343">
        <f t="shared" si="70"/>
        <v>2042.5850115276426</v>
      </c>
      <c r="H343">
        <f t="shared" si="71"/>
        <v>3768.7890524160421</v>
      </c>
      <c r="I343" s="2">
        <f t="shared" si="72"/>
        <v>4286.714878660393</v>
      </c>
      <c r="J343" s="46">
        <f t="shared" si="73"/>
        <v>289.6428972067863</v>
      </c>
      <c r="K343">
        <f t="shared" si="74"/>
        <v>12.937516801220758</v>
      </c>
      <c r="L343">
        <f t="shared" si="75"/>
        <v>2.9138551354101108E-2</v>
      </c>
      <c r="M343" s="46">
        <f t="shared" si="76"/>
        <v>12.937615241898115</v>
      </c>
      <c r="N343" s="8">
        <f t="shared" si="64"/>
        <v>-2.1630253495810352E-6</v>
      </c>
      <c r="O343" s="5">
        <f>SUM($N$41:N343)*0.1+$N$8</f>
        <v>2.3188612032534457E-6</v>
      </c>
      <c r="P343" s="5">
        <f>SUM($O$41:O343)+0</f>
        <v>1.2508668554120793E-3</v>
      </c>
      <c r="Q343" s="8">
        <f t="shared" si="65"/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77"/>
        <v>4.7043584934039298E-5</v>
      </c>
      <c r="U343">
        <f t="shared" si="78"/>
        <v>9.928731166005322E-3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-138.01250077889625</v>
      </c>
      <c r="F344">
        <f t="shared" si="69"/>
        <v>-19098.593171027438</v>
      </c>
      <c r="G344">
        <f t="shared" si="70"/>
        <v>2028.7837614497548</v>
      </c>
      <c r="H344">
        <f t="shared" si="71"/>
        <v>3743.3242615213376</v>
      </c>
      <c r="I344" s="2">
        <f t="shared" si="72"/>
        <v>4257.7505889397144</v>
      </c>
      <c r="J344" s="46">
        <f t="shared" si="73"/>
        <v>289.6428972067863</v>
      </c>
      <c r="K344">
        <f t="shared" si="74"/>
        <v>12.850101147158455</v>
      </c>
      <c r="L344">
        <f t="shared" si="75"/>
        <v>2.9138551354101108E-2</v>
      </c>
      <c r="M344" s="46">
        <f t="shared" si="76"/>
        <v>12.850200257495137</v>
      </c>
      <c r="N344" s="8">
        <f t="shared" si="64"/>
        <v>-2.1484103134352196E-6</v>
      </c>
      <c r="O344" s="5">
        <f>SUM($N$41:N344)*0.1+$N$8</f>
        <v>2.1040201719099176E-6</v>
      </c>
      <c r="P344" s="5">
        <f>SUM($O$41:O344)+0</f>
        <v>1.2529708755839892E-3</v>
      </c>
      <c r="Q344" s="8">
        <f t="shared" si="65"/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77"/>
        <v>4.7429495820195796E-5</v>
      </c>
      <c r="U344">
        <f t="shared" si="78"/>
        <v>9.8819942563926795E-3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-138.01250077889625</v>
      </c>
      <c r="F345">
        <f t="shared" si="69"/>
        <v>-19098.593171027438</v>
      </c>
      <c r="G345">
        <f t="shared" si="70"/>
        <v>2014.9825113718634</v>
      </c>
      <c r="H345">
        <f t="shared" si="71"/>
        <v>3717.859470626634</v>
      </c>
      <c r="I345" s="2">
        <f t="shared" si="72"/>
        <v>4228.7862992190348</v>
      </c>
      <c r="J345" s="46">
        <f t="shared" si="73"/>
        <v>289.6428972067863</v>
      </c>
      <c r="K345">
        <f t="shared" si="74"/>
        <v>12.762685493096148</v>
      </c>
      <c r="L345">
        <f t="shared" si="75"/>
        <v>2.9138551354101108E-2</v>
      </c>
      <c r="M345" s="46">
        <f t="shared" si="76"/>
        <v>12.762785282265463</v>
      </c>
      <c r="N345" s="8">
        <f t="shared" si="64"/>
        <v>-2.1337952772893997E-6</v>
      </c>
      <c r="O345" s="5">
        <f>SUM($N$41:N345)*0.1+$N$8</f>
        <v>1.8906406441809785E-6</v>
      </c>
      <c r="P345" s="5">
        <f>SUM($O$41:O345)+0</f>
        <v>1.2548615162281701E-3</v>
      </c>
      <c r="Q345" s="8">
        <f t="shared" si="65"/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77"/>
        <v>4.7813906937404135E-5</v>
      </c>
      <c r="U345">
        <f t="shared" si="78"/>
        <v>9.8348462604808153E-3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-138.01250077889625</v>
      </c>
      <c r="F346">
        <f t="shared" si="69"/>
        <v>-19098.593171027438</v>
      </c>
      <c r="G346">
        <f t="shared" si="70"/>
        <v>2001.1812612939739</v>
      </c>
      <c r="H346">
        <f t="shared" si="71"/>
        <v>3692.3946797319313</v>
      </c>
      <c r="I346" s="2">
        <f t="shared" si="72"/>
        <v>4199.8220094983562</v>
      </c>
      <c r="J346" s="46">
        <f t="shared" si="73"/>
        <v>289.6428972067863</v>
      </c>
      <c r="K346">
        <f t="shared" si="74"/>
        <v>12.675269839033845</v>
      </c>
      <c r="L346">
        <f t="shared" si="75"/>
        <v>2.9138551354101108E-2</v>
      </c>
      <c r="M346" s="46">
        <f t="shared" si="76"/>
        <v>12.67537031639889</v>
      </c>
      <c r="N346" s="8">
        <f t="shared" si="64"/>
        <v>-2.1191802411435816E-6</v>
      </c>
      <c r="O346" s="5">
        <f>SUM($N$41:N346)*0.1+$N$8</f>
        <v>1.6787226200666149E-6</v>
      </c>
      <c r="P346" s="5">
        <f>SUM($O$41:O346)+0</f>
        <v>1.2565402388482368E-3</v>
      </c>
      <c r="Q346" s="8">
        <f t="shared" si="65"/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77"/>
        <v>4.8196768675750422E-5</v>
      </c>
      <c r="U346">
        <f t="shared" si="78"/>
        <v>9.7872897412661277E-3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-138.01250077889625</v>
      </c>
      <c r="F347">
        <f t="shared" si="69"/>
        <v>-19098.593171027438</v>
      </c>
      <c r="G347">
        <f t="shared" si="70"/>
        <v>1987.3800112160825</v>
      </c>
      <c r="H347">
        <f t="shared" si="71"/>
        <v>3666.9298888372277</v>
      </c>
      <c r="I347" s="2">
        <f t="shared" si="72"/>
        <v>4170.8577197776767</v>
      </c>
      <c r="J347" s="46">
        <f t="shared" si="73"/>
        <v>289.6428972067863</v>
      </c>
      <c r="K347">
        <f t="shared" si="74"/>
        <v>12.587854184971539</v>
      </c>
      <c r="L347">
        <f t="shared" si="75"/>
        <v>2.9138551354101108E-2</v>
      </c>
      <c r="M347" s="46">
        <f t="shared" si="76"/>
        <v>12.587955360090476</v>
      </c>
      <c r="N347" s="8">
        <f t="shared" si="64"/>
        <v>-2.1045652049977617E-6</v>
      </c>
      <c r="O347" s="5">
        <f>SUM($N$41:N347)*0.1+$N$8</f>
        <v>1.4682660995668403E-6</v>
      </c>
      <c r="P347" s="5">
        <f>SUM($O$41:O347)+0</f>
        <v>1.2580085049478035E-3</v>
      </c>
      <c r="Q347" s="8">
        <f t="shared" si="65"/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77"/>
        <v>4.8578033425153421E-5</v>
      </c>
      <c r="U347">
        <f t="shared" si="78"/>
        <v>9.7393272690518215E-3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-138.01250077889625</v>
      </c>
      <c r="F348">
        <f t="shared" si="69"/>
        <v>-19098.593171027438</v>
      </c>
      <c r="G348">
        <f t="shared" si="70"/>
        <v>1973.5787611381947</v>
      </c>
      <c r="H348">
        <f t="shared" si="71"/>
        <v>3641.4650979425232</v>
      </c>
      <c r="I348" s="2">
        <f t="shared" si="72"/>
        <v>4141.8934300569981</v>
      </c>
      <c r="J348" s="46">
        <f t="shared" si="73"/>
        <v>289.6428972067863</v>
      </c>
      <c r="K348">
        <f t="shared" si="74"/>
        <v>12.500438530909236</v>
      </c>
      <c r="L348">
        <f t="shared" si="75"/>
        <v>2.9138551354101108E-2</v>
      </c>
      <c r="M348" s="46">
        <f t="shared" si="76"/>
        <v>12.50054041354074</v>
      </c>
      <c r="N348" s="8">
        <f t="shared" si="64"/>
        <v>-2.0899501688519457E-6</v>
      </c>
      <c r="O348" s="5">
        <f>SUM($N$41:N348)*0.1+$N$8</f>
        <v>1.2592710826816479E-6</v>
      </c>
      <c r="P348" s="5">
        <f>SUM($O$41:O348)+0</f>
        <v>1.2592677760304852E-3</v>
      </c>
      <c r="Q348" s="8">
        <f t="shared" si="65"/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77"/>
        <v>4.8957655481879311E-5</v>
      </c>
      <c r="U348">
        <f t="shared" si="78"/>
        <v>9.6909614213045066E-3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-138.01250077889625</v>
      </c>
      <c r="F349">
        <f t="shared" si="69"/>
        <v>-19098.593171027438</v>
      </c>
      <c r="G349">
        <f t="shared" si="70"/>
        <v>1959.7775110603034</v>
      </c>
      <c r="H349">
        <f t="shared" si="71"/>
        <v>3616.0003070478188</v>
      </c>
      <c r="I349" s="2">
        <f t="shared" si="72"/>
        <v>4112.9291403363177</v>
      </c>
      <c r="J349" s="46">
        <f t="shared" si="73"/>
        <v>289.6428972067863</v>
      </c>
      <c r="K349">
        <f t="shared" si="74"/>
        <v>12.413022876846927</v>
      </c>
      <c r="L349">
        <f t="shared" si="75"/>
        <v>2.9138551354101108E-2</v>
      </c>
      <c r="M349" s="46">
        <f t="shared" si="76"/>
        <v>12.413125476955843</v>
      </c>
      <c r="N349" s="8">
        <f t="shared" si="64"/>
        <v>-2.0753351327061259E-6</v>
      </c>
      <c r="O349" s="5">
        <f>SUM($N$41:N349)*0.1+$N$8</f>
        <v>1.051737569411031E-6</v>
      </c>
      <c r="P349" s="5">
        <f>SUM($O$41:O349)+0</f>
        <v>1.2603195135998963E-3</v>
      </c>
      <c r="Q349" s="8">
        <f t="shared" si="65"/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77"/>
        <v>4.9335590959883643E-5</v>
      </c>
      <c r="U349">
        <f t="shared" si="78"/>
        <v>9.6421947825139354E-3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-138.01250077889625</v>
      </c>
      <c r="F350">
        <f t="shared" si="69"/>
        <v>-19098.593171027438</v>
      </c>
      <c r="G350">
        <f t="shared" si="70"/>
        <v>1945.9762609824156</v>
      </c>
      <c r="H350">
        <f t="shared" si="71"/>
        <v>3590.535516153117</v>
      </c>
      <c r="I350" s="2">
        <f t="shared" si="72"/>
        <v>4083.9648506156409</v>
      </c>
      <c r="J350" s="46">
        <f t="shared" si="73"/>
        <v>289.6428972067863</v>
      </c>
      <c r="K350">
        <f t="shared" si="74"/>
        <v>12.32560722278463</v>
      </c>
      <c r="L350">
        <f t="shared" si="75"/>
        <v>2.9138551354101108E-2</v>
      </c>
      <c r="M350" s="46">
        <f t="shared" si="76"/>
        <v>12.325710550547813</v>
      </c>
      <c r="N350" s="8">
        <f t="shared" si="64"/>
        <v>-2.0607200965603103E-6</v>
      </c>
      <c r="O350" s="5">
        <f>SUM($N$41:N350)*0.1+$N$8</f>
        <v>8.4566555975500315E-7</v>
      </c>
      <c r="P350" s="5">
        <f>SUM($O$41:O350)+0</f>
        <v>1.2611651791596514E-3</v>
      </c>
      <c r="Q350" s="8">
        <f t="shared" si="65"/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77"/>
        <v>4.9711797706719974E-5</v>
      </c>
      <c r="U350">
        <f t="shared" si="78"/>
        <v>9.5930299440558312E-3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-138.01250077889625</v>
      </c>
      <c r="F351">
        <f t="shared" si="69"/>
        <v>-19098.593171027438</v>
      </c>
      <c r="G351">
        <f t="shared" si="70"/>
        <v>1932.1750109045242</v>
      </c>
      <c r="H351">
        <f t="shared" si="71"/>
        <v>3565.0707252584125</v>
      </c>
      <c r="I351" s="2">
        <f t="shared" si="72"/>
        <v>4055.00056089496</v>
      </c>
      <c r="J351" s="46">
        <f t="shared" si="73"/>
        <v>289.6428972067863</v>
      </c>
      <c r="K351">
        <f t="shared" si="74"/>
        <v>12.23819156872232</v>
      </c>
      <c r="L351">
        <f t="shared" si="75"/>
        <v>2.9138551354101108E-2</v>
      </c>
      <c r="M351" s="46">
        <f t="shared" si="76"/>
        <v>12.238295634534701</v>
      </c>
      <c r="N351" s="8">
        <f t="shared" si="64"/>
        <v>-2.0461050604144904E-6</v>
      </c>
      <c r="O351" s="5">
        <f>SUM($N$41:N351)*0.1+$N$8</f>
        <v>6.4105505371355411E-7</v>
      </c>
      <c r="P351" s="5">
        <f>SUM($O$41:O351)+0</f>
        <v>1.2618062342133649E-3</v>
      </c>
      <c r="Q351" s="8">
        <f t="shared" si="65"/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77"/>
        <v>5.0086235223769771E-5</v>
      </c>
      <c r="U351">
        <f t="shared" si="78"/>
        <v>9.5434695040576764E-3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-138.01250077889625</v>
      </c>
      <c r="F352">
        <f t="shared" si="69"/>
        <v>-19098.593171027438</v>
      </c>
      <c r="G352">
        <f t="shared" si="70"/>
        <v>1918.3737608266347</v>
      </c>
      <c r="H352">
        <f t="shared" si="71"/>
        <v>3539.605934363708</v>
      </c>
      <c r="I352" s="2">
        <f t="shared" si="72"/>
        <v>4026.0362711742805</v>
      </c>
      <c r="J352" s="46">
        <f t="shared" si="73"/>
        <v>289.6428972067863</v>
      </c>
      <c r="K352">
        <f t="shared" si="74"/>
        <v>12.150775914660013</v>
      </c>
      <c r="L352">
        <f t="shared" si="75"/>
        <v>2.9138551354101108E-2</v>
      </c>
      <c r="M352" s="46">
        <f t="shared" si="76"/>
        <v>12.150880729140868</v>
      </c>
      <c r="N352" s="8">
        <f t="shared" si="64"/>
        <v>-2.0314900242686723E-6</v>
      </c>
      <c r="O352" s="5">
        <f>SUM($N$41:N352)*0.1+$N$8</f>
        <v>4.379060512866873E-7</v>
      </c>
      <c r="P352" s="5">
        <f>SUM($O$41:O352)+0</f>
        <v>1.2622441402646517E-3</v>
      </c>
      <c r="Q352" s="8">
        <f t="shared" si="65"/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77"/>
        <v>5.0458864590559191E-5</v>
      </c>
      <c r="U352">
        <f t="shared" si="78"/>
        <v>9.493516067267449E-3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-138.01250077889625</v>
      </c>
      <c r="F353">
        <f t="shared" si="69"/>
        <v>-19098.593171027438</v>
      </c>
      <c r="G353">
        <f t="shared" si="70"/>
        <v>1904.5725107487451</v>
      </c>
      <c r="H353">
        <f t="shared" si="71"/>
        <v>3514.1411434690071</v>
      </c>
      <c r="I353" s="2">
        <f t="shared" si="72"/>
        <v>3997.0719814536037</v>
      </c>
      <c r="J353" s="46">
        <f t="shared" si="73"/>
        <v>289.6428972067863</v>
      </c>
      <c r="K353">
        <f t="shared" si="74"/>
        <v>12.063360260597715</v>
      </c>
      <c r="L353">
        <f t="shared" si="75"/>
        <v>2.9138551354101108E-2</v>
      </c>
      <c r="M353" s="46">
        <f t="shared" si="76"/>
        <v>12.063465834597171</v>
      </c>
      <c r="N353" s="8">
        <f t="shared" si="64"/>
        <v>-2.0168749881228545E-6</v>
      </c>
      <c r="O353" s="5">
        <f>SUM($N$41:N353)*0.1+$N$8</f>
        <v>2.3621855247440274E-7</v>
      </c>
      <c r="P353" s="5">
        <f>SUM($O$41:O353)+0</f>
        <v>1.262480358817126E-3</v>
      </c>
      <c r="Q353" s="8">
        <f t="shared" si="65"/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77"/>
        <v>5.0829648392942003E-5</v>
      </c>
      <c r="U353">
        <f t="shared" si="78"/>
        <v>9.4431722449251614E-3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-138.01250077889625</v>
      </c>
      <c r="F354">
        <f t="shared" si="69"/>
        <v>-19098.593171027438</v>
      </c>
      <c r="G354">
        <f t="shared" si="70"/>
        <v>1890.7712606708537</v>
      </c>
      <c r="H354">
        <f t="shared" si="71"/>
        <v>3488.6763525743027</v>
      </c>
      <c r="I354" s="2">
        <f t="shared" si="72"/>
        <v>3968.1076917329237</v>
      </c>
      <c r="J354" s="46">
        <f t="shared" si="73"/>
        <v>289.6428972067863</v>
      </c>
      <c r="K354">
        <f t="shared" si="74"/>
        <v>11.975944606535409</v>
      </c>
      <c r="L354">
        <f t="shared" si="75"/>
        <v>2.9138551354101108E-2</v>
      </c>
      <c r="M354" s="46">
        <f t="shared" si="76"/>
        <v>11.976050951141181</v>
      </c>
      <c r="N354" s="8">
        <f t="shared" si="64"/>
        <v>-2.0022599519770347E-6</v>
      </c>
      <c r="O354" s="5">
        <f>SUM($N$41:N354)*0.1+$N$8</f>
        <v>3.5992557276700416E-8</v>
      </c>
      <c r="P354" s="5">
        <f>SUM($O$41:O354)+0</f>
        <v>1.2625163513744026E-3</v>
      </c>
      <c r="Q354" s="8">
        <f t="shared" si="65"/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77"/>
        <v>5.1198550654938646E-5</v>
      </c>
      <c r="U354">
        <f t="shared" si="78"/>
        <v>9.3924406546371936E-3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-138.01250077889625</v>
      </c>
      <c r="F355">
        <f t="shared" si="69"/>
        <v>-19098.593171027438</v>
      </c>
      <c r="G355">
        <f t="shared" si="70"/>
        <v>1876.970010592966</v>
      </c>
      <c r="H355">
        <f t="shared" si="71"/>
        <v>3463.2115616795982</v>
      </c>
      <c r="I355" s="2">
        <f t="shared" si="72"/>
        <v>3939.1434020122447</v>
      </c>
      <c r="J355" s="46">
        <f t="shared" si="73"/>
        <v>289.6428972067863</v>
      </c>
      <c r="K355">
        <f t="shared" si="74"/>
        <v>11.888528952473104</v>
      </c>
      <c r="L355">
        <f t="shared" si="75"/>
        <v>2.9138551354101108E-2</v>
      </c>
      <c r="M355" s="46">
        <f t="shared" si="76"/>
        <v>11.888636079017486</v>
      </c>
      <c r="N355" s="8">
        <f t="shared" si="64"/>
        <v>-1.9876449158312186E-6</v>
      </c>
      <c r="O355" s="5">
        <f>SUM($N$41:N355)*0.1+$N$8</f>
        <v>-1.6277193430641628E-7</v>
      </c>
      <c r="P355" s="5">
        <f>SUM($O$41:O355)+0</f>
        <v>1.2623535794400963E-3</v>
      </c>
      <c r="Q355" s="8">
        <f t="shared" si="65"/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77"/>
        <v>5.156553677403404E-5</v>
      </c>
      <c r="U355">
        <f t="shared" si="78"/>
        <v>9.3413239202533131E-3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-138.01250077889625</v>
      </c>
      <c r="F356">
        <f t="shared" si="69"/>
        <v>-19098.593171027438</v>
      </c>
      <c r="G356">
        <f t="shared" si="70"/>
        <v>1863.1687605150746</v>
      </c>
      <c r="H356">
        <f t="shared" si="71"/>
        <v>3437.7467707848937</v>
      </c>
      <c r="I356" s="2">
        <f t="shared" si="72"/>
        <v>3910.1791122915643</v>
      </c>
      <c r="J356" s="46">
        <f t="shared" si="73"/>
        <v>289.6428972067863</v>
      </c>
      <c r="K356">
        <f t="shared" si="74"/>
        <v>11.801113298410794</v>
      </c>
      <c r="L356">
        <f t="shared" si="75"/>
        <v>2.9138551354101108E-2</v>
      </c>
      <c r="M356" s="46">
        <f t="shared" si="76"/>
        <v>11.801221218477904</v>
      </c>
      <c r="N356" s="8">
        <f t="shared" si="64"/>
        <v>-1.9730298796853988E-6</v>
      </c>
      <c r="O356" s="5">
        <f>SUM($N$41:N356)*0.1+$N$8</f>
        <v>-3.6007492227496091E-7</v>
      </c>
      <c r="P356" s="5">
        <f>SUM($O$41:O356)+0</f>
        <v>1.2619935045178213E-3</v>
      </c>
      <c r="Q356" s="8">
        <f t="shared" si="65"/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77"/>
        <v>5.1930573459745767E-5</v>
      </c>
      <c r="U356">
        <f t="shared" si="78"/>
        <v>9.2898246717463169E-3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-138.01250077889625</v>
      </c>
      <c r="F357">
        <f t="shared" si="69"/>
        <v>-19098.593171027438</v>
      </c>
      <c r="G357">
        <f t="shared" si="70"/>
        <v>1849.367510437185</v>
      </c>
      <c r="H357">
        <f t="shared" si="71"/>
        <v>3412.281979890191</v>
      </c>
      <c r="I357" s="2">
        <f t="shared" si="72"/>
        <v>3881.2148225708861</v>
      </c>
      <c r="J357" s="46">
        <f t="shared" si="73"/>
        <v>289.6428972067863</v>
      </c>
      <c r="K357">
        <f t="shared" si="74"/>
        <v>11.713697644348493</v>
      </c>
      <c r="L357">
        <f t="shared" si="75"/>
        <v>2.9138551354101108E-2</v>
      </c>
      <c r="M357" s="46">
        <f t="shared" si="76"/>
        <v>11.713806369781791</v>
      </c>
      <c r="N357" s="8">
        <f t="shared" si="64"/>
        <v>-1.9584148435395811E-6</v>
      </c>
      <c r="O357" s="5">
        <f>SUM($N$41:N357)*0.1+$N$8</f>
        <v>-5.559164066289199E-7</v>
      </c>
      <c r="P357" s="5">
        <f>SUM($O$41:O357)+0</f>
        <v>1.2614375881111924E-3</v>
      </c>
      <c r="Q357" s="8">
        <f t="shared" si="65"/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77"/>
        <v>5.2293628675286121E-5</v>
      </c>
      <c r="U357">
        <f t="shared" si="78"/>
        <v>9.2379455450942519E-3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-138.01250077889625</v>
      </c>
      <c r="F358">
        <f t="shared" si="69"/>
        <v>-19098.593171027438</v>
      </c>
      <c r="G358">
        <f t="shared" si="70"/>
        <v>1835.5662603592955</v>
      </c>
      <c r="H358">
        <f t="shared" si="71"/>
        <v>3386.8171889954883</v>
      </c>
      <c r="I358" s="2">
        <f t="shared" si="72"/>
        <v>3852.2505328502079</v>
      </c>
      <c r="J358" s="46">
        <f t="shared" si="73"/>
        <v>289.6428972067863</v>
      </c>
      <c r="K358">
        <f t="shared" si="74"/>
        <v>11.626281990286191</v>
      </c>
      <c r="L358">
        <f t="shared" si="75"/>
        <v>2.9138551354101108E-2</v>
      </c>
      <c r="M358" s="46">
        <f t="shared" si="76"/>
        <v>11.626391533196278</v>
      </c>
      <c r="N358" s="8">
        <f t="shared" si="64"/>
        <v>-1.9437998073937629E-6</v>
      </c>
      <c r="O358" s="5">
        <f>SUM($N$41:N358)*0.1+$N$8</f>
        <v>-7.5029638736830005E-7</v>
      </c>
      <c r="P358" s="5">
        <f>SUM($O$41:O358)+0</f>
        <v>1.2606872917238241E-3</v>
      </c>
      <c r="Q358" s="8">
        <f t="shared" si="65"/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77"/>
        <v>5.2654671582150278E-5</v>
      </c>
      <c r="U358">
        <f t="shared" si="78"/>
        <v>9.1856891821651236E-3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-138.01250077889625</v>
      </c>
      <c r="F359">
        <f t="shared" si="69"/>
        <v>-19098.593171027438</v>
      </c>
      <c r="G359">
        <f t="shared" si="70"/>
        <v>1821.7650102814059</v>
      </c>
      <c r="H359">
        <f t="shared" si="71"/>
        <v>3361.3523981007838</v>
      </c>
      <c r="I359" s="2">
        <f t="shared" si="72"/>
        <v>3823.286243129528</v>
      </c>
      <c r="J359" s="46">
        <f t="shared" si="73"/>
        <v>289.6428972067863</v>
      </c>
      <c r="K359">
        <f t="shared" si="74"/>
        <v>11.538866336223883</v>
      </c>
      <c r="L359">
        <f t="shared" si="75"/>
        <v>2.9138551354101108E-2</v>
      </c>
      <c r="M359" s="46">
        <f t="shared" si="76"/>
        <v>11.538976708996593</v>
      </c>
      <c r="N359" s="8">
        <f t="shared" si="64"/>
        <v>-1.9291847712479452E-6</v>
      </c>
      <c r="O359" s="5">
        <f>SUM($N$41:N359)*0.1+$N$8</f>
        <v>-9.4321486449309457E-7</v>
      </c>
      <c r="P359" s="5">
        <f>SUM($O$41:O359)+0</f>
        <v>1.2597440768593309E-3</v>
      </c>
      <c r="Q359" s="8">
        <f t="shared" si="65"/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77"/>
        <v>5.3013672487472713E-5</v>
      </c>
      <c r="U359">
        <f t="shared" si="78"/>
        <v>9.1330582306040371E-3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-138.01250077889625</v>
      </c>
      <c r="F360">
        <f t="shared" si="69"/>
        <v>-19098.593171027438</v>
      </c>
      <c r="G360">
        <f t="shared" si="70"/>
        <v>1807.9637602035145</v>
      </c>
      <c r="H360">
        <f t="shared" si="71"/>
        <v>3335.8876072060812</v>
      </c>
      <c r="I360" s="2">
        <f t="shared" si="72"/>
        <v>3794.3219534088489</v>
      </c>
      <c r="J360" s="46">
        <f t="shared" si="73"/>
        <v>289.6428972067863</v>
      </c>
      <c r="K360">
        <f t="shared" si="74"/>
        <v>11.451450682161578</v>
      </c>
      <c r="L360">
        <f t="shared" si="75"/>
        <v>2.9138551354101108E-2</v>
      </c>
      <c r="M360" s="46">
        <f t="shared" si="76"/>
        <v>11.451561897466386</v>
      </c>
      <c r="N360" s="8">
        <f t="shared" si="64"/>
        <v>-1.9145697351021253E-6</v>
      </c>
      <c r="O360" s="5">
        <f>SUM($N$41:N360)*0.1+$N$8</f>
        <v>-1.1346718380033068E-6</v>
      </c>
      <c r="P360" s="5">
        <f>SUM($O$41:O360)+0</f>
        <v>1.2586094050213276E-3</v>
      </c>
      <c r="Q360" s="8">
        <f t="shared" si="65"/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77"/>
        <v>5.3370602794001684E-5</v>
      </c>
      <c r="U360">
        <f t="shared" si="78"/>
        <v>9.080055343722724E-3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-138.01250077889625</v>
      </c>
      <c r="F361">
        <f t="shared" si="69"/>
        <v>-19098.593171027438</v>
      </c>
      <c r="G361">
        <f t="shared" si="70"/>
        <v>1794.1625101256268</v>
      </c>
      <c r="H361">
        <f t="shared" si="71"/>
        <v>3310.4228163113767</v>
      </c>
      <c r="I361" s="2">
        <f t="shared" si="72"/>
        <v>3765.3576636881703</v>
      </c>
      <c r="J361" s="46">
        <f t="shared" si="73"/>
        <v>289.6428972067863</v>
      </c>
      <c r="K361">
        <f t="shared" si="74"/>
        <v>11.364035028099275</v>
      </c>
      <c r="L361">
        <f t="shared" si="75"/>
        <v>2.9138551354101108E-2</v>
      </c>
      <c r="M361" s="46">
        <f t="shared" si="76"/>
        <v>11.364147098898023</v>
      </c>
      <c r="N361" s="8">
        <f t="shared" ref="N361:N424" si="80">-G361/($G$18*$B$31)</f>
        <v>-1.8999546989563093E-6</v>
      </c>
      <c r="O361" s="5">
        <f>SUM($N$41:N361)*0.1+$N$8</f>
        <v>-1.3246673078989403E-6</v>
      </c>
      <c r="P361" s="5">
        <f>SUM($O$41:O361)+0</f>
        <v>1.2572847377134288E-3</v>
      </c>
      <c r="Q361" s="8">
        <f t="shared" ref="Q361:Q424" si="81">-H361/($G$18*$B$31)</f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77"/>
        <v>5.3725434952551831E-5</v>
      </c>
      <c r="U361">
        <f t="shared" si="78"/>
        <v>9.0266831803913778E-3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-138.01250077889625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1780.3612600477354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3736.3933739674899</v>
      </c>
      <c r="J362" s="46">
        <f t="shared" ref="J362:J425" si="89">SQRT(D362*D362+E362*E362)</f>
        <v>289.6428972067863</v>
      </c>
      <c r="K362">
        <f t="shared" ref="K362:K425" si="90">32*I362/(PI()*$G$11^3)</f>
        <v>11.276619374036967</v>
      </c>
      <c r="L362">
        <f t="shared" ref="L362:L425" si="91">16*J362/(PI()*$G$11^4)</f>
        <v>2.9138551354101108E-2</v>
      </c>
      <c r="M362" s="46">
        <f t="shared" ref="M362:M425" si="92">SQRT(K362^2+3*L362^2)</f>
        <v>11.276732313592928</v>
      </c>
      <c r="N362" s="8">
        <f t="shared" si="80"/>
        <v>-1.8853396628104895E-6</v>
      </c>
      <c r="O362" s="5">
        <f>SUM($N$41:N362)*0.1+$N$8</f>
        <v>-1.5132012741799881E-6</v>
      </c>
      <c r="P362" s="5">
        <f>SUM($O$41:O362)+0</f>
        <v>1.2557715364392489E-3</v>
      </c>
      <c r="Q362" s="8">
        <f t="shared" si="81"/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93">SQRT(SUMSQ(O362,R362))</f>
        <v>5.4078142416800541E-5</v>
      </c>
      <c r="U362">
        <f t="shared" ref="U362:U425" si="94">SQRT(SUMSQ(S362,P362))</f>
        <v>8.9729444049327558E-3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-138.01250077889625</v>
      </c>
      <c r="F363">
        <f t="shared" si="85"/>
        <v>-19098.593171027438</v>
      </c>
      <c r="G363">
        <f t="shared" si="86"/>
        <v>1766.5600099698459</v>
      </c>
      <c r="H363">
        <f t="shared" si="87"/>
        <v>3259.4932345219695</v>
      </c>
      <c r="I363" s="2">
        <f t="shared" si="88"/>
        <v>3707.4290842468117</v>
      </c>
      <c r="J363" s="46">
        <f t="shared" si="89"/>
        <v>289.6428972067863</v>
      </c>
      <c r="K363">
        <f t="shared" si="90"/>
        <v>11.189203719974666</v>
      </c>
      <c r="L363">
        <f t="shared" si="91"/>
        <v>2.9138551354101108E-2</v>
      </c>
      <c r="M363" s="46">
        <f t="shared" si="92"/>
        <v>11.189317541861968</v>
      </c>
      <c r="N363" s="8">
        <f t="shared" si="80"/>
        <v>-1.8707246266646715E-6</v>
      </c>
      <c r="O363" s="5">
        <f>SUM($N$41:N363)*0.1+$N$8</f>
        <v>-1.700273736846457E-6</v>
      </c>
      <c r="P363" s="5">
        <f>SUM($O$41:O363)+0</f>
        <v>1.2540712627024024E-3</v>
      </c>
      <c r="Q363" s="8">
        <f t="shared" si="81"/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93"/>
        <v>5.4428699600303261E-5</v>
      </c>
      <c r="U363">
        <f t="shared" si="94"/>
        <v>8.9188416870184667E-3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-138.01250077889625</v>
      </c>
      <c r="F364">
        <f t="shared" si="85"/>
        <v>-19098.593171027438</v>
      </c>
      <c r="G364">
        <f t="shared" si="86"/>
        <v>1752.7587598919563</v>
      </c>
      <c r="H364">
        <f t="shared" si="87"/>
        <v>3234.0284436272668</v>
      </c>
      <c r="I364" s="2">
        <f t="shared" si="88"/>
        <v>3678.4647945261336</v>
      </c>
      <c r="J364" s="46">
        <f t="shared" si="89"/>
        <v>289.6428972067863</v>
      </c>
      <c r="K364">
        <f t="shared" si="90"/>
        <v>11.101788065912363</v>
      </c>
      <c r="L364">
        <f t="shared" si="91"/>
        <v>2.9138551354101108E-2</v>
      </c>
      <c r="M364" s="46">
        <f t="shared" si="92"/>
        <v>11.101902784025773</v>
      </c>
      <c r="N364" s="8">
        <f t="shared" si="80"/>
        <v>-1.8561095905188538E-6</v>
      </c>
      <c r="O364" s="5">
        <f>SUM($N$41:N364)*0.1+$N$8</f>
        <v>-1.8858846958983404E-6</v>
      </c>
      <c r="P364" s="5">
        <f>SUM($O$41:O364)+0</f>
        <v>1.252185378006504E-3</v>
      </c>
      <c r="Q364" s="8">
        <f t="shared" si="81"/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93"/>
        <v>5.4777081835608183E-5</v>
      </c>
      <c r="U364">
        <f t="shared" si="94"/>
        <v>8.8643777015674288E-3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-138.01250077889625</v>
      </c>
      <c r="F365">
        <f t="shared" si="85"/>
        <v>-19098.593171027438</v>
      </c>
      <c r="G365">
        <f t="shared" si="86"/>
        <v>1738.9575098140667</v>
      </c>
      <c r="H365">
        <f t="shared" si="87"/>
        <v>3208.5636527325623</v>
      </c>
      <c r="I365" s="2">
        <f t="shared" si="88"/>
        <v>3649.5005048054541</v>
      </c>
      <c r="J365" s="46">
        <f t="shared" si="89"/>
        <v>289.6428972067863</v>
      </c>
      <c r="K365">
        <f t="shared" si="90"/>
        <v>11.014372411850058</v>
      </c>
      <c r="L365">
        <f t="shared" si="91"/>
        <v>2.9138551354101108E-2</v>
      </c>
      <c r="M365" s="46">
        <f t="shared" si="92"/>
        <v>11.014488040415165</v>
      </c>
      <c r="N365" s="8">
        <f t="shared" si="80"/>
        <v>-1.8414945543730359E-6</v>
      </c>
      <c r="O365" s="5">
        <f>SUM($N$41:N365)*0.1+$N$8</f>
        <v>-2.0700341513356414E-6</v>
      </c>
      <c r="P365" s="5">
        <f>SUM($O$41:O365)+0</f>
        <v>1.2501153438551683E-3</v>
      </c>
      <c r="Q365" s="8">
        <f t="shared" si="81"/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93"/>
        <v>5.5123265335359228E-5</v>
      </c>
      <c r="U365">
        <f t="shared" si="94"/>
        <v>8.8095551286464027E-3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-138.01250077889625</v>
      </c>
      <c r="F366">
        <f t="shared" si="85"/>
        <v>-19098.593171027438</v>
      </c>
      <c r="G366">
        <f t="shared" si="86"/>
        <v>1725.1562597361772</v>
      </c>
      <c r="H366">
        <f t="shared" si="87"/>
        <v>3183.0988618378578</v>
      </c>
      <c r="I366" s="2">
        <f t="shared" si="88"/>
        <v>3620.5362150847741</v>
      </c>
      <c r="J366" s="46">
        <f t="shared" si="89"/>
        <v>289.6428972067863</v>
      </c>
      <c r="K366">
        <f t="shared" si="90"/>
        <v>10.92695675778775</v>
      </c>
      <c r="L366">
        <f t="shared" si="91"/>
        <v>2.9138551354101108E-2</v>
      </c>
      <c r="M366" s="46">
        <f t="shared" si="92"/>
        <v>10.927073311371551</v>
      </c>
      <c r="N366" s="8">
        <f t="shared" si="80"/>
        <v>-1.8268795182272179E-6</v>
      </c>
      <c r="O366" s="5">
        <f>SUM($N$41:N366)*0.1+$N$8</f>
        <v>-2.2527221031583637E-6</v>
      </c>
      <c r="P366" s="5">
        <f>SUM($O$41:O366)+0</f>
        <v>1.2478626217520099E-3</v>
      </c>
      <c r="Q366" s="8">
        <f t="shared" si="81"/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93"/>
        <v>5.5467227155280543E-5</v>
      </c>
      <c r="U366">
        <f t="shared" si="94"/>
        <v>8.7543766533725934E-3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-138.01250077889625</v>
      </c>
      <c r="F367">
        <f t="shared" si="85"/>
        <v>-19098.593171027438</v>
      </c>
      <c r="G367">
        <f t="shared" si="86"/>
        <v>1711.3550096582876</v>
      </c>
      <c r="H367">
        <f t="shared" si="87"/>
        <v>3157.6340709431533</v>
      </c>
      <c r="I367" s="2">
        <f t="shared" si="88"/>
        <v>3591.5719253640946</v>
      </c>
      <c r="J367" s="46">
        <f t="shared" si="89"/>
        <v>289.6428972067863</v>
      </c>
      <c r="K367">
        <f t="shared" si="90"/>
        <v>10.839541103725443</v>
      </c>
      <c r="L367">
        <f t="shared" si="91"/>
        <v>2.9138551354101108E-2</v>
      </c>
      <c r="M367" s="46">
        <f t="shared" si="92"/>
        <v>10.839658597247352</v>
      </c>
      <c r="N367" s="8">
        <f t="shared" si="80"/>
        <v>-1.8122644820814E-6</v>
      </c>
      <c r="O367" s="5">
        <f>SUM($N$41:N367)*0.1+$N$8</f>
        <v>-2.4339485513665003E-6</v>
      </c>
      <c r="P367" s="5">
        <f>SUM($O$41:O367)+0</f>
        <v>1.2454286732006435E-3</v>
      </c>
      <c r="Q367" s="8">
        <f t="shared" si="81"/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93"/>
        <v>5.5808945158943479E-5</v>
      </c>
      <c r="U367">
        <f t="shared" si="94"/>
        <v>8.6988449658182091E-3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-138.01250077889625</v>
      </c>
      <c r="F368">
        <f t="shared" si="85"/>
        <v>-19098.593171027438</v>
      </c>
      <c r="G368">
        <f t="shared" si="86"/>
        <v>1697.553759580398</v>
      </c>
      <c r="H368">
        <f t="shared" si="87"/>
        <v>3132.1692800484525</v>
      </c>
      <c r="I368" s="2">
        <f t="shared" si="88"/>
        <v>3562.6076356434182</v>
      </c>
      <c r="J368" s="46">
        <f t="shared" si="89"/>
        <v>289.6428972067863</v>
      </c>
      <c r="K368">
        <f t="shared" si="90"/>
        <v>10.752125449663147</v>
      </c>
      <c r="L368">
        <f t="shared" si="91"/>
        <v>2.9138551354101108E-2</v>
      </c>
      <c r="M368" s="46">
        <f t="shared" si="92"/>
        <v>10.752243898406462</v>
      </c>
      <c r="N368" s="8">
        <f t="shared" si="80"/>
        <v>-1.797649445935582E-6</v>
      </c>
      <c r="O368" s="5">
        <f>SUM($N$41:N368)*0.1+$N$8</f>
        <v>-2.6137134959600581E-6</v>
      </c>
      <c r="P368" s="5">
        <f>SUM($O$41:O368)+0</f>
        <v>1.2428149597046834E-3</v>
      </c>
      <c r="Q368" s="8">
        <f t="shared" si="81"/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93"/>
        <v>5.614839798422141E-5</v>
      </c>
      <c r="U368">
        <f t="shared" si="94"/>
        <v>8.6429627609170088E-3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-138.01250077889625</v>
      </c>
      <c r="F369">
        <f t="shared" si="85"/>
        <v>-19098.593171027438</v>
      </c>
      <c r="G369">
        <f t="shared" si="86"/>
        <v>1683.7525095025085</v>
      </c>
      <c r="H369">
        <f t="shared" si="87"/>
        <v>3106.704489153748</v>
      </c>
      <c r="I369" s="2">
        <f t="shared" si="88"/>
        <v>3533.6433459227383</v>
      </c>
      <c r="J369" s="46">
        <f t="shared" si="89"/>
        <v>289.6428972067863</v>
      </c>
      <c r="K369">
        <f t="shared" si="90"/>
        <v>10.664709795600841</v>
      </c>
      <c r="L369">
        <f t="shared" si="91"/>
        <v>2.9138551354101108E-2</v>
      </c>
      <c r="M369" s="46">
        <f t="shared" si="92"/>
        <v>10.664829215224666</v>
      </c>
      <c r="N369" s="8">
        <f t="shared" si="80"/>
        <v>-1.7830344097897643E-6</v>
      </c>
      <c r="O369" s="5">
        <f>SUM($N$41:N369)*0.1+$N$8</f>
        <v>-2.792016936939037E-6</v>
      </c>
      <c r="P369" s="5">
        <f>SUM($O$41:O369)+0</f>
        <v>1.2400229427677444E-3</v>
      </c>
      <c r="Q369" s="8">
        <f t="shared" si="81"/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93"/>
        <v>5.648556501134391E-5</v>
      </c>
      <c r="U369">
        <f t="shared" si="94"/>
        <v>8.5867327383727064E-3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-138.01250077889625</v>
      </c>
      <c r="F370">
        <f t="shared" si="85"/>
        <v>-19098.593171027438</v>
      </c>
      <c r="G370">
        <f t="shared" si="86"/>
        <v>1669.9512594246171</v>
      </c>
      <c r="H370">
        <f t="shared" si="87"/>
        <v>3081.2396982590435</v>
      </c>
      <c r="I370" s="2">
        <f t="shared" si="88"/>
        <v>3504.6790562020578</v>
      </c>
      <c r="J370" s="46">
        <f t="shared" si="89"/>
        <v>289.6428972067863</v>
      </c>
      <c r="K370">
        <f t="shared" si="90"/>
        <v>10.577294141538532</v>
      </c>
      <c r="L370">
        <f t="shared" si="91"/>
        <v>2.9138551354101108E-2</v>
      </c>
      <c r="M370" s="46">
        <f t="shared" si="92"/>
        <v>10.577414548090209</v>
      </c>
      <c r="N370" s="8">
        <f t="shared" si="80"/>
        <v>-1.7684193736439445E-6</v>
      </c>
      <c r="O370" s="5">
        <f>SUM($N$41:N370)*0.1+$N$8</f>
        <v>-2.9688588743034336E-6</v>
      </c>
      <c r="P370" s="5">
        <f>SUM($O$41:O370)+0</f>
        <v>1.237054083893441E-3</v>
      </c>
      <c r="Q370" s="8">
        <f t="shared" si="81"/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93"/>
        <v>5.6820426332465507E-5</v>
      </c>
      <c r="U370">
        <f t="shared" si="94"/>
        <v>8.5301576025692601E-3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-138.01250077889625</v>
      </c>
      <c r="F371">
        <f t="shared" si="85"/>
        <v>-19098.593171027438</v>
      </c>
      <c r="G371">
        <f t="shared" si="86"/>
        <v>1656.1500093467293</v>
      </c>
      <c r="H371">
        <f t="shared" si="87"/>
        <v>3055.7749073643408</v>
      </c>
      <c r="I371" s="2">
        <f t="shared" si="88"/>
        <v>3475.7147664813806</v>
      </c>
      <c r="J371" s="46">
        <f t="shared" si="89"/>
        <v>289.6428972067863</v>
      </c>
      <c r="K371">
        <f t="shared" si="90"/>
        <v>10.489878487476233</v>
      </c>
      <c r="L371">
        <f t="shared" si="91"/>
        <v>2.9138551354101108E-2</v>
      </c>
      <c r="M371" s="46">
        <f t="shared" si="92"/>
        <v>10.489999897404275</v>
      </c>
      <c r="N371" s="8">
        <f t="shared" si="80"/>
        <v>-1.7538043374981284E-6</v>
      </c>
      <c r="O371" s="5">
        <f>SUM($N$41:N371)*0.1+$N$8</f>
        <v>-3.1442393080532481E-6</v>
      </c>
      <c r="P371" s="5">
        <f>SUM($O$41:O371)+0</f>
        <v>1.2339098445853878E-3</v>
      </c>
      <c r="Q371" s="8">
        <f t="shared" si="81"/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93"/>
        <v>5.7152962722670888E-5</v>
      </c>
      <c r="U371">
        <f t="shared" si="94"/>
        <v>8.4732400624829476E-3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-138.01250077889625</v>
      </c>
      <c r="F372">
        <f t="shared" si="85"/>
        <v>-19098.593171027438</v>
      </c>
      <c r="G372">
        <f t="shared" si="86"/>
        <v>1642.348759268838</v>
      </c>
      <c r="H372">
        <f t="shared" si="87"/>
        <v>3030.3101164696382</v>
      </c>
      <c r="I372" s="2">
        <f t="shared" si="88"/>
        <v>3446.7504767607015</v>
      </c>
      <c r="J372" s="46">
        <f t="shared" si="89"/>
        <v>289.6428972067863</v>
      </c>
      <c r="K372">
        <f t="shared" si="90"/>
        <v>10.402462833413928</v>
      </c>
      <c r="L372">
        <f t="shared" si="91"/>
        <v>2.9138551354101108E-2</v>
      </c>
      <c r="M372" s="46">
        <f t="shared" si="92"/>
        <v>10.402585263581509</v>
      </c>
      <c r="N372" s="8">
        <f t="shared" si="80"/>
        <v>-1.7391893013523086E-6</v>
      </c>
      <c r="O372" s="5">
        <f>SUM($N$41:N372)*0.1+$N$8</f>
        <v>-3.3181582381884803E-6</v>
      </c>
      <c r="P372" s="5">
        <f>SUM($O$41:O372)+0</f>
        <v>1.2305916863471994E-3</v>
      </c>
      <c r="Q372" s="8">
        <f t="shared" si="81"/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93"/>
        <v>5.7483155612340801E-5</v>
      </c>
      <c r="U372">
        <f t="shared" si="94"/>
        <v>8.4159828315962092E-3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-138.01250077889625</v>
      </c>
      <c r="F373">
        <f t="shared" si="85"/>
        <v>-19098.593171027438</v>
      </c>
      <c r="G373">
        <f t="shared" si="86"/>
        <v>1628.5475091909484</v>
      </c>
      <c r="H373">
        <f t="shared" si="87"/>
        <v>3004.8453255749337</v>
      </c>
      <c r="I373" s="2">
        <f t="shared" si="88"/>
        <v>3417.7861870400216</v>
      </c>
      <c r="J373" s="46">
        <f t="shared" si="89"/>
        <v>289.6428972067863</v>
      </c>
      <c r="K373">
        <f t="shared" si="90"/>
        <v>10.31504717935162</v>
      </c>
      <c r="L373">
        <f t="shared" si="91"/>
        <v>2.9138551354101108E-2</v>
      </c>
      <c r="M373" s="46">
        <f t="shared" si="92"/>
        <v>10.315170647050627</v>
      </c>
      <c r="N373" s="8">
        <f t="shared" si="80"/>
        <v>-1.7245742652064906E-6</v>
      </c>
      <c r="O373" s="5">
        <f>SUM($N$41:N373)*0.1+$N$8</f>
        <v>-3.4906156647091302E-6</v>
      </c>
      <c r="P373" s="5">
        <f>SUM($O$41:O373)+0</f>
        <v>1.2271010706824902E-3</v>
      </c>
      <c r="Q373" s="8">
        <f t="shared" si="81"/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93"/>
        <v>5.7810987060808736E-5</v>
      </c>
      <c r="U373">
        <f t="shared" si="94"/>
        <v>8.3583886278132211E-3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-138.01250077889625</v>
      </c>
      <c r="F374">
        <f t="shared" si="85"/>
        <v>-19098.593171027438</v>
      </c>
      <c r="G374">
        <f t="shared" si="86"/>
        <v>1614.7462591130588</v>
      </c>
      <c r="H374">
        <f t="shared" si="87"/>
        <v>2979.3805346802292</v>
      </c>
      <c r="I374" s="2">
        <f t="shared" si="88"/>
        <v>3388.821897319342</v>
      </c>
      <c r="J374" s="46">
        <f t="shared" si="89"/>
        <v>289.6428972067863</v>
      </c>
      <c r="K374">
        <f t="shared" si="90"/>
        <v>10.227631525289315</v>
      </c>
      <c r="L374">
        <f t="shared" si="91"/>
        <v>2.9138551354101108E-2</v>
      </c>
      <c r="M374" s="46">
        <f t="shared" si="92"/>
        <v>10.227756048255007</v>
      </c>
      <c r="N374" s="8">
        <f t="shared" si="80"/>
        <v>-1.7099592290606729E-6</v>
      </c>
      <c r="O374" s="5">
        <f>SUM($N$41:N374)*0.1+$N$8</f>
        <v>-3.6616115876151979E-6</v>
      </c>
      <c r="P374" s="5">
        <f>SUM($O$41:O374)+0</f>
        <v>1.223439459094875E-3</v>
      </c>
      <c r="Q374" s="8">
        <f t="shared" si="81"/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93"/>
        <v>5.8136439731240936E-5</v>
      </c>
      <c r="U374">
        <f t="shared" si="94"/>
        <v>8.3004601733771364E-3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-138.01250077889625</v>
      </c>
      <c r="F375">
        <f t="shared" si="85"/>
        <v>-19098.593171027438</v>
      </c>
      <c r="G375">
        <f t="shared" si="86"/>
        <v>1600.9450090351693</v>
      </c>
      <c r="H375">
        <f t="shared" si="87"/>
        <v>2953.9157437855265</v>
      </c>
      <c r="I375" s="2">
        <f t="shared" si="88"/>
        <v>3359.8576075986639</v>
      </c>
      <c r="J375" s="46">
        <f t="shared" si="89"/>
        <v>289.6428972067863</v>
      </c>
      <c r="K375">
        <f t="shared" si="90"/>
        <v>10.140215871227012</v>
      </c>
      <c r="L375">
        <f t="shared" si="91"/>
        <v>2.9138551354101108E-2</v>
      </c>
      <c r="M375" s="46">
        <f t="shared" si="92"/>
        <v>10.140341467653307</v>
      </c>
      <c r="N375" s="8">
        <f t="shared" si="80"/>
        <v>-1.695344192914855E-6</v>
      </c>
      <c r="O375" s="5">
        <f>SUM($N$41:N375)*0.1+$N$8</f>
        <v>-3.8311460069066834E-6</v>
      </c>
      <c r="P375" s="5">
        <f>SUM($O$41:O375)+0</f>
        <v>1.2196083130879684E-3</v>
      </c>
      <c r="Q375" s="8">
        <f t="shared" si="81"/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93"/>
        <v>5.845949686667777E-5</v>
      </c>
      <c r="U375">
        <f t="shared" si="94"/>
        <v>8.2422001947889661E-3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-138.01250077889625</v>
      </c>
      <c r="F376">
        <f t="shared" si="85"/>
        <v>-19098.593171027438</v>
      </c>
      <c r="G376">
        <f t="shared" si="86"/>
        <v>1587.1437589572779</v>
      </c>
      <c r="H376">
        <f t="shared" si="87"/>
        <v>2928.450952890822</v>
      </c>
      <c r="I376" s="2">
        <f t="shared" si="88"/>
        <v>3330.8933178779835</v>
      </c>
      <c r="J376" s="46">
        <f t="shared" si="89"/>
        <v>289.6428972067863</v>
      </c>
      <c r="K376">
        <f t="shared" si="90"/>
        <v>10.052800217164704</v>
      </c>
      <c r="L376">
        <f t="shared" si="91"/>
        <v>2.9138551354101108E-2</v>
      </c>
      <c r="M376" s="46">
        <f t="shared" si="92"/>
        <v>10.052926905720133</v>
      </c>
      <c r="N376" s="8">
        <f t="shared" si="80"/>
        <v>-1.6807291567690351E-6</v>
      </c>
      <c r="O376" s="5">
        <f>SUM($N$41:N376)*0.1+$N$8</f>
        <v>-3.9992189225835866E-6</v>
      </c>
      <c r="P376" s="5">
        <f>SUM($O$41:O376)+0</f>
        <v>1.2156090941653848E-3</v>
      </c>
      <c r="Q376" s="8">
        <f t="shared" si="81"/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93"/>
        <v>5.8780142267175962E-5</v>
      </c>
      <c r="U376">
        <f t="shared" si="94"/>
        <v>8.1836114227280647E-3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-138.01250077889625</v>
      </c>
      <c r="F377">
        <f t="shared" si="85"/>
        <v>-19098.593171027438</v>
      </c>
      <c r="G377">
        <f t="shared" si="86"/>
        <v>1573.3425088793883</v>
      </c>
      <c r="H377">
        <f t="shared" si="87"/>
        <v>2902.9861619961193</v>
      </c>
      <c r="I377" s="2">
        <f t="shared" si="88"/>
        <v>3301.9290281573053</v>
      </c>
      <c r="J377" s="46">
        <f t="shared" si="89"/>
        <v>289.6428972067863</v>
      </c>
      <c r="K377">
        <f t="shared" si="90"/>
        <v>9.9653845631024023</v>
      </c>
      <c r="L377">
        <f t="shared" si="91"/>
        <v>2.9138551354101108E-2</v>
      </c>
      <c r="M377" s="46">
        <f t="shared" si="92"/>
        <v>9.9655123629467592</v>
      </c>
      <c r="N377" s="8">
        <f t="shared" si="80"/>
        <v>-1.6661141206232172E-6</v>
      </c>
      <c r="O377" s="5">
        <f>SUM($N$41:N377)*0.1+$N$8</f>
        <v>-4.1658303346459076E-6</v>
      </c>
      <c r="P377" s="5">
        <f>SUM($O$41:O377)+0</f>
        <v>1.2114432638307389E-3</v>
      </c>
      <c r="Q377" s="8">
        <f t="shared" si="81"/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93"/>
        <v>5.9098360267996055E-5</v>
      </c>
      <c r="U377">
        <f t="shared" si="94"/>
        <v>8.1246965919741839E-3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-138.01250077889625</v>
      </c>
      <c r="F378">
        <f t="shared" si="85"/>
        <v>-19098.593171027438</v>
      </c>
      <c r="G378">
        <f t="shared" si="86"/>
        <v>1559.5412588014988</v>
      </c>
      <c r="H378">
        <f t="shared" si="87"/>
        <v>2877.5213711014148</v>
      </c>
      <c r="I378" s="2">
        <f t="shared" si="88"/>
        <v>3272.9647384366258</v>
      </c>
      <c r="J378" s="46">
        <f t="shared" si="89"/>
        <v>289.6428972067863</v>
      </c>
      <c r="K378">
        <f t="shared" si="90"/>
        <v>9.8779689090400957</v>
      </c>
      <c r="L378">
        <f t="shared" si="91"/>
        <v>2.9138551354101108E-2</v>
      </c>
      <c r="M378" s="46">
        <f t="shared" si="92"/>
        <v>9.8780978398418302</v>
      </c>
      <c r="N378" s="8">
        <f t="shared" si="80"/>
        <v>-1.6514990844773993E-6</v>
      </c>
      <c r="O378" s="5">
        <f>SUM($N$41:N378)*0.1+$N$8</f>
        <v>-4.3309802430936464E-6</v>
      </c>
      <c r="P378" s="5">
        <f>SUM($O$41:O378)+0</f>
        <v>1.2071122835876453E-3</v>
      </c>
      <c r="Q378" s="8">
        <f t="shared" si="81"/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93"/>
        <v>5.9414135718782008E-5</v>
      </c>
      <c r="U378">
        <f t="shared" si="94"/>
        <v>8.0654584413310353E-3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-138.01250077889625</v>
      </c>
      <c r="F379">
        <f t="shared" si="85"/>
        <v>-19098.593171027438</v>
      </c>
      <c r="G379">
        <f t="shared" si="86"/>
        <v>1545.7400087236092</v>
      </c>
      <c r="H379">
        <f t="shared" si="87"/>
        <v>2852.0565802067122</v>
      </c>
      <c r="I379" s="2">
        <f t="shared" si="88"/>
        <v>3244.0004487159476</v>
      </c>
      <c r="J379" s="46">
        <f t="shared" si="89"/>
        <v>289.6428972067863</v>
      </c>
      <c r="K379">
        <f t="shared" si="90"/>
        <v>9.7905532549777945</v>
      </c>
      <c r="L379">
        <f t="shared" si="91"/>
        <v>2.9138551354101108E-2</v>
      </c>
      <c r="M379" s="46">
        <f t="shared" si="92"/>
        <v>9.7906833369321742</v>
      </c>
      <c r="N379" s="8">
        <f t="shared" si="80"/>
        <v>-1.6368840483315813E-6</v>
      </c>
      <c r="O379" s="5">
        <f>SUM($N$41:N379)*0.1+$N$8</f>
        <v>-4.4946686479268029E-6</v>
      </c>
      <c r="P379" s="5">
        <f>SUM($O$41:O379)+0</f>
        <v>1.2026176149397185E-3</v>
      </c>
      <c r="Q379" s="8">
        <f t="shared" si="81"/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93"/>
        <v>5.9727453963682583E-5</v>
      </c>
      <c r="U379">
        <f t="shared" si="94"/>
        <v>8.005899713551352E-3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-138.01250077889625</v>
      </c>
      <c r="F380">
        <f t="shared" si="85"/>
        <v>-19098.593171027438</v>
      </c>
      <c r="G380">
        <f t="shared" si="86"/>
        <v>1531.9387586457196</v>
      </c>
      <c r="H380">
        <f t="shared" si="87"/>
        <v>2826.5917893120077</v>
      </c>
      <c r="I380" s="2">
        <f t="shared" si="88"/>
        <v>3215.0361589952677</v>
      </c>
      <c r="J380" s="46">
        <f t="shared" si="89"/>
        <v>289.6428972067863</v>
      </c>
      <c r="K380">
        <f t="shared" si="90"/>
        <v>9.7031376009154862</v>
      </c>
      <c r="L380">
        <f t="shared" si="91"/>
        <v>2.9138551354101108E-2</v>
      </c>
      <c r="M380" s="46">
        <f t="shared" si="92"/>
        <v>9.7032688547635839</v>
      </c>
      <c r="N380" s="8">
        <f t="shared" si="80"/>
        <v>-1.6222690121857636E-6</v>
      </c>
      <c r="O380" s="5">
        <f>SUM($N$41:N380)*0.1+$N$8</f>
        <v>-4.6568955491453772E-6</v>
      </c>
      <c r="P380" s="5">
        <f>SUM($O$41:O380)+0</f>
        <v>1.1979607193905732E-3</v>
      </c>
      <c r="Q380" s="8">
        <f t="shared" si="81"/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93"/>
        <v>6.0038300822367223E-5</v>
      </c>
      <c r="U380">
        <f t="shared" si="94"/>
        <v>7.9460231552633993E-3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-138.01250077889625</v>
      </c>
      <c r="F381">
        <f t="shared" si="85"/>
        <v>-19098.593171027438</v>
      </c>
      <c r="G381">
        <f t="shared" si="86"/>
        <v>1518.1375085678301</v>
      </c>
      <c r="H381">
        <f t="shared" si="87"/>
        <v>2801.1269984173032</v>
      </c>
      <c r="I381" s="2">
        <f t="shared" si="88"/>
        <v>3186.0718692745882</v>
      </c>
      <c r="J381" s="46">
        <f t="shared" si="89"/>
        <v>289.6428972067863</v>
      </c>
      <c r="K381">
        <f t="shared" si="90"/>
        <v>9.6157219468531796</v>
      </c>
      <c r="L381">
        <f t="shared" si="91"/>
        <v>2.9138551354101108E-2</v>
      </c>
      <c r="M381" s="46">
        <f t="shared" si="92"/>
        <v>9.6158543939017171</v>
      </c>
      <c r="N381" s="8">
        <f t="shared" si="80"/>
        <v>-1.6076539760399456E-6</v>
      </c>
      <c r="O381" s="5">
        <f>SUM($N$41:N381)*0.1+$N$8</f>
        <v>-4.8176609467493693E-6</v>
      </c>
      <c r="P381" s="5">
        <f>SUM($O$41:O381)+0</f>
        <v>1.1931430584438238E-3</v>
      </c>
      <c r="Q381" s="8">
        <f t="shared" si="81"/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93"/>
        <v>6.034666257189143E-5</v>
      </c>
      <c r="U381">
        <f t="shared" si="94"/>
        <v>7.8858315168989172E-3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-138.01250077889625</v>
      </c>
      <c r="F382">
        <f t="shared" si="85"/>
        <v>-19098.593171027438</v>
      </c>
      <c r="G382">
        <f t="shared" si="86"/>
        <v>1504.3362584899405</v>
      </c>
      <c r="H382">
        <f t="shared" si="87"/>
        <v>2775.6622075226023</v>
      </c>
      <c r="I382" s="2">
        <f t="shared" si="88"/>
        <v>3157.1075795539118</v>
      </c>
      <c r="J382" s="46">
        <f t="shared" si="89"/>
        <v>289.6428972067863</v>
      </c>
      <c r="K382">
        <f t="shared" si="90"/>
        <v>9.5283062927908837</v>
      </c>
      <c r="L382">
        <f t="shared" si="91"/>
        <v>2.9138551354101108E-2</v>
      </c>
      <c r="M382" s="46">
        <f t="shared" si="92"/>
        <v>9.5284399549329901</v>
      </c>
      <c r="N382" s="8">
        <f t="shared" si="80"/>
        <v>-1.5930389398941277E-6</v>
      </c>
      <c r="O382" s="5">
        <f>SUM($N$41:N382)*0.1+$N$8</f>
        <v>-4.9769648407387791E-6</v>
      </c>
      <c r="P382" s="5">
        <f>SUM($O$41:O382)+0</f>
        <v>1.188166093603085E-3</v>
      </c>
      <c r="Q382" s="8">
        <f t="shared" si="81"/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93"/>
        <v>6.0652525929369568E-5</v>
      </c>
      <c r="U382">
        <f t="shared" si="94"/>
        <v>7.8253275526224218E-3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-138.01250077889625</v>
      </c>
      <c r="F383">
        <f t="shared" si="85"/>
        <v>-19098.593171027438</v>
      </c>
      <c r="G383">
        <f t="shared" si="86"/>
        <v>1490.5350084120491</v>
      </c>
      <c r="H383">
        <f t="shared" si="87"/>
        <v>2750.1974166278978</v>
      </c>
      <c r="I383" s="2">
        <f t="shared" si="88"/>
        <v>3128.1432898332309</v>
      </c>
      <c r="J383" s="46">
        <f t="shared" si="89"/>
        <v>289.6428972067863</v>
      </c>
      <c r="K383">
        <f t="shared" si="90"/>
        <v>9.4408906387285736</v>
      </c>
      <c r="L383">
        <f t="shared" si="91"/>
        <v>2.9138551354101108E-2</v>
      </c>
      <c r="M383" s="46">
        <f t="shared" si="92"/>
        <v>9.4410255384655049</v>
      </c>
      <c r="N383" s="8">
        <f t="shared" si="80"/>
        <v>-1.5784239037483079E-6</v>
      </c>
      <c r="O383" s="5">
        <f>SUM($N$41:N383)*0.1+$N$8</f>
        <v>-5.13480723111361E-6</v>
      </c>
      <c r="P383" s="5">
        <f>SUM($O$41:O383)+0</f>
        <v>1.1830312863719715E-3</v>
      </c>
      <c r="Q383" s="8">
        <f t="shared" si="81"/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93"/>
        <v>6.0955878035414756E-5</v>
      </c>
      <c r="U383">
        <f t="shared" si="94"/>
        <v>7.7645140202618956E-3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-138.01250077889625</v>
      </c>
      <c r="F384">
        <f t="shared" si="85"/>
        <v>-19098.593171027438</v>
      </c>
      <c r="G384">
        <f t="shared" si="86"/>
        <v>1476.7337583341614</v>
      </c>
      <c r="H384">
        <f t="shared" si="87"/>
        <v>2724.7326257331933</v>
      </c>
      <c r="I384" s="2">
        <f t="shared" si="88"/>
        <v>3099.1790001125523</v>
      </c>
      <c r="J384" s="46">
        <f t="shared" si="89"/>
        <v>289.6428972067863</v>
      </c>
      <c r="K384">
        <f t="shared" si="90"/>
        <v>9.3534749846662706</v>
      </c>
      <c r="L384">
        <f t="shared" si="91"/>
        <v>2.9138551354101108E-2</v>
      </c>
      <c r="M384" s="46">
        <f t="shared" si="92"/>
        <v>9.353611145130138</v>
      </c>
      <c r="N384" s="8">
        <f t="shared" si="80"/>
        <v>-1.5638088676024918E-6</v>
      </c>
      <c r="O384" s="5">
        <f>SUM($N$41:N384)*0.1+$N$8</f>
        <v>-5.2911881178738587E-6</v>
      </c>
      <c r="P384" s="5">
        <f>SUM($O$41:O384)+0</f>
        <v>1.1777400982540976E-3</v>
      </c>
      <c r="Q384" s="8">
        <f t="shared" si="81"/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93"/>
        <v>6.1256706438308104E-5</v>
      </c>
      <c r="U384">
        <f t="shared" si="94"/>
        <v>7.7033936812407654E-3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-138.01250077889625</v>
      </c>
      <c r="F385">
        <f t="shared" si="85"/>
        <v>-19098.593171027438</v>
      </c>
      <c r="G385">
        <f t="shared" si="86"/>
        <v>1462.93250825627</v>
      </c>
      <c r="H385">
        <f t="shared" si="87"/>
        <v>2699.2678348384889</v>
      </c>
      <c r="I385" s="2">
        <f t="shared" si="88"/>
        <v>3070.2147103918719</v>
      </c>
      <c r="J385" s="46">
        <f t="shared" si="89"/>
        <v>289.6428972067863</v>
      </c>
      <c r="K385">
        <f t="shared" si="90"/>
        <v>9.2660593306039623</v>
      </c>
      <c r="L385">
        <f t="shared" si="91"/>
        <v>2.9138551354101108E-2</v>
      </c>
      <c r="M385" s="46">
        <f t="shared" si="92"/>
        <v>9.2661967755815429</v>
      </c>
      <c r="N385" s="8">
        <f t="shared" si="80"/>
        <v>-1.5491938314566722E-6</v>
      </c>
      <c r="O385" s="5">
        <f>SUM($N$41:N385)*0.1+$N$8</f>
        <v>-5.4461075010195286E-6</v>
      </c>
      <c r="P385" s="5">
        <f>SUM($O$41:O385)+0</f>
        <v>1.1722939907530781E-3</v>
      </c>
      <c r="Q385" s="8">
        <f t="shared" si="81"/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93"/>
        <v>6.1554999078861485E-5</v>
      </c>
      <c r="U385">
        <f t="shared" si="94"/>
        <v>7.6419693005112003E-3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-138.01250077889625</v>
      </c>
      <c r="F386">
        <f t="shared" si="85"/>
        <v>-19098.593171027438</v>
      </c>
      <c r="G386">
        <f t="shared" si="86"/>
        <v>1449.1312581783804</v>
      </c>
      <c r="H386">
        <f t="shared" si="87"/>
        <v>2673.8030439437862</v>
      </c>
      <c r="I386" s="2">
        <f t="shared" si="88"/>
        <v>3041.2504206711938</v>
      </c>
      <c r="J386" s="46">
        <f t="shared" si="89"/>
        <v>289.6428972067863</v>
      </c>
      <c r="K386">
        <f t="shared" si="90"/>
        <v>9.1786436765416592</v>
      </c>
      <c r="L386">
        <f t="shared" si="91"/>
        <v>2.9138551354101108E-2</v>
      </c>
      <c r="M386" s="46">
        <f t="shared" si="92"/>
        <v>9.1787824304993322</v>
      </c>
      <c r="N386" s="8">
        <f t="shared" si="80"/>
        <v>-1.5345787953108543E-6</v>
      </c>
      <c r="O386" s="5">
        <f>SUM($N$41:N386)*0.1+$N$8</f>
        <v>-5.5995653805506128E-6</v>
      </c>
      <c r="P386" s="5">
        <f>SUM($O$41:O386)+0</f>
        <v>1.1666944253725276E-3</v>
      </c>
      <c r="Q386" s="8">
        <f t="shared" si="81"/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93"/>
        <v>6.1850744275939449E-5</v>
      </c>
      <c r="U386">
        <f t="shared" si="94"/>
        <v>7.5802436464886503E-3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-138.01250077889625</v>
      </c>
      <c r="F387">
        <f t="shared" si="85"/>
        <v>-19098.593171027438</v>
      </c>
      <c r="G387">
        <f t="shared" si="86"/>
        <v>1435.3300081004891</v>
      </c>
      <c r="H387">
        <f t="shared" si="87"/>
        <v>2648.3382530490835</v>
      </c>
      <c r="I387" s="2">
        <f t="shared" si="88"/>
        <v>3012.2861309505147</v>
      </c>
      <c r="J387" s="46">
        <f t="shared" si="89"/>
        <v>289.6428972067863</v>
      </c>
      <c r="K387">
        <f t="shared" si="90"/>
        <v>9.0912280224793562</v>
      </c>
      <c r="L387">
        <f t="shared" si="91"/>
        <v>2.9138551354101108E-2</v>
      </c>
      <c r="M387" s="46">
        <f t="shared" si="92"/>
        <v>9.0913681105892383</v>
      </c>
      <c r="N387" s="8">
        <f t="shared" si="80"/>
        <v>-1.5199637591650344E-6</v>
      </c>
      <c r="O387" s="5">
        <f>SUM($N$41:N387)*0.1+$N$8</f>
        <v>-5.7515617564671182E-6</v>
      </c>
      <c r="P387" s="5">
        <f>SUM($O$41:O387)+0</f>
        <v>1.1609428636160605E-3</v>
      </c>
      <c r="Q387" s="8">
        <f t="shared" si="81"/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93"/>
        <v>6.21439307126092E-5</v>
      </c>
      <c r="U387">
        <f t="shared" si="94"/>
        <v>7.5182194909876321E-3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-138.01250077889625</v>
      </c>
      <c r="F388">
        <f t="shared" si="85"/>
        <v>-19098.593171027438</v>
      </c>
      <c r="G388">
        <f t="shared" si="86"/>
        <v>1421.5287580226013</v>
      </c>
      <c r="H388">
        <f t="shared" si="87"/>
        <v>2622.873462154379</v>
      </c>
      <c r="I388" s="2">
        <f t="shared" si="88"/>
        <v>2983.3218412298356</v>
      </c>
      <c r="J388" s="46">
        <f t="shared" si="89"/>
        <v>289.6428972067863</v>
      </c>
      <c r="K388">
        <f t="shared" si="90"/>
        <v>9.0038123684170515</v>
      </c>
      <c r="L388">
        <f t="shared" si="91"/>
        <v>2.9138551354101108E-2</v>
      </c>
      <c r="M388" s="46">
        <f t="shared" si="92"/>
        <v>9.0039538165844082</v>
      </c>
      <c r="N388" s="8">
        <f t="shared" si="80"/>
        <v>-1.5053487230192184E-6</v>
      </c>
      <c r="O388" s="5">
        <f>SUM($N$41:N388)*0.1+$N$8</f>
        <v>-5.902096628769038E-6</v>
      </c>
      <c r="P388" s="5">
        <f>SUM($O$41:O388)+0</f>
        <v>1.1550407669872914E-3</v>
      </c>
      <c r="Q388" s="8">
        <f t="shared" si="81"/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93"/>
        <v>6.2434547422886866E-5</v>
      </c>
      <c r="U388">
        <f t="shared" si="94"/>
        <v>7.4558996091587063E-3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-138.01250077889625</v>
      </c>
      <c r="F389">
        <f t="shared" si="85"/>
        <v>-19098.593171027438</v>
      </c>
      <c r="G389">
        <f t="shared" si="86"/>
        <v>1407.7275079447099</v>
      </c>
      <c r="H389">
        <f t="shared" si="87"/>
        <v>2597.4086712596763</v>
      </c>
      <c r="I389" s="2">
        <f t="shared" si="88"/>
        <v>2954.357551509157</v>
      </c>
      <c r="J389" s="46">
        <f t="shared" si="89"/>
        <v>289.6428972067863</v>
      </c>
      <c r="K389">
        <f t="shared" si="90"/>
        <v>8.9163967143547485</v>
      </c>
      <c r="L389">
        <f t="shared" si="91"/>
        <v>2.9138551354101108E-2</v>
      </c>
      <c r="M389" s="46">
        <f t="shared" si="92"/>
        <v>8.9165395492467372</v>
      </c>
      <c r="N389" s="8">
        <f t="shared" si="80"/>
        <v>-1.4907336868733985E-6</v>
      </c>
      <c r="O389" s="5">
        <f>SUM($N$41:N389)*0.1+$N$8</f>
        <v>-6.0511699974563789E-6</v>
      </c>
      <c r="P389" s="5">
        <f>SUM($O$41:O389)+0</f>
        <v>1.148989596989835E-3</v>
      </c>
      <c r="Q389" s="8">
        <f t="shared" si="81"/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93"/>
        <v>6.2722583779052632E-5</v>
      </c>
      <c r="U389">
        <f t="shared" si="94"/>
        <v>7.3932867794266437E-3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-138.01250077889625</v>
      </c>
      <c r="F390">
        <f t="shared" si="85"/>
        <v>-19098.593171027438</v>
      </c>
      <c r="G390">
        <f t="shared" si="86"/>
        <v>1393.9262578668222</v>
      </c>
      <c r="H390">
        <f t="shared" si="87"/>
        <v>2571.9438803649718</v>
      </c>
      <c r="I390" s="2">
        <f t="shared" si="88"/>
        <v>2925.393261788478</v>
      </c>
      <c r="J390" s="46">
        <f t="shared" si="89"/>
        <v>289.6428972067863</v>
      </c>
      <c r="K390">
        <f t="shared" si="90"/>
        <v>8.8289810602924437</v>
      </c>
      <c r="L390">
        <f t="shared" si="91"/>
        <v>2.9138551354101108E-2</v>
      </c>
      <c r="M390" s="46">
        <f t="shared" si="92"/>
        <v>8.8291253093682922</v>
      </c>
      <c r="N390" s="8">
        <f t="shared" si="80"/>
        <v>-1.4761186507275827E-6</v>
      </c>
      <c r="O390" s="5">
        <f>SUM($N$41:N390)*0.1+$N$8</f>
        <v>-6.1987818625291376E-6</v>
      </c>
      <c r="P390" s="5">
        <f>SUM($O$41:O390)+0</f>
        <v>1.1427908151273058E-3</v>
      </c>
      <c r="Q390" s="8">
        <f t="shared" si="81"/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93"/>
        <v>6.3008029479506595E-5</v>
      </c>
      <c r="U390">
        <f t="shared" si="94"/>
        <v>7.3303837834297336E-3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-138.01250077889625</v>
      </c>
      <c r="F391">
        <f t="shared" si="85"/>
        <v>-19098.593171027438</v>
      </c>
      <c r="G391">
        <f t="shared" si="86"/>
        <v>1380.1250077889308</v>
      </c>
      <c r="H391">
        <f t="shared" si="87"/>
        <v>2546.4790894702674</v>
      </c>
      <c r="I391" s="2">
        <f t="shared" si="88"/>
        <v>2896.4289720677975</v>
      </c>
      <c r="J391" s="46">
        <f t="shared" si="89"/>
        <v>289.6428972067863</v>
      </c>
      <c r="K391">
        <f t="shared" si="90"/>
        <v>8.7415654062301336</v>
      </c>
      <c r="L391">
        <f t="shared" si="91"/>
        <v>2.9138551354101108E-2</v>
      </c>
      <c r="M391" s="46">
        <f t="shared" si="92"/>
        <v>8.7417110977728179</v>
      </c>
      <c r="N391" s="8">
        <f t="shared" si="80"/>
        <v>-1.4615036145817629E-6</v>
      </c>
      <c r="O391" s="5">
        <f>SUM($N$41:N391)*0.1+$N$8</f>
        <v>-6.3449322239873106E-6</v>
      </c>
      <c r="P391" s="5">
        <f>SUM($O$41:O391)+0</f>
        <v>1.1364458829033184E-3</v>
      </c>
      <c r="Q391" s="8">
        <f t="shared" si="81"/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93"/>
        <v>6.3290874537139794E-5</v>
      </c>
      <c r="U391">
        <f t="shared" si="94"/>
        <v>7.2671934059602167E-3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-138.01250077889625</v>
      </c>
      <c r="F392">
        <f t="shared" si="85"/>
        <v>-19098.593171027438</v>
      </c>
      <c r="G392">
        <f t="shared" si="86"/>
        <v>1366.3237577110413</v>
      </c>
      <c r="H392">
        <f t="shared" si="87"/>
        <v>2521.0142985755647</v>
      </c>
      <c r="I392" s="2">
        <f t="shared" si="88"/>
        <v>2867.4646823471194</v>
      </c>
      <c r="J392" s="46">
        <f t="shared" si="89"/>
        <v>289.6428972067863</v>
      </c>
      <c r="K392">
        <f t="shared" si="90"/>
        <v>8.6541497521678323</v>
      </c>
      <c r="L392">
        <f t="shared" si="91"/>
        <v>2.9138551354101108E-2</v>
      </c>
      <c r="M392" s="46">
        <f t="shared" si="92"/>
        <v>8.6542969153173619</v>
      </c>
      <c r="N392" s="8">
        <f t="shared" si="80"/>
        <v>-1.4468885784359449E-6</v>
      </c>
      <c r="O392" s="5">
        <f>SUM($N$41:N392)*0.1+$N$8</f>
        <v>-6.4896210818309082E-6</v>
      </c>
      <c r="P392" s="5">
        <f>SUM($O$41:O392)+0</f>
        <v>1.1299562618214876E-3</v>
      </c>
      <c r="Q392" s="8">
        <f t="shared" si="81"/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93"/>
        <v>6.35711092681961E-5</v>
      </c>
      <c r="U392">
        <f t="shared" si="94"/>
        <v>7.2037184349058201E-3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-138.01250077889625</v>
      </c>
      <c r="F393">
        <f t="shared" si="85"/>
        <v>-19098.593171027438</v>
      </c>
      <c r="G393">
        <f t="shared" si="86"/>
        <v>1352.5225076331517</v>
      </c>
      <c r="H393">
        <f t="shared" si="87"/>
        <v>2495.549507680862</v>
      </c>
      <c r="I393" s="2">
        <f t="shared" si="88"/>
        <v>2838.5003926264412</v>
      </c>
      <c r="J393" s="46">
        <f t="shared" si="89"/>
        <v>289.6428972067863</v>
      </c>
      <c r="K393">
        <f t="shared" si="90"/>
        <v>8.5667340981055311</v>
      </c>
      <c r="L393">
        <f t="shared" si="91"/>
        <v>2.9138551354101108E-2</v>
      </c>
      <c r="M393" s="46">
        <f t="shared" si="92"/>
        <v>8.5668827628939237</v>
      </c>
      <c r="N393" s="8">
        <f t="shared" si="80"/>
        <v>-1.432273542290127E-6</v>
      </c>
      <c r="O393" s="5">
        <f>SUM($N$41:N393)*0.1+$N$8</f>
        <v>-6.6328484360599202E-6</v>
      </c>
      <c r="P393" s="5">
        <f>SUM($O$41:O393)+0</f>
        <v>1.1233234133854277E-3</v>
      </c>
      <c r="Q393" s="8">
        <f t="shared" si="81"/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93"/>
        <v>6.3848724281601561E-5</v>
      </c>
      <c r="U393">
        <f t="shared" si="94"/>
        <v>7.1399616611923632E-3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-138.01250077889625</v>
      </c>
      <c r="F394">
        <f t="shared" si="85"/>
        <v>-19098.593171027438</v>
      </c>
      <c r="G394">
        <f t="shared" si="86"/>
        <v>1338.7212575552621</v>
      </c>
      <c r="H394">
        <f t="shared" si="87"/>
        <v>2470.0847167861575</v>
      </c>
      <c r="I394" s="2">
        <f t="shared" si="88"/>
        <v>2809.5361029057617</v>
      </c>
      <c r="J394" s="46">
        <f t="shared" si="89"/>
        <v>289.6428972067863</v>
      </c>
      <c r="K394">
        <f t="shared" si="90"/>
        <v>8.4793184440432245</v>
      </c>
      <c r="L394">
        <f t="shared" si="91"/>
        <v>2.9138551354101108E-2</v>
      </c>
      <c r="M394" s="46">
        <f t="shared" si="92"/>
        <v>8.4794686414312928</v>
      </c>
      <c r="N394" s="8">
        <f t="shared" si="80"/>
        <v>-1.417658506144309E-6</v>
      </c>
      <c r="O394" s="5">
        <f>SUM($N$41:N394)*0.1+$N$8</f>
        <v>-6.7746142866743499E-6</v>
      </c>
      <c r="P394" s="5">
        <f>SUM($O$41:O394)+0</f>
        <v>1.1165487990987533E-3</v>
      </c>
      <c r="Q394" s="8">
        <f t="shared" si="81"/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93"/>
        <v>6.412371046873954E-5</v>
      </c>
      <c r="U394">
        <f t="shared" si="94"/>
        <v>7.0759258787274175E-3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-138.01250077889625</v>
      </c>
      <c r="F395">
        <f t="shared" si="85"/>
        <v>-19098.593171027438</v>
      </c>
      <c r="G395">
        <f t="shared" si="86"/>
        <v>1324.9200074773726</v>
      </c>
      <c r="H395">
        <f t="shared" si="87"/>
        <v>2444.619925891453</v>
      </c>
      <c r="I395" s="2">
        <f t="shared" si="88"/>
        <v>2780.5718131850817</v>
      </c>
      <c r="J395" s="46">
        <f t="shared" si="89"/>
        <v>289.6428972067863</v>
      </c>
      <c r="K395">
        <f t="shared" si="90"/>
        <v>8.391902789980918</v>
      </c>
      <c r="L395">
        <f t="shared" si="91"/>
        <v>2.9138551354101108E-2</v>
      </c>
      <c r="M395" s="46">
        <f t="shared" si="92"/>
        <v>8.3920545518969636</v>
      </c>
      <c r="N395" s="8">
        <f t="shared" si="80"/>
        <v>-1.4030434699984911E-6</v>
      </c>
      <c r="O395" s="5">
        <f>SUM($N$41:N395)*0.1+$N$8</f>
        <v>-6.9149186336742007E-6</v>
      </c>
      <c r="P395" s="5">
        <f>SUM($O$41:O395)+0</f>
        <v>1.1096338804650792E-3</v>
      </c>
      <c r="Q395" s="8">
        <f t="shared" si="81"/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93"/>
        <v>6.4396058993650512E-5</v>
      </c>
      <c r="U395">
        <f t="shared" si="94"/>
        <v>7.0116138843449869E-3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-138.01250077889625</v>
      </c>
      <c r="F396">
        <f t="shared" si="85"/>
        <v>-19098.593171027438</v>
      </c>
      <c r="G396">
        <f t="shared" si="86"/>
        <v>1311.118757399483</v>
      </c>
      <c r="H396">
        <f t="shared" si="87"/>
        <v>2419.1551349967503</v>
      </c>
      <c r="I396" s="2">
        <f t="shared" si="88"/>
        <v>2751.607523464404</v>
      </c>
      <c r="J396" s="46">
        <f t="shared" si="89"/>
        <v>289.6428972067863</v>
      </c>
      <c r="K396">
        <f t="shared" si="90"/>
        <v>8.3044871359186168</v>
      </c>
      <c r="L396">
        <f t="shared" si="91"/>
        <v>2.9138551354101108E-2</v>
      </c>
      <c r="M396" s="46">
        <f t="shared" si="92"/>
        <v>8.3046404952991697</v>
      </c>
      <c r="N396" s="8">
        <f t="shared" si="80"/>
        <v>-1.3884284338526734E-6</v>
      </c>
      <c r="O396" s="5">
        <f>SUM($N$41:N396)*0.1+$N$8</f>
        <v>-7.053761477059466E-6</v>
      </c>
      <c r="P396" s="5">
        <f>SUM($O$41:O396)+0</f>
        <v>1.1025801189880197E-3</v>
      </c>
      <c r="Q396" s="8">
        <f t="shared" si="81"/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93"/>
        <v>6.4665761283636667E-5</v>
      </c>
      <c r="U396">
        <f t="shared" si="94"/>
        <v>6.947028477751205E-3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-138.01250077889625</v>
      </c>
      <c r="F397">
        <f t="shared" si="85"/>
        <v>-19098.593171027438</v>
      </c>
      <c r="G397">
        <f t="shared" si="86"/>
        <v>1297.3175073215934</v>
      </c>
      <c r="H397">
        <f t="shared" si="87"/>
        <v>2393.6903441020477</v>
      </c>
      <c r="I397" s="2">
        <f t="shared" si="88"/>
        <v>2722.6432337437259</v>
      </c>
      <c r="J397" s="46">
        <f t="shared" si="89"/>
        <v>289.6428972067863</v>
      </c>
      <c r="K397">
        <f t="shared" si="90"/>
        <v>8.2170714818563155</v>
      </c>
      <c r="L397">
        <f t="shared" si="91"/>
        <v>2.9138551354101108E-2</v>
      </c>
      <c r="M397" s="46">
        <f t="shared" si="92"/>
        <v>8.2172264726890294</v>
      </c>
      <c r="N397" s="8">
        <f t="shared" si="80"/>
        <v>-1.3738133977068554E-6</v>
      </c>
      <c r="O397" s="5">
        <f>SUM($N$41:N397)*0.1+$N$8</f>
        <v>-7.1911428168301524E-6</v>
      </c>
      <c r="P397" s="5">
        <f>SUM($O$41:O397)+0</f>
        <v>1.0953889761711895E-3</v>
      </c>
      <c r="Q397" s="8">
        <f t="shared" si="81"/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93"/>
        <v>6.4932809020253507E-5</v>
      </c>
      <c r="U397">
        <f t="shared" si="94"/>
        <v>6.8821724614709966E-3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-138.01250077889625</v>
      </c>
      <c r="F398">
        <f t="shared" si="85"/>
        <v>-19098.593171027438</v>
      </c>
      <c r="G398">
        <f t="shared" si="86"/>
        <v>1283.5162572437039</v>
      </c>
      <c r="H398">
        <f t="shared" si="87"/>
        <v>2368.2255532073432</v>
      </c>
      <c r="I398" s="2">
        <f t="shared" si="88"/>
        <v>2693.6789440230459</v>
      </c>
      <c r="J398" s="46">
        <f t="shared" si="89"/>
        <v>289.6428972067863</v>
      </c>
      <c r="K398">
        <f t="shared" si="90"/>
        <v>8.1296558277940072</v>
      </c>
      <c r="L398">
        <f t="shared" si="91"/>
        <v>2.9138551354101108E-2</v>
      </c>
      <c r="M398" s="46">
        <f t="shared" si="92"/>
        <v>8.129812485162871</v>
      </c>
      <c r="N398" s="8">
        <f t="shared" si="80"/>
        <v>-1.3591983615610375E-6</v>
      </c>
      <c r="O398" s="5">
        <f>SUM($N$41:N398)*0.1+$N$8</f>
        <v>-7.3270626529862565E-6</v>
      </c>
      <c r="P398" s="5">
        <f>SUM($O$41:O398)+0</f>
        <v>1.0880619135182033E-3</v>
      </c>
      <c r="Q398" s="8">
        <f t="shared" si="81"/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93"/>
        <v>6.5197194130669039E-5</v>
      </c>
      <c r="U398">
        <f t="shared" si="94"/>
        <v>6.8170486407957195E-3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-138.01250077889625</v>
      </c>
      <c r="F399">
        <f t="shared" si="85"/>
        <v>-19098.593171027438</v>
      </c>
      <c r="G399">
        <f t="shared" si="86"/>
        <v>1269.7150071658125</v>
      </c>
      <c r="H399">
        <f t="shared" si="87"/>
        <v>2342.7607623126387</v>
      </c>
      <c r="I399" s="2">
        <f t="shared" si="88"/>
        <v>2664.7146543023655</v>
      </c>
      <c r="J399" s="46">
        <f t="shared" si="89"/>
        <v>289.6428972067863</v>
      </c>
      <c r="K399">
        <f t="shared" si="90"/>
        <v>8.0422401737316989</v>
      </c>
      <c r="L399">
        <f t="shared" si="91"/>
        <v>2.9138551354101108E-2</v>
      </c>
      <c r="M399" s="46">
        <f t="shared" si="92"/>
        <v>8.0423985338647022</v>
      </c>
      <c r="N399" s="8">
        <f t="shared" si="80"/>
        <v>-1.3445833254152176E-6</v>
      </c>
      <c r="O399" s="5">
        <f>SUM($N$41:N399)*0.1+$N$8</f>
        <v>-7.4615209855277784E-6</v>
      </c>
      <c r="P399" s="5">
        <f>SUM($O$41:O399)+0</f>
        <v>1.0806003925326756E-3</v>
      </c>
      <c r="Q399" s="8">
        <f t="shared" si="81"/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93"/>
        <v>6.5458908779375506E-5</v>
      </c>
      <c r="U399">
        <f t="shared" si="94"/>
        <v>6.7516598237317392E-3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-138.01250077889625</v>
      </c>
      <c r="F400">
        <f t="shared" si="85"/>
        <v>-19098.593171027438</v>
      </c>
      <c r="G400">
        <f t="shared" si="86"/>
        <v>1255.9137570879248</v>
      </c>
      <c r="H400">
        <f t="shared" si="87"/>
        <v>2317.295971417936</v>
      </c>
      <c r="I400" s="2">
        <f t="shared" si="88"/>
        <v>2635.7503645816882</v>
      </c>
      <c r="J400" s="46">
        <f t="shared" si="89"/>
        <v>289.6428972067863</v>
      </c>
      <c r="K400">
        <f t="shared" si="90"/>
        <v>7.9548245196693994</v>
      </c>
      <c r="L400">
        <f t="shared" si="91"/>
        <v>2.9138551354101108E-2</v>
      </c>
      <c r="M400" s="46">
        <f t="shared" si="92"/>
        <v>7.954984619988811</v>
      </c>
      <c r="N400" s="8">
        <f t="shared" si="80"/>
        <v>-1.3299682892694016E-6</v>
      </c>
      <c r="O400" s="5">
        <f>SUM($N$41:N400)*0.1+$N$8</f>
        <v>-7.5945178144547181E-6</v>
      </c>
      <c r="P400" s="5">
        <f>SUM($O$41:O400)+0</f>
        <v>1.0730058747182207E-3</v>
      </c>
      <c r="Q400" s="8">
        <f t="shared" si="81"/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93"/>
        <v>6.5717945360236254E-5</v>
      </c>
      <c r="U400">
        <f t="shared" si="94"/>
        <v>6.6860088209499194E-3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-138.01250077889625</v>
      </c>
      <c r="F401">
        <f t="shared" si="85"/>
        <v>-19098.593171027438</v>
      </c>
      <c r="G401">
        <f t="shared" si="86"/>
        <v>1242.1125070100334</v>
      </c>
      <c r="H401">
        <f t="shared" si="87"/>
        <v>2291.8311805232333</v>
      </c>
      <c r="I401" s="2">
        <f t="shared" si="88"/>
        <v>2606.7860748610092</v>
      </c>
      <c r="J401" s="46">
        <f t="shared" si="89"/>
        <v>289.6428972067863</v>
      </c>
      <c r="K401">
        <f t="shared" si="90"/>
        <v>7.8674088656070946</v>
      </c>
      <c r="L401">
        <f t="shared" si="91"/>
        <v>2.9138551354101108E-2</v>
      </c>
      <c r="M401" s="46">
        <f t="shared" si="92"/>
        <v>7.8675707447825438</v>
      </c>
      <c r="N401" s="8">
        <f t="shared" si="80"/>
        <v>-1.315353253123582E-6</v>
      </c>
      <c r="O401" s="5">
        <f>SUM($N$41:N401)*0.1+$N$8</f>
        <v>-7.7260531397670756E-6</v>
      </c>
      <c r="P401" s="5">
        <f>SUM($O$41:O401)+0</f>
        <v>1.0652798215784536E-3</v>
      </c>
      <c r="Q401" s="8">
        <f t="shared" si="81"/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93"/>
        <v>6.5974296488853287E-5</v>
      </c>
      <c r="U401">
        <f t="shared" si="94"/>
        <v>6.6200984457360258E-3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-138.01250077889625</v>
      </c>
      <c r="F402">
        <f t="shared" si="85"/>
        <v>-19098.593171027438</v>
      </c>
      <c r="G402">
        <f t="shared" si="86"/>
        <v>1228.311256932142</v>
      </c>
      <c r="H402">
        <f t="shared" si="87"/>
        <v>2266.3663896285289</v>
      </c>
      <c r="I402" s="2">
        <f t="shared" si="88"/>
        <v>2577.8217851403288</v>
      </c>
      <c r="J402" s="46">
        <f t="shared" si="89"/>
        <v>289.6428972067863</v>
      </c>
      <c r="K402">
        <f t="shared" si="90"/>
        <v>7.7799932115447863</v>
      </c>
      <c r="L402">
        <f t="shared" si="91"/>
        <v>2.9138551354101108E-2</v>
      </c>
      <c r="M402" s="46">
        <f t="shared" si="92"/>
        <v>7.7801569095493184</v>
      </c>
      <c r="N402" s="8">
        <f t="shared" si="80"/>
        <v>-1.3007382169777621E-6</v>
      </c>
      <c r="O402" s="5">
        <f>SUM($N$41:N402)*0.1+$N$8</f>
        <v>-7.8561269614648541E-6</v>
      </c>
      <c r="P402" s="5">
        <f>SUM($O$41:O402)+0</f>
        <v>1.0574236946169888E-3</v>
      </c>
      <c r="Q402" s="8">
        <f t="shared" si="81"/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93"/>
        <v>6.6227954995240766E-5</v>
      </c>
      <c r="U402">
        <f t="shared" si="94"/>
        <v>6.5539315139420051E-3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-138.01250077889625</v>
      </c>
      <c r="F403">
        <f t="shared" si="85"/>
        <v>-19098.593171027438</v>
      </c>
      <c r="G403">
        <f t="shared" si="86"/>
        <v>1214.5100068542524</v>
      </c>
      <c r="H403">
        <f t="shared" si="87"/>
        <v>2240.9015987338244</v>
      </c>
      <c r="I403" s="2">
        <f t="shared" si="88"/>
        <v>2548.8574954196488</v>
      </c>
      <c r="J403" s="46">
        <f t="shared" si="89"/>
        <v>289.6428972067863</v>
      </c>
      <c r="K403">
        <f t="shared" si="90"/>
        <v>7.6925775574824788</v>
      </c>
      <c r="L403">
        <f t="shared" si="91"/>
        <v>2.9138551354101108E-2</v>
      </c>
      <c r="M403" s="46">
        <f t="shared" si="92"/>
        <v>7.6927431156517985</v>
      </c>
      <c r="N403" s="8">
        <f t="shared" si="80"/>
        <v>-1.2861231808319442E-6</v>
      </c>
      <c r="O403" s="5">
        <f>SUM($N$41:N403)*0.1+$N$8</f>
        <v>-7.9847392795480471E-6</v>
      </c>
      <c r="P403" s="5">
        <f>SUM($O$41:O403)+0</f>
        <v>1.0494389553374406E-3</v>
      </c>
      <c r="Q403" s="8">
        <f t="shared" si="81"/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93"/>
        <v>6.6478913916790929E-5</v>
      </c>
      <c r="U403">
        <f t="shared" si="94"/>
        <v>6.4875108439381374E-3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-138.01250077889625</v>
      </c>
      <c r="F404">
        <f t="shared" si="85"/>
        <v>-19098.593171027438</v>
      </c>
      <c r="G404">
        <f t="shared" si="86"/>
        <v>1200.7087567763629</v>
      </c>
      <c r="H404">
        <f t="shared" si="87"/>
        <v>2215.4368078391217</v>
      </c>
      <c r="I404" s="2">
        <f t="shared" si="88"/>
        <v>2519.8932056989711</v>
      </c>
      <c r="J404" s="46">
        <f t="shared" si="89"/>
        <v>289.6428972067863</v>
      </c>
      <c r="K404">
        <f t="shared" si="90"/>
        <v>7.6051619034201785</v>
      </c>
      <c r="L404">
        <f t="shared" si="91"/>
        <v>2.9138551354101108E-2</v>
      </c>
      <c r="M404" s="46">
        <f t="shared" si="92"/>
        <v>7.6053293645152991</v>
      </c>
      <c r="N404" s="8">
        <f t="shared" si="80"/>
        <v>-1.2715081446861263E-6</v>
      </c>
      <c r="O404" s="5">
        <f>SUM($N$41:N404)*0.1+$N$8</f>
        <v>-8.1118900940166578E-6</v>
      </c>
      <c r="P404" s="5">
        <f>SUM($O$41:O404)+0</f>
        <v>1.041327065243424E-3</v>
      </c>
      <c r="Q404" s="8">
        <f t="shared" si="81"/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93"/>
        <v>6.6727166491519315E-5</v>
      </c>
      <c r="U404">
        <f t="shared" si="94"/>
        <v>6.4208392565660273E-3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-138.01250077889625</v>
      </c>
      <c r="F405">
        <f t="shared" si="85"/>
        <v>-19098.593171027438</v>
      </c>
      <c r="G405">
        <f t="shared" si="86"/>
        <v>1186.9075066984733</v>
      </c>
      <c r="H405">
        <f t="shared" si="87"/>
        <v>2189.9720169444172</v>
      </c>
      <c r="I405" s="2">
        <f t="shared" si="88"/>
        <v>2490.9289159782916</v>
      </c>
      <c r="J405" s="46">
        <f t="shared" si="89"/>
        <v>289.6428972067863</v>
      </c>
      <c r="K405">
        <f t="shared" si="90"/>
        <v>7.5177462493578719</v>
      </c>
      <c r="L405">
        <f t="shared" si="91"/>
        <v>2.9138551354101108E-2</v>
      </c>
      <c r="M405" s="46">
        <f t="shared" si="92"/>
        <v>7.5179156576314021</v>
      </c>
      <c r="N405" s="8">
        <f t="shared" si="80"/>
        <v>-1.2568931085403083E-6</v>
      </c>
      <c r="O405" s="5">
        <f>SUM($N$41:N405)*0.1+$N$8</f>
        <v>-8.2375794048706897E-6</v>
      </c>
      <c r="P405" s="5">
        <f>SUM($O$41:O405)+0</f>
        <v>1.0330894858385533E-3</v>
      </c>
      <c r="Q405" s="8">
        <f t="shared" si="81"/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93"/>
        <v>6.6972706151576973E-5</v>
      </c>
      <c r="U405">
        <f t="shared" si="94"/>
        <v>6.3539195750924368E-3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-138.01250077889625</v>
      </c>
      <c r="F406">
        <f t="shared" si="85"/>
        <v>-19098.593171027438</v>
      </c>
      <c r="G406">
        <f t="shared" si="86"/>
        <v>1173.1062566205837</v>
      </c>
      <c r="H406">
        <f t="shared" si="87"/>
        <v>2164.5072260497145</v>
      </c>
      <c r="I406" s="2">
        <f t="shared" si="88"/>
        <v>2461.964626257613</v>
      </c>
      <c r="J406" s="46">
        <f t="shared" si="89"/>
        <v>289.6428972067863</v>
      </c>
      <c r="K406">
        <f t="shared" si="90"/>
        <v>7.4303305952955689</v>
      </c>
      <c r="L406">
        <f t="shared" si="91"/>
        <v>2.9138551354101108E-2</v>
      </c>
      <c r="M406" s="46">
        <f t="shared" si="92"/>
        <v>7.4305019965619046</v>
      </c>
      <c r="N406" s="8">
        <f t="shared" si="80"/>
        <v>-1.2422780723944904E-6</v>
      </c>
      <c r="O406" s="5">
        <f>SUM($N$41:N406)*0.1+$N$8</f>
        <v>-8.3618072121101393E-6</v>
      </c>
      <c r="P406" s="5">
        <f>SUM($O$41:O406)+0</f>
        <v>1.024727678626443E-3</v>
      </c>
      <c r="Q406" s="8">
        <f t="shared" si="81"/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93"/>
        <v>6.721552651701762E-5</v>
      </c>
      <c r="U406">
        <f t="shared" si="94"/>
        <v>6.2867546251639253E-3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-138.01250077889625</v>
      </c>
      <c r="F407">
        <f t="shared" si="85"/>
        <v>-19098.593171027438</v>
      </c>
      <c r="G407">
        <f t="shared" si="86"/>
        <v>1159.3050065426942</v>
      </c>
      <c r="H407">
        <f t="shared" si="87"/>
        <v>2139.0424351550118</v>
      </c>
      <c r="I407" s="2">
        <f t="shared" si="88"/>
        <v>2433.0003365369348</v>
      </c>
      <c r="J407" s="46">
        <f t="shared" si="89"/>
        <v>289.6428972067863</v>
      </c>
      <c r="K407">
        <f t="shared" si="90"/>
        <v>7.3429149412332668</v>
      </c>
      <c r="L407">
        <f t="shared" si="91"/>
        <v>2.9138551354101108E-2</v>
      </c>
      <c r="M407" s="46">
        <f t="shared" si="92"/>
        <v>7.3430883829429563</v>
      </c>
      <c r="N407" s="8">
        <f t="shared" si="80"/>
        <v>-1.2276630362486726E-6</v>
      </c>
      <c r="O407" s="5">
        <f>SUM($N$41:N407)*0.1+$N$8</f>
        <v>-8.4845735157350067E-6</v>
      </c>
      <c r="P407" s="5">
        <f>SUM($O$41:O407)+0</f>
        <v>1.0162431051107081E-3</v>
      </c>
      <c r="Q407" s="8">
        <f t="shared" si="81"/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93"/>
        <v>6.7455621389809288E-5</v>
      </c>
      <c r="U407">
        <f t="shared" si="94"/>
        <v>6.2193472347623052E-3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-138.01250077889625</v>
      </c>
      <c r="F408">
        <f t="shared" si="85"/>
        <v>-19098.593171027438</v>
      </c>
      <c r="G408">
        <f t="shared" si="86"/>
        <v>1145.5037564648046</v>
      </c>
      <c r="H408">
        <f t="shared" si="87"/>
        <v>2113.5776442603074</v>
      </c>
      <c r="I408" s="2">
        <f t="shared" si="88"/>
        <v>2404.0360468162553</v>
      </c>
      <c r="J408" s="46">
        <f t="shared" si="89"/>
        <v>289.6428972067863</v>
      </c>
      <c r="K408">
        <f t="shared" si="90"/>
        <v>7.2554992871709612</v>
      </c>
      <c r="L408">
        <f t="shared" si="91"/>
        <v>2.9138551354101108E-2</v>
      </c>
      <c r="M408" s="46">
        <f t="shared" si="92"/>
        <v>7.2556748184895499</v>
      </c>
      <c r="N408" s="8">
        <f t="shared" si="80"/>
        <v>-1.2130480001028547E-6</v>
      </c>
      <c r="O408" s="5">
        <f>SUM($N$41:N408)*0.1+$N$8</f>
        <v>-8.6058783157452919E-6</v>
      </c>
      <c r="P408" s="5">
        <f>SUM($O$41:O408)+0</f>
        <v>1.0076372267949628E-3</v>
      </c>
      <c r="Q408" s="8">
        <f t="shared" si="81"/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93"/>
        <v>6.769298474807871E-5</v>
      </c>
      <c r="U408">
        <f t="shared" si="94"/>
        <v>6.1517002341608638E-3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-138.01250077889625</v>
      </c>
      <c r="F409">
        <f t="shared" si="85"/>
        <v>-19098.593171027438</v>
      </c>
      <c r="G409">
        <f t="shared" si="86"/>
        <v>1131.702506386915</v>
      </c>
      <c r="H409">
        <f t="shared" si="87"/>
        <v>2088.1128533656029</v>
      </c>
      <c r="I409" s="2">
        <f t="shared" si="88"/>
        <v>2375.0717570955753</v>
      </c>
      <c r="J409" s="46">
        <f t="shared" si="89"/>
        <v>289.6428972067863</v>
      </c>
      <c r="K409">
        <f t="shared" si="90"/>
        <v>7.1680836331086537</v>
      </c>
      <c r="L409">
        <f t="shared" si="91"/>
        <v>2.9138551354101108E-2</v>
      </c>
      <c r="M409" s="46">
        <f t="shared" si="92"/>
        <v>7.1682613050003416</v>
      </c>
      <c r="N409" s="8">
        <f t="shared" si="80"/>
        <v>-1.1984329639570368E-6</v>
      </c>
      <c r="O409" s="5">
        <f>SUM($N$41:N409)*0.1+$N$8</f>
        <v>-8.7257216121409948E-6</v>
      </c>
      <c r="P409" s="5">
        <f>SUM($O$41:O409)+0</f>
        <v>9.989115051828219E-4</v>
      </c>
      <c r="Q409" s="8">
        <f t="shared" si="81"/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93"/>
        <v>6.7927610740579585E-5</v>
      </c>
      <c r="U409">
        <f t="shared" si="94"/>
        <v>6.0838164558813775E-3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-138.01250077889625</v>
      </c>
      <c r="F410">
        <f t="shared" si="85"/>
        <v>-19098.593171027438</v>
      </c>
      <c r="G410">
        <f t="shared" si="86"/>
        <v>1117.9012563090255</v>
      </c>
      <c r="H410">
        <f t="shared" si="87"/>
        <v>2062.6480624708984</v>
      </c>
      <c r="I410" s="2">
        <f t="shared" si="88"/>
        <v>2346.1074673748963</v>
      </c>
      <c r="J410" s="46">
        <f t="shared" si="89"/>
        <v>289.6428972067863</v>
      </c>
      <c r="K410">
        <f t="shared" si="90"/>
        <v>7.0806679790463489</v>
      </c>
      <c r="L410">
        <f t="shared" si="91"/>
        <v>2.9138551354101108E-2</v>
      </c>
      <c r="M410" s="46">
        <f t="shared" si="92"/>
        <v>7.0808478443628031</v>
      </c>
      <c r="N410" s="8">
        <f t="shared" si="80"/>
        <v>-1.1838179278112188E-6</v>
      </c>
      <c r="O410" s="5">
        <f>SUM($N$41:N410)*0.1+$N$8</f>
        <v>-8.8441034049221154E-6</v>
      </c>
      <c r="P410" s="5">
        <f>SUM($O$41:O410)+0</f>
        <v>9.9006740177789987E-4</v>
      </c>
      <c r="Q410" s="8">
        <f t="shared" si="81"/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93"/>
        <v>6.8159493681374124E-5</v>
      </c>
      <c r="U410">
        <f t="shared" si="94"/>
        <v>6.0156987346518722E-3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-138.01250077889625</v>
      </c>
      <c r="F411">
        <f t="shared" si="85"/>
        <v>-19098.593171027438</v>
      </c>
      <c r="G411">
        <f t="shared" si="86"/>
        <v>1104.1000062311359</v>
      </c>
      <c r="H411">
        <f t="shared" si="87"/>
        <v>2037.1832715761975</v>
      </c>
      <c r="I411" s="2">
        <f t="shared" si="88"/>
        <v>2317.1431776542195</v>
      </c>
      <c r="J411" s="46">
        <f t="shared" si="89"/>
        <v>289.6428972067863</v>
      </c>
      <c r="K411">
        <f t="shared" si="90"/>
        <v>6.9932523249840512</v>
      </c>
      <c r="L411">
        <f t="shared" si="91"/>
        <v>2.9138551354101108E-2</v>
      </c>
      <c r="M411" s="46">
        <f t="shared" si="92"/>
        <v>6.9934344385587748</v>
      </c>
      <c r="N411" s="8">
        <f t="shared" si="80"/>
        <v>-1.1692028916654009E-6</v>
      </c>
      <c r="O411" s="5">
        <f>SUM($N$41:N411)*0.1+$N$8</f>
        <v>-8.9610236940886573E-6</v>
      </c>
      <c r="P411" s="5">
        <f>SUM($O$41:O411)+0</f>
        <v>9.8110637808381126E-4</v>
      </c>
      <c r="Q411" s="8">
        <f t="shared" si="81"/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93"/>
        <v>6.838862804471916E-5</v>
      </c>
      <c r="U411">
        <f t="shared" si="94"/>
        <v>5.9473499073651433E-3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-138.01250077889625</v>
      </c>
      <c r="F412">
        <f t="shared" si="85"/>
        <v>-19098.593171027438</v>
      </c>
      <c r="G412">
        <f t="shared" si="86"/>
        <v>1090.2987561532445</v>
      </c>
      <c r="H412">
        <f t="shared" si="87"/>
        <v>2011.718480681493</v>
      </c>
      <c r="I412" s="2">
        <f t="shared" si="88"/>
        <v>2288.178887933539</v>
      </c>
      <c r="J412" s="46">
        <f t="shared" si="89"/>
        <v>289.6428972067863</v>
      </c>
      <c r="K412">
        <f t="shared" si="90"/>
        <v>6.9058366709217429</v>
      </c>
      <c r="L412">
        <f t="shared" si="91"/>
        <v>2.9138551354101108E-2</v>
      </c>
      <c r="M412" s="46">
        <f t="shared" si="92"/>
        <v>6.9060210896704151</v>
      </c>
      <c r="N412" s="8">
        <f t="shared" si="80"/>
        <v>-1.1545878555195813E-6</v>
      </c>
      <c r="O412" s="5">
        <f>SUM($N$41:N412)*0.1+$N$8</f>
        <v>-9.0764824796406169E-6</v>
      </c>
      <c r="P412" s="5">
        <f>SUM($O$41:O412)+0</f>
        <v>9.7202989560417059E-4</v>
      </c>
      <c r="Q412" s="8">
        <f t="shared" si="81"/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93"/>
        <v>6.8615008460148116E-5</v>
      </c>
      <c r="U412">
        <f t="shared" si="94"/>
        <v>5.8787728130379989E-3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-138.01250077889625</v>
      </c>
      <c r="F413">
        <f t="shared" si="85"/>
        <v>-19098.593171027438</v>
      </c>
      <c r="G413">
        <f t="shared" si="86"/>
        <v>1076.4975060753568</v>
      </c>
      <c r="H413">
        <f t="shared" si="87"/>
        <v>1986.2536897867885</v>
      </c>
      <c r="I413" s="2">
        <f t="shared" si="88"/>
        <v>2259.21459821286</v>
      </c>
      <c r="J413" s="46">
        <f t="shared" si="89"/>
        <v>289.6428972067863</v>
      </c>
      <c r="K413">
        <f t="shared" si="90"/>
        <v>6.8184210168594381</v>
      </c>
      <c r="L413">
        <f t="shared" si="91"/>
        <v>2.9138551354101108E-2</v>
      </c>
      <c r="M413" s="46">
        <f t="shared" si="92"/>
        <v>6.818607799886685</v>
      </c>
      <c r="N413" s="8">
        <f t="shared" si="80"/>
        <v>-1.1399728193737652E-6</v>
      </c>
      <c r="O413" s="5">
        <f>SUM($N$41:N413)*0.1+$N$8</f>
        <v>-9.1904797615779908E-6</v>
      </c>
      <c r="P413" s="5">
        <f>SUM($O$41:O413)+0</f>
        <v>9.6283941584259262E-4</v>
      </c>
      <c r="Q413" s="8">
        <f t="shared" si="81"/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93"/>
        <v>6.8838629707740291E-5</v>
      </c>
      <c r="U413">
        <f t="shared" si="94"/>
        <v>5.809970292771245E-3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-138.01250077889625</v>
      </c>
      <c r="F414">
        <f t="shared" si="85"/>
        <v>-19098.593171027438</v>
      </c>
      <c r="G414">
        <f t="shared" si="86"/>
        <v>1062.6962559974654</v>
      </c>
      <c r="H414">
        <f t="shared" si="87"/>
        <v>1960.788898892084</v>
      </c>
      <c r="I414" s="2">
        <f t="shared" si="88"/>
        <v>2230.2503084921796</v>
      </c>
      <c r="J414" s="46">
        <f t="shared" si="89"/>
        <v>289.6428972067863</v>
      </c>
      <c r="K414">
        <f t="shared" si="90"/>
        <v>6.7310053627971289</v>
      </c>
      <c r="L414">
        <f t="shared" si="91"/>
        <v>2.9138551354101108E-2</v>
      </c>
      <c r="M414" s="46">
        <f t="shared" si="92"/>
        <v>6.731194571510227</v>
      </c>
      <c r="N414" s="8">
        <f t="shared" si="80"/>
        <v>-1.1253577832279454E-6</v>
      </c>
      <c r="O414" s="5">
        <f>SUM($N$41:N414)*0.1+$N$8</f>
        <v>-9.3030155399007859E-6</v>
      </c>
      <c r="P414" s="5">
        <f>SUM($O$41:O414)+0</f>
        <v>9.5353640030269187E-4</v>
      </c>
      <c r="Q414" s="8">
        <f t="shared" si="81"/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93"/>
        <v>6.9059486713570086E-5</v>
      </c>
      <c r="U414">
        <f t="shared" si="94"/>
        <v>5.7409451897103767E-3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-138.01250077889625</v>
      </c>
      <c r="F415">
        <f t="shared" si="85"/>
        <v>-19098.593171027438</v>
      </c>
      <c r="G415">
        <f t="shared" si="86"/>
        <v>1048.8950059195759</v>
      </c>
      <c r="H415">
        <f t="shared" si="87"/>
        <v>1935.3241079973814</v>
      </c>
      <c r="I415" s="2">
        <f t="shared" si="88"/>
        <v>2201.2860187715014</v>
      </c>
      <c r="J415" s="46">
        <f t="shared" si="89"/>
        <v>289.6428972067863</v>
      </c>
      <c r="K415">
        <f t="shared" si="90"/>
        <v>6.6435897087348277</v>
      </c>
      <c r="L415">
        <f t="shared" si="91"/>
        <v>2.9138551354101108E-2</v>
      </c>
      <c r="M415" s="46">
        <f t="shared" si="92"/>
        <v>6.6437814069648882</v>
      </c>
      <c r="N415" s="8">
        <f t="shared" si="80"/>
        <v>-1.1107427470821274E-6</v>
      </c>
      <c r="O415" s="5">
        <f>SUM($N$41:N415)*0.1+$N$8</f>
        <v>-9.4140898146089988E-6</v>
      </c>
      <c r="P415" s="5">
        <f>SUM($O$41:O415)+0</f>
        <v>9.4412231048808287E-4</v>
      </c>
      <c r="Q415" s="8">
        <f t="shared" si="81"/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93"/>
        <v>6.9277574545327907E-5</v>
      </c>
      <c r="U415">
        <f t="shared" si="94"/>
        <v>5.6717003490069726E-3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-138.01250077889625</v>
      </c>
      <c r="F416">
        <f t="shared" si="85"/>
        <v>-19098.593171027438</v>
      </c>
      <c r="G416">
        <f t="shared" si="86"/>
        <v>1035.0937558416845</v>
      </c>
      <c r="H416">
        <f t="shared" si="87"/>
        <v>1909.8593171026787</v>
      </c>
      <c r="I416" s="2">
        <f t="shared" si="88"/>
        <v>2172.3217290508223</v>
      </c>
      <c r="J416" s="46">
        <f t="shared" si="89"/>
        <v>289.6428972067863</v>
      </c>
      <c r="K416">
        <f t="shared" si="90"/>
        <v>6.5561740546725229</v>
      </c>
      <c r="L416">
        <f t="shared" si="91"/>
        <v>2.9138551354101108E-2</v>
      </c>
      <c r="M416" s="46">
        <f t="shared" si="92"/>
        <v>6.5563683088037532</v>
      </c>
      <c r="N416" s="8">
        <f t="shared" si="80"/>
        <v>-1.0961277109363076E-6</v>
      </c>
      <c r="O416" s="5">
        <f>SUM($N$41:N416)*0.1+$N$8</f>
        <v>-9.5237025857026294E-6</v>
      </c>
      <c r="P416" s="5">
        <f>SUM($O$41:O416)+0</f>
        <v>9.3459860790238026E-4</v>
      </c>
      <c r="Q416" s="8">
        <f t="shared" si="81"/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93"/>
        <v>6.9492888408106119E-5</v>
      </c>
      <c r="U416">
        <f t="shared" si="94"/>
        <v>5.6022386177808125E-3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-138.01250077889625</v>
      </c>
      <c r="F417">
        <f t="shared" si="85"/>
        <v>-19098.593171027438</v>
      </c>
      <c r="G417">
        <f t="shared" si="86"/>
        <v>1021.2925057637967</v>
      </c>
      <c r="H417">
        <f t="shared" si="87"/>
        <v>1884.3945262079742</v>
      </c>
      <c r="I417" s="2">
        <f t="shared" si="88"/>
        <v>2143.3574393301437</v>
      </c>
      <c r="J417" s="46">
        <f t="shared" si="89"/>
        <v>289.6428972067863</v>
      </c>
      <c r="K417">
        <f t="shared" si="90"/>
        <v>6.4687584006102199</v>
      </c>
      <c r="L417">
        <f t="shared" si="91"/>
        <v>2.9138551354101108E-2</v>
      </c>
      <c r="M417" s="46">
        <f t="shared" si="92"/>
        <v>6.4689552797179184</v>
      </c>
      <c r="N417" s="8">
        <f t="shared" si="80"/>
        <v>-1.0815126747904918E-6</v>
      </c>
      <c r="O417" s="5">
        <f>SUM($N$41:N417)*0.1+$N$8</f>
        <v>-9.6318538531816778E-6</v>
      </c>
      <c r="P417" s="5">
        <f>SUM($O$41:O417)+0</f>
        <v>9.2496675404919856E-4</v>
      </c>
      <c r="Q417" s="8">
        <f t="shared" si="81"/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93"/>
        <v>6.9705423640343398E-5</v>
      </c>
      <c r="U417">
        <f t="shared" si="94"/>
        <v>5.5325628450826605E-3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-138.01250077889625</v>
      </c>
      <c r="F418">
        <f t="shared" si="85"/>
        <v>-19098.593171027438</v>
      </c>
      <c r="G418">
        <f t="shared" si="86"/>
        <v>1007.4912556859053</v>
      </c>
      <c r="H418">
        <f t="shared" si="87"/>
        <v>1858.9297353132715</v>
      </c>
      <c r="I418" s="2">
        <f t="shared" si="88"/>
        <v>2114.3931496094647</v>
      </c>
      <c r="J418" s="46">
        <f t="shared" si="89"/>
        <v>289.6428972067863</v>
      </c>
      <c r="K418">
        <f t="shared" si="90"/>
        <v>6.3813427465479151</v>
      </c>
      <c r="L418">
        <f t="shared" si="91"/>
        <v>2.9138551354101108E-2</v>
      </c>
      <c r="M418" s="46">
        <f t="shared" si="92"/>
        <v>6.3815423225459167</v>
      </c>
      <c r="N418" s="8">
        <f t="shared" si="80"/>
        <v>-1.0668976386446719E-6</v>
      </c>
      <c r="O418" s="5">
        <f>SUM($N$41:N418)*0.1+$N$8</f>
        <v>-9.7385436170461474E-6</v>
      </c>
      <c r="P418" s="5">
        <f>SUM($O$41:O418)+0</f>
        <v>9.1522821043215242E-4</v>
      </c>
      <c r="Q418" s="8">
        <f t="shared" si="81"/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93"/>
        <v>6.9915175709920013E-5</v>
      </c>
      <c r="U418">
        <f t="shared" si="94"/>
        <v>5.462675881857758E-3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-138.01250077889625</v>
      </c>
      <c r="F419">
        <f t="shared" si="85"/>
        <v>-19098.593171027438</v>
      </c>
      <c r="G419">
        <f t="shared" si="86"/>
        <v>993.69000560801578</v>
      </c>
      <c r="H419">
        <f t="shared" si="87"/>
        <v>1833.464944418567</v>
      </c>
      <c r="I419" s="2">
        <f t="shared" si="88"/>
        <v>2085.4288598887852</v>
      </c>
      <c r="J419" s="46">
        <f t="shared" si="89"/>
        <v>289.6428972067863</v>
      </c>
      <c r="K419">
        <f t="shared" si="90"/>
        <v>6.2939270924856086</v>
      </c>
      <c r="L419">
        <f t="shared" si="91"/>
        <v>2.9138551354101108E-2</v>
      </c>
      <c r="M419" s="46">
        <f t="shared" si="92"/>
        <v>6.2941294402839691</v>
      </c>
      <c r="N419" s="8">
        <f t="shared" si="80"/>
        <v>-1.052282602498854E-6</v>
      </c>
      <c r="O419" s="5">
        <f>SUM($N$41:N419)*0.1+$N$8</f>
        <v>-9.8437718772960347E-6</v>
      </c>
      <c r="P419" s="5">
        <f>SUM($O$41:O419)+0</f>
        <v>9.0538443855485635E-4</v>
      </c>
      <c r="Q419" s="8">
        <f t="shared" si="81"/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93"/>
        <v>7.0122140210399203E-5</v>
      </c>
      <c r="U419">
        <f t="shared" si="94"/>
        <v>5.3925805809099938E-3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-138.01250077889625</v>
      </c>
      <c r="F420">
        <f t="shared" si="85"/>
        <v>-19098.593171027438</v>
      </c>
      <c r="G420">
        <f t="shared" si="86"/>
        <v>979.88875553012622</v>
      </c>
      <c r="H420">
        <f t="shared" si="87"/>
        <v>1808.0001535238644</v>
      </c>
      <c r="I420" s="2">
        <f t="shared" si="88"/>
        <v>2056.464570168107</v>
      </c>
      <c r="J420" s="46">
        <f t="shared" si="89"/>
        <v>289.6428972067863</v>
      </c>
      <c r="K420">
        <f t="shared" si="90"/>
        <v>6.2065114384233073</v>
      </c>
      <c r="L420">
        <f t="shared" si="91"/>
        <v>2.9138551354101108E-2</v>
      </c>
      <c r="M420" s="46">
        <f t="shared" si="92"/>
        <v>6.2067166360970916</v>
      </c>
      <c r="N420" s="8">
        <f t="shared" si="80"/>
        <v>-1.037667566353036E-6</v>
      </c>
      <c r="O420" s="5">
        <f>SUM($N$41:N420)*0.1+$N$8</f>
        <v>-9.9475386339313363E-6</v>
      </c>
      <c r="P420" s="5">
        <f>SUM($O$41:O420)+0</f>
        <v>8.9543689992092499E-4</v>
      </c>
      <c r="Q420" s="8">
        <f t="shared" si="81"/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93"/>
        <v>7.0326312857407546E-5</v>
      </c>
      <c r="U420">
        <f t="shared" si="94"/>
        <v>5.3222797968667593E-3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-138.01250077889625</v>
      </c>
      <c r="F421">
        <f t="shared" si="85"/>
        <v>-19098.593171027438</v>
      </c>
      <c r="G421">
        <f t="shared" si="86"/>
        <v>966.08750545223666</v>
      </c>
      <c r="H421">
        <f t="shared" si="87"/>
        <v>1782.5353626291599</v>
      </c>
      <c r="I421" s="2">
        <f t="shared" si="88"/>
        <v>2027.500280447427</v>
      </c>
      <c r="J421" s="46">
        <f t="shared" si="89"/>
        <v>289.6428972067863</v>
      </c>
      <c r="K421">
        <f t="shared" si="90"/>
        <v>6.1190957843609999</v>
      </c>
      <c r="L421">
        <f t="shared" si="91"/>
        <v>2.9138551354101108E-2</v>
      </c>
      <c r="M421" s="46">
        <f t="shared" si="92"/>
        <v>6.119303913331124</v>
      </c>
      <c r="N421" s="8">
        <f t="shared" si="80"/>
        <v>-1.0230525302072181E-6</v>
      </c>
      <c r="O421" s="5">
        <f>SUM($N$41:N421)*0.1+$N$8</f>
        <v>-1.0049843886952059E-5</v>
      </c>
      <c r="P421" s="5">
        <f>SUM($O$41:O421)+0</f>
        <v>8.8538705603397288E-4</v>
      </c>
      <c r="Q421" s="8">
        <f t="shared" si="81"/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93"/>
        <v>7.0527689485149392E-5</v>
      </c>
      <c r="U421">
        <f t="shared" si="94"/>
        <v>5.2517763861444815E-3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-138.01250077889625</v>
      </c>
      <c r="F422">
        <f t="shared" si="85"/>
        <v>-19098.593171027438</v>
      </c>
      <c r="G422">
        <f t="shared" si="86"/>
        <v>952.28625537434709</v>
      </c>
      <c r="H422">
        <f t="shared" si="87"/>
        <v>1757.0705717344572</v>
      </c>
      <c r="I422" s="2">
        <f t="shared" si="88"/>
        <v>1998.5359907267489</v>
      </c>
      <c r="J422" s="46">
        <f t="shared" si="89"/>
        <v>289.6428972067863</v>
      </c>
      <c r="K422">
        <f t="shared" si="90"/>
        <v>6.0316801302986978</v>
      </c>
      <c r="L422">
        <f t="shared" si="91"/>
        <v>2.9138551354101108E-2</v>
      </c>
      <c r="M422" s="46">
        <f t="shared" si="92"/>
        <v>6.0318912755258749</v>
      </c>
      <c r="N422" s="8">
        <f t="shared" si="80"/>
        <v>-1.0084374940614002E-6</v>
      </c>
      <c r="O422" s="5">
        <f>SUM($N$41:N422)*0.1+$N$8</f>
        <v>-1.0150687636358196E-5</v>
      </c>
      <c r="P422" s="5">
        <f>SUM($O$41:O422)+0</f>
        <v>8.7523636839761465E-4</v>
      </c>
      <c r="Q422" s="8">
        <f t="shared" si="81"/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93"/>
        <v>7.0726266043049692E-5</v>
      </c>
      <c r="U422">
        <f t="shared" si="94"/>
        <v>5.1810732069148451E-3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-138.01250077889625</v>
      </c>
      <c r="F423">
        <f t="shared" si="85"/>
        <v>-19098.593171027438</v>
      </c>
      <c r="G423">
        <f t="shared" si="86"/>
        <v>938.48500529645753</v>
      </c>
      <c r="H423">
        <f t="shared" si="87"/>
        <v>1731.6057808397527</v>
      </c>
      <c r="I423" s="2">
        <f t="shared" si="88"/>
        <v>1969.5717010060694</v>
      </c>
      <c r="J423" s="46">
        <f t="shared" si="89"/>
        <v>289.6428972067863</v>
      </c>
      <c r="K423">
        <f t="shared" si="90"/>
        <v>5.9442644762363921</v>
      </c>
      <c r="L423">
        <f t="shared" si="91"/>
        <v>2.9138551354101108E-2</v>
      </c>
      <c r="M423" s="46">
        <f t="shared" si="92"/>
        <v>5.9444787264293373</v>
      </c>
      <c r="N423" s="8">
        <f t="shared" si="80"/>
        <v>-9.9382245791558243E-7</v>
      </c>
      <c r="O423" s="5">
        <f>SUM($N$41:N423)*0.1+$N$8</f>
        <v>-1.0250069882149755E-5</v>
      </c>
      <c r="P423" s="5">
        <f>SUM($O$41:O423)+0</f>
        <v>8.6498629851546494E-4</v>
      </c>
      <c r="Q423" s="8">
        <f t="shared" si="81"/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93"/>
        <v>7.092203859252014E-5</v>
      </c>
      <c r="U423">
        <f t="shared" si="94"/>
        <v>5.1101731190716952E-3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-138.01250077889625</v>
      </c>
      <c r="F424">
        <f t="shared" si="85"/>
        <v>-19098.593171027438</v>
      </c>
      <c r="G424">
        <f t="shared" si="86"/>
        <v>924.68375521856797</v>
      </c>
      <c r="H424">
        <f t="shared" si="87"/>
        <v>1706.1409899450482</v>
      </c>
      <c r="I424" s="2">
        <f t="shared" si="88"/>
        <v>1940.6074112853896</v>
      </c>
      <c r="J424" s="46">
        <f t="shared" si="89"/>
        <v>289.6428972067863</v>
      </c>
      <c r="K424">
        <f t="shared" si="90"/>
        <v>5.8568488221740855</v>
      </c>
      <c r="L424">
        <f t="shared" si="91"/>
        <v>2.9138551354101108E-2</v>
      </c>
      <c r="M424" s="46">
        <f t="shared" si="92"/>
        <v>5.8570662700132576</v>
      </c>
      <c r="N424" s="8">
        <f t="shared" si="80"/>
        <v>-9.7920742176976449E-7</v>
      </c>
      <c r="O424" s="5">
        <f>SUM($N$41:N424)*0.1+$N$8</f>
        <v>-1.0347990624326731E-5</v>
      </c>
      <c r="P424" s="5">
        <f>SUM($O$41:O424)+0</f>
        <v>8.5463830789113816E-4</v>
      </c>
      <c r="Q424" s="8">
        <f t="shared" si="81"/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93"/>
        <v>7.1115003303843919E-5</v>
      </c>
      <c r="U424">
        <f t="shared" si="94"/>
        <v>5.0390789841986304E-3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-138.01250077889625</v>
      </c>
      <c r="F425">
        <f t="shared" si="85"/>
        <v>-19098.593171027438</v>
      </c>
      <c r="G425">
        <f t="shared" si="86"/>
        <v>910.8825051406784</v>
      </c>
      <c r="H425">
        <f t="shared" si="87"/>
        <v>1680.6761990503455</v>
      </c>
      <c r="I425" s="2">
        <f t="shared" si="88"/>
        <v>1911.6431215647115</v>
      </c>
      <c r="J425" s="46">
        <f t="shared" si="89"/>
        <v>289.6428972067863</v>
      </c>
      <c r="K425">
        <f t="shared" si="90"/>
        <v>5.7694331681117834</v>
      </c>
      <c r="L425">
        <f t="shared" si="91"/>
        <v>2.9138551354101108E-2</v>
      </c>
      <c r="M425" s="46">
        <f t="shared" si="92"/>
        <v>5.7696539104900753</v>
      </c>
      <c r="N425" s="8">
        <f t="shared" ref="N425:N492" si="96">-G425/($G$18*$B$31)</f>
        <v>-9.6459238562394655E-7</v>
      </c>
      <c r="O425" s="5">
        <f>SUM($N$41:N425)*0.1+$N$8</f>
        <v>-1.0444449862889128E-5</v>
      </c>
      <c r="P425" s="5">
        <f>SUM($O$41:O425)+0</f>
        <v>8.4419385802824906E-4</v>
      </c>
      <c r="Q425" s="8">
        <f t="shared" ref="Q425:Q492" si="97">-H425/($G$18*$B$31)</f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93"/>
        <v>7.1305156453174142E-5</v>
      </c>
      <c r="U425">
        <f t="shared" si="94"/>
        <v>4.967793665537297E-3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-138.01250077889625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897.08125506278884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1882.6788318440335</v>
      </c>
      <c r="J426" s="46">
        <f t="shared" ref="J426:J489" si="105">SQRT(D426*D426+E426*E426)</f>
        <v>289.6428972067863</v>
      </c>
      <c r="K426">
        <f t="shared" ref="K426:K489" si="106">32*I426/(PI()*$G$11^3)</f>
        <v>5.6820175140494822</v>
      </c>
      <c r="L426">
        <f t="shared" ref="L426:L489" si="107">16*J426/(PI()*$G$11^4)</f>
        <v>2.9138551354101108E-2</v>
      </c>
      <c r="M426" s="46">
        <f t="shared" ref="M426:M489" si="108">SQRT(K426^2+3*L426^2)</f>
        <v>5.6822416523314194</v>
      </c>
      <c r="N426" s="8">
        <f t="shared" si="96"/>
        <v>-9.4997734947812872E-7</v>
      </c>
      <c r="O426" s="5">
        <f>SUM($N$41:N426)*0.1+$N$8</f>
        <v>-1.053944759783694E-5</v>
      </c>
      <c r="P426" s="5">
        <f>SUM($O$41:O426)+0</f>
        <v>8.3365441043041217E-4</v>
      </c>
      <c r="Q426" s="8">
        <f t="shared" si="97"/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109">SQRT(SUMSQ(O426,R426))</f>
        <v>7.1492494419641417E-5</v>
      </c>
      <c r="U426">
        <f t="shared" ref="U426:U489" si="110">SQRT(SUMSQ(S426,P426))</f>
        <v>4.8963200279563898E-3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-138.01250077889625</v>
      </c>
      <c r="F427">
        <f t="shared" si="101"/>
        <v>-19098.593171027438</v>
      </c>
      <c r="G427">
        <f t="shared" si="102"/>
        <v>883.28000498489564</v>
      </c>
      <c r="H427">
        <f t="shared" si="103"/>
        <v>1629.7466172609384</v>
      </c>
      <c r="I427" s="2">
        <f t="shared" si="104"/>
        <v>1853.7145421233522</v>
      </c>
      <c r="J427" s="46">
        <f t="shared" si="105"/>
        <v>289.6428972067863</v>
      </c>
      <c r="K427">
        <f t="shared" si="106"/>
        <v>5.5946018599871703</v>
      </c>
      <c r="L427">
        <f t="shared" si="107"/>
        <v>2.9138551354101108E-2</v>
      </c>
      <c r="M427" s="46">
        <f t="shared" si="108"/>
        <v>5.5948295002883643</v>
      </c>
      <c r="N427" s="8">
        <f t="shared" si="96"/>
        <v>-9.3536231333230697E-7</v>
      </c>
      <c r="O427" s="5">
        <f>SUM($N$41:N427)*0.1+$N$8</f>
        <v>-1.0632983829170173E-5</v>
      </c>
      <c r="P427" s="5">
        <f>SUM($O$41:O427)+0</f>
        <v>8.2302142660124202E-4</v>
      </c>
      <c r="Q427" s="8">
        <f t="shared" si="97"/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109"/>
        <v>7.1677013682567041E-5</v>
      </c>
      <c r="U427">
        <f t="shared" si="110"/>
        <v>4.8246609379213679E-3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-138.01250077889625</v>
      </c>
      <c r="F428">
        <f t="shared" si="101"/>
        <v>-19098.593171027438</v>
      </c>
      <c r="G428">
        <f t="shared" si="102"/>
        <v>869.4787549070079</v>
      </c>
      <c r="H428">
        <f t="shared" si="103"/>
        <v>1604.2818263662339</v>
      </c>
      <c r="I428" s="2">
        <f t="shared" si="104"/>
        <v>1824.7502524026734</v>
      </c>
      <c r="J428" s="46">
        <f t="shared" si="105"/>
        <v>289.6428972067863</v>
      </c>
      <c r="K428">
        <f t="shared" si="106"/>
        <v>5.5071862059248664</v>
      </c>
      <c r="L428">
        <f t="shared" si="107"/>
        <v>2.9138551354101108E-2</v>
      </c>
      <c r="M428" s="46">
        <f t="shared" si="108"/>
        <v>5.507417459413638</v>
      </c>
      <c r="N428" s="8">
        <f t="shared" si="96"/>
        <v>-9.2074727718649093E-7</v>
      </c>
      <c r="O428" s="5">
        <f>SUM($N$41:N428)*0.1+$N$8</f>
        <v>-1.072505855688882E-5</v>
      </c>
      <c r="P428" s="5">
        <f>SUM($O$41:O428)+0</f>
        <v>8.1229636804435324E-4</v>
      </c>
      <c r="Q428" s="8">
        <f t="shared" si="97"/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109"/>
        <v>7.1858710818776536E-5</v>
      </c>
      <c r="U428">
        <f t="shared" si="110"/>
        <v>4.752819263464915E-3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-138.01250077889625</v>
      </c>
      <c r="F429">
        <f t="shared" si="101"/>
        <v>-19098.593171027438</v>
      </c>
      <c r="G429">
        <f t="shared" si="102"/>
        <v>855.67750482911651</v>
      </c>
      <c r="H429">
        <f t="shared" si="103"/>
        <v>1578.8170354715312</v>
      </c>
      <c r="I429" s="2">
        <f t="shared" si="104"/>
        <v>1795.7859626819943</v>
      </c>
      <c r="J429" s="46">
        <f t="shared" si="105"/>
        <v>289.6428972067863</v>
      </c>
      <c r="K429">
        <f t="shared" si="106"/>
        <v>5.4197705518625616</v>
      </c>
      <c r="L429">
        <f t="shared" si="107"/>
        <v>2.9138551354101108E-2</v>
      </c>
      <c r="M429" s="46">
        <f t="shared" si="108"/>
        <v>5.4200055350858882</v>
      </c>
      <c r="N429" s="8">
        <f t="shared" si="96"/>
        <v>-9.0613224104067109E-7</v>
      </c>
      <c r="O429" s="5">
        <f>SUM($N$41:N429)*0.1+$N$8</f>
        <v>-1.0815671780992885E-5</v>
      </c>
      <c r="P429" s="5">
        <f>SUM($O$41:O429)+0</f>
        <v>8.0148069626336037E-4</v>
      </c>
      <c r="Q429" s="8">
        <f t="shared" si="97"/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109"/>
        <v>7.2037582500010888E-5</v>
      </c>
      <c r="U429">
        <f t="shared" si="110"/>
        <v>4.6807978741581499E-3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-138.01250077889625</v>
      </c>
      <c r="F430">
        <f t="shared" si="101"/>
        <v>-19098.593171027438</v>
      </c>
      <c r="G430">
        <f t="shared" si="102"/>
        <v>841.87625475122877</v>
      </c>
      <c r="H430">
        <f t="shared" si="103"/>
        <v>1553.3522445768285</v>
      </c>
      <c r="I430" s="2">
        <f t="shared" si="104"/>
        <v>1766.8216729613171</v>
      </c>
      <c r="J430" s="46">
        <f t="shared" si="105"/>
        <v>289.6428972067863</v>
      </c>
      <c r="K430">
        <f t="shared" si="106"/>
        <v>5.3323548978002631</v>
      </c>
      <c r="L430">
        <f t="shared" si="107"/>
        <v>2.9138551354101108E-2</v>
      </c>
      <c r="M430" s="46">
        <f t="shared" si="108"/>
        <v>5.3325937330364388</v>
      </c>
      <c r="N430" s="8">
        <f t="shared" si="96"/>
        <v>-8.9151720489485516E-7</v>
      </c>
      <c r="O430" s="5">
        <f>SUM($N$41:N430)*0.1+$N$8</f>
        <v>-1.0904823501482374E-5</v>
      </c>
      <c r="P430" s="5">
        <f>SUM($O$41:O430)+0</f>
        <v>7.9057587276187803E-4</v>
      </c>
      <c r="Q430" s="8">
        <f t="shared" si="97"/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109"/>
        <v>7.221362549043101E-5</v>
      </c>
      <c r="U430">
        <f t="shared" si="110"/>
        <v>4.6085996410826198E-3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-138.01250077889625</v>
      </c>
      <c r="F431">
        <f t="shared" si="101"/>
        <v>-19098.593171027438</v>
      </c>
      <c r="G431">
        <f t="shared" si="102"/>
        <v>828.07500467333739</v>
      </c>
      <c r="H431">
        <f t="shared" si="103"/>
        <v>1527.887453682124</v>
      </c>
      <c r="I431" s="2">
        <f t="shared" si="104"/>
        <v>1737.8573832406364</v>
      </c>
      <c r="J431" s="46">
        <f t="shared" si="105"/>
        <v>289.6428972067863</v>
      </c>
      <c r="K431">
        <f t="shared" si="106"/>
        <v>5.2449392437379538</v>
      </c>
      <c r="L431">
        <f t="shared" si="107"/>
        <v>2.9138551354101108E-2</v>
      </c>
      <c r="M431" s="46">
        <f t="shared" si="108"/>
        <v>5.245182059378636</v>
      </c>
      <c r="N431" s="8">
        <f t="shared" si="96"/>
        <v>-8.7690216874903531E-7</v>
      </c>
      <c r="O431" s="5">
        <f>SUM($N$41:N431)*0.1+$N$8</f>
        <v>-1.0992513718357278E-5</v>
      </c>
      <c r="P431" s="5">
        <f>SUM($O$41:O431)+0</f>
        <v>7.7958335904352075E-4</v>
      </c>
      <c r="Q431" s="8">
        <f t="shared" si="97"/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109"/>
        <v>7.2386836644212048E-5</v>
      </c>
      <c r="U431">
        <f t="shared" si="110"/>
        <v>4.5362274368031105E-3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-138.01250077889625</v>
      </c>
      <c r="F432">
        <f t="shared" si="101"/>
        <v>-19098.593171027438</v>
      </c>
      <c r="G432">
        <f t="shared" si="102"/>
        <v>814.27375459544783</v>
      </c>
      <c r="H432">
        <f t="shared" si="103"/>
        <v>1502.4226627874195</v>
      </c>
      <c r="I432" s="2">
        <f t="shared" si="104"/>
        <v>1708.8930935199569</v>
      </c>
      <c r="J432" s="46">
        <f t="shared" si="105"/>
        <v>289.6428972067863</v>
      </c>
      <c r="K432">
        <f t="shared" si="106"/>
        <v>5.1575235896756473</v>
      </c>
      <c r="L432">
        <f t="shared" si="107"/>
        <v>2.9138551354101108E-2</v>
      </c>
      <c r="M432" s="46">
        <f t="shared" si="108"/>
        <v>5.1577705206402715</v>
      </c>
      <c r="N432" s="8">
        <f t="shared" si="96"/>
        <v>-8.6228713260321748E-7</v>
      </c>
      <c r="O432" s="5">
        <f>SUM($N$41:N432)*0.1+$N$8</f>
        <v>-1.1078742431617599E-5</v>
      </c>
      <c r="P432" s="5">
        <f>SUM($O$41:O432)+0</f>
        <v>7.6850461661190318E-4</v>
      </c>
      <c r="Q432" s="8">
        <f t="shared" si="97"/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109"/>
        <v>7.2557212903224378E-5</v>
      </c>
      <c r="U432">
        <f t="shared" si="110"/>
        <v>4.4636841353412867E-3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-138.01250077889625</v>
      </c>
      <c r="F433">
        <f t="shared" si="101"/>
        <v>-19098.593171027438</v>
      </c>
      <c r="G433">
        <f t="shared" si="102"/>
        <v>800.47250451755826</v>
      </c>
      <c r="H433">
        <f t="shared" si="103"/>
        <v>1476.9578718927169</v>
      </c>
      <c r="I433" s="2">
        <f t="shared" si="104"/>
        <v>1679.9288037992787</v>
      </c>
      <c r="J433" s="46">
        <f t="shared" si="105"/>
        <v>289.6428972067863</v>
      </c>
      <c r="K433">
        <f t="shared" si="106"/>
        <v>5.0701079356133452</v>
      </c>
      <c r="L433">
        <f t="shared" si="107"/>
        <v>2.9138551354101108E-2</v>
      </c>
      <c r="M433" s="46">
        <f t="shared" si="108"/>
        <v>5.0703591237992667</v>
      </c>
      <c r="N433" s="8">
        <f t="shared" si="96"/>
        <v>-8.4767209645739954E-7</v>
      </c>
      <c r="O433" s="5">
        <f>SUM($N$41:N433)*0.1+$N$8</f>
        <v>-1.1163509641263339E-5</v>
      </c>
      <c r="P433" s="5">
        <f>SUM($O$41:O433)+0</f>
        <v>7.5734110697063984E-4</v>
      </c>
      <c r="Q433" s="8">
        <f t="shared" si="97"/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109"/>
        <v>7.2724751294797726E-5</v>
      </c>
      <c r="U433">
        <f t="shared" si="110"/>
        <v>4.3909726121502349E-3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-138.01250077889625</v>
      </c>
      <c r="F434">
        <f t="shared" si="101"/>
        <v>-19098.593171027438</v>
      </c>
      <c r="G434">
        <f t="shared" si="102"/>
        <v>786.6712544396687</v>
      </c>
      <c r="H434">
        <f t="shared" si="103"/>
        <v>1451.4930809980124</v>
      </c>
      <c r="I434" s="2">
        <f t="shared" si="104"/>
        <v>1650.964514078599</v>
      </c>
      <c r="J434" s="46">
        <f t="shared" si="105"/>
        <v>289.6428972067863</v>
      </c>
      <c r="K434">
        <f t="shared" si="106"/>
        <v>4.9826922815510386</v>
      </c>
      <c r="L434">
        <f t="shared" si="107"/>
        <v>2.9138551354101108E-2</v>
      </c>
      <c r="M434" s="46">
        <f t="shared" si="108"/>
        <v>4.982947876323145</v>
      </c>
      <c r="N434" s="8">
        <f t="shared" si="96"/>
        <v>-8.330570603115816E-7</v>
      </c>
      <c r="O434" s="5">
        <f>SUM($N$41:N434)*0.1+$N$8</f>
        <v>-1.1246815347294499E-5</v>
      </c>
      <c r="P434" s="5">
        <f>SUM($O$41:O434)+0</f>
        <v>7.4609429162334536E-4</v>
      </c>
      <c r="Q434" s="8">
        <f t="shared" si="97"/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109"/>
        <v>7.288944892956579E-5</v>
      </c>
      <c r="U434">
        <f t="shared" si="110"/>
        <v>4.318095744089933E-3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-138.01250077889625</v>
      </c>
      <c r="F435">
        <f t="shared" si="101"/>
        <v>-19098.593171027438</v>
      </c>
      <c r="G435">
        <f t="shared" si="102"/>
        <v>772.87000436177914</v>
      </c>
      <c r="H435">
        <f t="shared" si="103"/>
        <v>1426.0282901033097</v>
      </c>
      <c r="I435" s="2">
        <f t="shared" si="104"/>
        <v>1622.0002243579211</v>
      </c>
      <c r="J435" s="46">
        <f t="shared" si="105"/>
        <v>289.6428972067863</v>
      </c>
      <c r="K435">
        <f t="shared" si="106"/>
        <v>4.8952766274887374</v>
      </c>
      <c r="L435">
        <f t="shared" si="107"/>
        <v>2.9138551354101108E-2</v>
      </c>
      <c r="M435" s="46">
        <f t="shared" si="108"/>
        <v>4.8955367862127801</v>
      </c>
      <c r="N435" s="8">
        <f t="shared" si="96"/>
        <v>-8.1844202416576376E-7</v>
      </c>
      <c r="O435" s="5">
        <f>SUM($N$41:N435)*0.1+$N$8</f>
        <v>-1.1328659549711074E-5</v>
      </c>
      <c r="P435" s="5">
        <f>SUM($O$41:O435)+0</f>
        <v>7.3476563207363428E-4</v>
      </c>
      <c r="Q435" s="8">
        <f t="shared" si="97"/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109"/>
        <v>7.3051302999387939E-5</v>
      </c>
      <c r="U435">
        <f t="shared" si="110"/>
        <v>4.2450564094037163E-3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-138.01250077889625</v>
      </c>
      <c r="F436">
        <f t="shared" si="101"/>
        <v>-19098.593171027438</v>
      </c>
      <c r="G436">
        <f t="shared" si="102"/>
        <v>759.06875428388958</v>
      </c>
      <c r="H436">
        <f t="shared" si="103"/>
        <v>1400.563499208607</v>
      </c>
      <c r="I436" s="2">
        <f t="shared" si="104"/>
        <v>1593.0359346372429</v>
      </c>
      <c r="J436" s="46">
        <f t="shared" si="105"/>
        <v>289.6428972067863</v>
      </c>
      <c r="K436">
        <f t="shared" si="106"/>
        <v>4.8078609734264361</v>
      </c>
      <c r="L436">
        <f t="shared" si="107"/>
        <v>2.9138551354101108E-2</v>
      </c>
      <c r="M436" s="46">
        <f t="shared" si="108"/>
        <v>4.8081258620508311</v>
      </c>
      <c r="N436" s="8">
        <f t="shared" si="96"/>
        <v>-8.0382698801994582E-7</v>
      </c>
      <c r="O436" s="5">
        <f>SUM($N$41:N436)*0.1+$N$8</f>
        <v>-1.1409042248513067E-5</v>
      </c>
      <c r="P436" s="5">
        <f>SUM($O$41:O436)+0</f>
        <v>7.2335658982512123E-4</v>
      </c>
      <c r="Q436" s="8">
        <f t="shared" si="97"/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109"/>
        <v>7.3210310775345195E-5</v>
      </c>
      <c r="U436">
        <f t="shared" si="110"/>
        <v>4.1718574876958058E-3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-138.01250077889625</v>
      </c>
      <c r="F437">
        <f t="shared" si="101"/>
        <v>-19098.593171027438</v>
      </c>
      <c r="G437">
        <f t="shared" si="102"/>
        <v>745.26750420600001</v>
      </c>
      <c r="H437">
        <f t="shared" si="103"/>
        <v>1375.0987083139025</v>
      </c>
      <c r="I437" s="2">
        <f t="shared" si="104"/>
        <v>1564.0716449165632</v>
      </c>
      <c r="J437" s="46">
        <f t="shared" si="105"/>
        <v>289.6428972067863</v>
      </c>
      <c r="K437">
        <f t="shared" si="106"/>
        <v>4.7204453193641296</v>
      </c>
      <c r="L437">
        <f t="shared" si="107"/>
        <v>2.9138551354101108E-2</v>
      </c>
      <c r="M437" s="46">
        <f t="shared" si="108"/>
        <v>4.7207151130556237</v>
      </c>
      <c r="N437" s="8">
        <f t="shared" si="96"/>
        <v>-7.8921195187412799E-7</v>
      </c>
      <c r="O437" s="5">
        <f>SUM($N$41:N437)*0.1+$N$8</f>
        <v>-1.1487963443700481E-5</v>
      </c>
      <c r="P437" s="5">
        <f>SUM($O$41:O437)+0</f>
        <v>7.1186862638142074E-4</v>
      </c>
      <c r="Q437" s="8">
        <f t="shared" si="97"/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109"/>
        <v>7.3366469605808574E-5</v>
      </c>
      <c r="U437">
        <f t="shared" si="110"/>
        <v>4.0985018599099723E-3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-138.01250077889625</v>
      </c>
      <c r="F438">
        <f t="shared" si="101"/>
        <v>-19098.593171027438</v>
      </c>
      <c r="G438">
        <f t="shared" si="102"/>
        <v>731.46625412811045</v>
      </c>
      <c r="H438">
        <f t="shared" si="103"/>
        <v>1349.633917419198</v>
      </c>
      <c r="I438" s="2">
        <f t="shared" si="104"/>
        <v>1535.1073551958834</v>
      </c>
      <c r="J438" s="46">
        <f t="shared" si="105"/>
        <v>289.6428972067863</v>
      </c>
      <c r="K438">
        <f t="shared" si="106"/>
        <v>4.6330296653018221</v>
      </c>
      <c r="L438">
        <f t="shared" si="107"/>
        <v>2.9138551354101108E-2</v>
      </c>
      <c r="M438" s="46">
        <f t="shared" si="108"/>
        <v>4.6333045491411164</v>
      </c>
      <c r="N438" s="8">
        <f t="shared" si="96"/>
        <v>-7.7459691572831005E-7</v>
      </c>
      <c r="O438" s="5">
        <f>SUM($N$41:N438)*0.1+$N$8</f>
        <v>-1.1565423135273312E-5</v>
      </c>
      <c r="P438" s="5">
        <f>SUM($O$41:O438)+0</f>
        <v>7.0030320324614744E-4</v>
      </c>
      <c r="Q438" s="8">
        <f t="shared" si="97"/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109"/>
        <v>7.3519776914575857E-5</v>
      </c>
      <c r="U438">
        <f t="shared" si="110"/>
        <v>4.0249924083094416E-3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-138.01250077889625</v>
      </c>
      <c r="F439">
        <f t="shared" si="101"/>
        <v>-19098.593171027438</v>
      </c>
      <c r="G439">
        <f t="shared" si="102"/>
        <v>717.66500405022089</v>
      </c>
      <c r="H439">
        <f t="shared" si="103"/>
        <v>1324.1691265244954</v>
      </c>
      <c r="I439" s="2">
        <f t="shared" si="104"/>
        <v>1506.1430654752053</v>
      </c>
      <c r="J439" s="46">
        <f t="shared" si="105"/>
        <v>289.6428972067863</v>
      </c>
      <c r="K439">
        <f t="shared" si="106"/>
        <v>4.5456140112395209</v>
      </c>
      <c r="L439">
        <f t="shared" si="107"/>
        <v>2.9138551354101108E-2</v>
      </c>
      <c r="M439" s="46">
        <f t="shared" si="108"/>
        <v>4.545894180983769</v>
      </c>
      <c r="N439" s="8">
        <f t="shared" si="96"/>
        <v>-7.5998187958249211E-7</v>
      </c>
      <c r="O439" s="5">
        <f>SUM($N$41:N439)*0.1+$N$8</f>
        <v>-1.1641421323231561E-5</v>
      </c>
      <c r="P439" s="5">
        <f>SUM($O$41:O439)+0</f>
        <v>6.8866178192291587E-4</v>
      </c>
      <c r="Q439" s="8">
        <f t="shared" si="97"/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109"/>
        <v>7.3670230199075789E-5</v>
      </c>
      <c r="U439">
        <f t="shared" si="110"/>
        <v>3.9513320164581405E-3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-138.01250077889625</v>
      </c>
      <c r="F440">
        <f t="shared" si="101"/>
        <v>-19098.593171027438</v>
      </c>
      <c r="G440">
        <f t="shared" si="102"/>
        <v>703.86375397233132</v>
      </c>
      <c r="H440">
        <f t="shared" si="103"/>
        <v>1298.7043356297927</v>
      </c>
      <c r="I440" s="2">
        <f t="shared" si="104"/>
        <v>1477.1787757545274</v>
      </c>
      <c r="J440" s="46">
        <f t="shared" si="105"/>
        <v>289.6428972067863</v>
      </c>
      <c r="K440">
        <f t="shared" si="106"/>
        <v>4.4581983571772197</v>
      </c>
      <c r="L440">
        <f t="shared" si="107"/>
        <v>2.9138551354101108E-2</v>
      </c>
      <c r="M440" s="46">
        <f t="shared" si="108"/>
        <v>4.4584840200972691</v>
      </c>
      <c r="N440" s="8">
        <f t="shared" si="96"/>
        <v>-7.4536684343667428E-7</v>
      </c>
      <c r="O440" s="5">
        <f>SUM($N$41:N440)*0.1+$N$8</f>
        <v>-1.1715958007575229E-5</v>
      </c>
      <c r="P440" s="5">
        <f>SUM($O$41:O440)+0</f>
        <v>6.7694582391534066E-4</v>
      </c>
      <c r="Q440" s="8">
        <f t="shared" si="97"/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109"/>
        <v>7.3817827028636168E-5</v>
      </c>
      <c r="U440">
        <f t="shared" si="110"/>
        <v>3.8775235692034048E-3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-138.01250077889625</v>
      </c>
      <c r="F441">
        <f t="shared" si="101"/>
        <v>-19098.593171027438</v>
      </c>
      <c r="G441">
        <f t="shared" si="102"/>
        <v>690.06250389443994</v>
      </c>
      <c r="H441">
        <f t="shared" si="103"/>
        <v>1273.2395447350882</v>
      </c>
      <c r="I441" s="2">
        <f t="shared" si="104"/>
        <v>1448.2144860338467</v>
      </c>
      <c r="J441" s="46">
        <f t="shared" si="105"/>
        <v>289.6428972067863</v>
      </c>
      <c r="K441">
        <f t="shared" si="106"/>
        <v>4.3707827031149096</v>
      </c>
      <c r="L441">
        <f t="shared" si="107"/>
        <v>2.9138551354101108E-2</v>
      </c>
      <c r="M441" s="46">
        <f t="shared" si="108"/>
        <v>4.3710740789162479</v>
      </c>
      <c r="N441" s="8">
        <f t="shared" si="96"/>
        <v>-7.3075180729085443E-7</v>
      </c>
      <c r="O441" s="5">
        <f>SUM($N$41:N441)*0.1+$N$8</f>
        <v>-1.1789033188304313E-5</v>
      </c>
      <c r="P441" s="5">
        <f>SUM($O$41:O441)+0</f>
        <v>6.6515679072703634E-4</v>
      </c>
      <c r="Q441" s="8">
        <f t="shared" si="97"/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109"/>
        <v>7.3962565042814317E-5</v>
      </c>
      <c r="U441">
        <f t="shared" si="110"/>
        <v>3.8035699526603266E-3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-138.01250077889625</v>
      </c>
      <c r="F442">
        <f t="shared" si="101"/>
        <v>-19098.593171027438</v>
      </c>
      <c r="G442">
        <f t="shared" si="102"/>
        <v>676.2612538165522</v>
      </c>
      <c r="H442">
        <f t="shared" si="103"/>
        <v>1247.7747538403837</v>
      </c>
      <c r="I442" s="2">
        <f t="shared" si="104"/>
        <v>1419.2501963131679</v>
      </c>
      <c r="J442" s="46">
        <f t="shared" si="105"/>
        <v>289.6428972067863</v>
      </c>
      <c r="K442">
        <f t="shared" si="106"/>
        <v>4.2833670490526057</v>
      </c>
      <c r="L442">
        <f t="shared" si="107"/>
        <v>2.9138551354101108E-2</v>
      </c>
      <c r="M442" s="46">
        <f t="shared" si="108"/>
        <v>4.2836643708902633</v>
      </c>
      <c r="N442" s="8">
        <f t="shared" si="96"/>
        <v>-7.161367711450385E-7</v>
      </c>
      <c r="O442" s="5">
        <f>SUM($N$41:N442)*0.1+$N$8</f>
        <v>-1.1860646865418816E-5</v>
      </c>
      <c r="P442" s="5">
        <f>SUM($O$41:O442)+0</f>
        <v>6.5329614386161754E-4</v>
      </c>
      <c r="Q442" s="8">
        <f t="shared" si="97"/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109"/>
        <v>7.410444194978747E-5</v>
      </c>
      <c r="U442">
        <f t="shared" si="110"/>
        <v>3.7294740541978831E-3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-138.01250077889625</v>
      </c>
      <c r="F443">
        <f t="shared" si="101"/>
        <v>-19098.593171027438</v>
      </c>
      <c r="G443">
        <f t="shared" si="102"/>
        <v>662.46000373866082</v>
      </c>
      <c r="H443">
        <f t="shared" si="103"/>
        <v>1222.3099629456792</v>
      </c>
      <c r="I443" s="2">
        <f t="shared" si="104"/>
        <v>1390.2859065924872</v>
      </c>
      <c r="J443" s="46">
        <f t="shared" si="105"/>
        <v>289.6428972067863</v>
      </c>
      <c r="K443">
        <f t="shared" si="106"/>
        <v>4.1959513949902965</v>
      </c>
      <c r="L443">
        <f t="shared" si="107"/>
        <v>2.9138551354101108E-2</v>
      </c>
      <c r="M443" s="46">
        <f t="shared" si="108"/>
        <v>4.1962549105894489</v>
      </c>
      <c r="N443" s="8">
        <f t="shared" si="96"/>
        <v>-7.0152173499921866E-7</v>
      </c>
      <c r="O443" s="5">
        <f>SUM($N$41:N443)*0.1+$N$8</f>
        <v>-1.193079903891874E-5</v>
      </c>
      <c r="P443" s="5">
        <f>SUM($O$41:O443)+0</f>
        <v>6.4136534482269879E-4</v>
      </c>
      <c r="Q443" s="8">
        <f t="shared" si="97"/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109"/>
        <v>7.4243455524800945E-5</v>
      </c>
      <c r="U443">
        <f t="shared" si="110"/>
        <v>3.6552387624270793E-3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-138.01250077889625</v>
      </c>
      <c r="F444">
        <f t="shared" si="101"/>
        <v>-19098.593171027438</v>
      </c>
      <c r="G444">
        <f t="shared" si="102"/>
        <v>648.65875366077125</v>
      </c>
      <c r="H444">
        <f t="shared" si="103"/>
        <v>1196.8451720509784</v>
      </c>
      <c r="I444" s="2">
        <f t="shared" si="104"/>
        <v>1361.3216168718106</v>
      </c>
      <c r="J444" s="46">
        <f t="shared" si="105"/>
        <v>289.6428972067863</v>
      </c>
      <c r="K444">
        <f t="shared" si="106"/>
        <v>4.1085357409279997</v>
      </c>
      <c r="L444">
        <f t="shared" si="107"/>
        <v>2.9138551354101108E-2</v>
      </c>
      <c r="M444" s="46">
        <f t="shared" si="108"/>
        <v>4.1088457138237535</v>
      </c>
      <c r="N444" s="8">
        <f t="shared" si="96"/>
        <v>-6.8690669885340072E-7</v>
      </c>
      <c r="O444" s="5">
        <f>SUM($N$41:N444)*0.1+$N$8</f>
        <v>-1.1999489708804081E-5</v>
      </c>
      <c r="P444" s="5">
        <f>SUM($O$41:O444)+0</f>
        <v>6.2936585511389473E-4</v>
      </c>
      <c r="Q444" s="8">
        <f t="shared" si="97"/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109"/>
        <v>7.4379603608672567E-5</v>
      </c>
      <c r="U444">
        <f t="shared" si="110"/>
        <v>3.5808669671913364E-3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-138.01250077889625</v>
      </c>
      <c r="F445">
        <f t="shared" si="101"/>
        <v>-19098.593171027438</v>
      </c>
      <c r="G445">
        <f t="shared" si="102"/>
        <v>634.85750358287987</v>
      </c>
      <c r="H445">
        <f t="shared" si="103"/>
        <v>1171.3803811562739</v>
      </c>
      <c r="I445" s="2">
        <f t="shared" si="104"/>
        <v>1332.3573271511302</v>
      </c>
      <c r="J445" s="46">
        <f t="shared" si="105"/>
        <v>289.6428972067863</v>
      </c>
      <c r="K445">
        <f t="shared" si="106"/>
        <v>4.0211200868656904</v>
      </c>
      <c r="L445">
        <f t="shared" si="107"/>
        <v>2.9138551354101108E-2</v>
      </c>
      <c r="M445" s="46">
        <f t="shared" si="108"/>
        <v>4.0214367977776035</v>
      </c>
      <c r="N445" s="8">
        <f t="shared" si="96"/>
        <v>-6.7229166270758087E-7</v>
      </c>
      <c r="O445" s="5">
        <f>SUM($N$41:N445)*0.1+$N$8</f>
        <v>-1.2066718875074837E-5</v>
      </c>
      <c r="P445" s="5">
        <f>SUM($O$41:O445)+0</f>
        <v>6.1729913623881989E-4</v>
      </c>
      <c r="Q445" s="8">
        <f t="shared" si="97"/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109"/>
        <v>7.4512884106350908E-5</v>
      </c>
      <c r="U445">
        <f t="shared" si="110"/>
        <v>3.5063615595594226E-3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-138.01250077889625</v>
      </c>
      <c r="F446">
        <f t="shared" si="101"/>
        <v>-19098.593171027438</v>
      </c>
      <c r="G446">
        <f t="shared" si="102"/>
        <v>621.05625350499213</v>
      </c>
      <c r="H446">
        <f t="shared" si="103"/>
        <v>1145.9155902615694</v>
      </c>
      <c r="I446" s="2">
        <f t="shared" si="104"/>
        <v>1303.3930374304514</v>
      </c>
      <c r="J446" s="46">
        <f t="shared" si="105"/>
        <v>289.6428972067863</v>
      </c>
      <c r="K446">
        <f t="shared" si="106"/>
        <v>3.933704432803387</v>
      </c>
      <c r="L446">
        <f t="shared" si="107"/>
        <v>2.9138551354101108E-2</v>
      </c>
      <c r="M446" s="46">
        <f t="shared" si="108"/>
        <v>3.9340281811626698</v>
      </c>
      <c r="N446" s="8">
        <f t="shared" si="96"/>
        <v>-6.5767662656176494E-7</v>
      </c>
      <c r="O446" s="5">
        <f>SUM($N$41:N446)*0.1+$N$8</f>
        <v>-1.2132486537731014E-5</v>
      </c>
      <c r="P446" s="5">
        <f>SUM($O$41:O446)+0</f>
        <v>6.0516664970108891E-4</v>
      </c>
      <c r="Q446" s="8">
        <f t="shared" si="97"/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109"/>
        <v>7.4643294985525776E-5</v>
      </c>
      <c r="U446">
        <f t="shared" si="110"/>
        <v>3.4317254318212641E-3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-138.01250077889625</v>
      </c>
      <c r="F447">
        <f t="shared" si="101"/>
        <v>-19098.593171027438</v>
      </c>
      <c r="G447">
        <f t="shared" si="102"/>
        <v>607.25500342710438</v>
      </c>
      <c r="H447">
        <f t="shared" si="103"/>
        <v>1120.4507993668667</v>
      </c>
      <c r="I447" s="2">
        <f t="shared" si="104"/>
        <v>1274.4287477097741</v>
      </c>
      <c r="J447" s="46">
        <f t="shared" si="105"/>
        <v>289.6428972067863</v>
      </c>
      <c r="K447">
        <f t="shared" si="106"/>
        <v>3.8462887787410875</v>
      </c>
      <c r="L447">
        <f t="shared" si="107"/>
        <v>2.9138551354101108E-2</v>
      </c>
      <c r="M447" s="46">
        <f t="shared" si="108"/>
        <v>3.8466198843913149</v>
      </c>
      <c r="N447" s="8">
        <f t="shared" si="96"/>
        <v>-6.4306159041594901E-7</v>
      </c>
      <c r="O447" s="5">
        <f>SUM($N$41:N447)*0.1+$N$8</f>
        <v>-1.2196792696772609E-5</v>
      </c>
      <c r="P447" s="5">
        <f>SUM($O$41:O447)+0</f>
        <v>5.929698570043163E-4</v>
      </c>
      <c r="Q447" s="8">
        <f t="shared" si="97"/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109"/>
        <v>7.4770834275289481E-5</v>
      </c>
      <c r="U447">
        <f t="shared" si="110"/>
        <v>3.3569614774870407E-3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-138.01250077889625</v>
      </c>
      <c r="F448">
        <f t="shared" si="101"/>
        <v>-19098.593171027438</v>
      </c>
      <c r="G448">
        <f t="shared" si="102"/>
        <v>593.45375334921118</v>
      </c>
      <c r="H448">
        <f t="shared" si="103"/>
        <v>1094.9860084721622</v>
      </c>
      <c r="I448" s="2">
        <f t="shared" si="104"/>
        <v>1245.4644579890928</v>
      </c>
      <c r="J448" s="46">
        <f t="shared" si="105"/>
        <v>289.6428972067863</v>
      </c>
      <c r="K448">
        <f t="shared" si="106"/>
        <v>3.7588731246787761</v>
      </c>
      <c r="L448">
        <f t="shared" si="107"/>
        <v>2.9138551354101108E-2</v>
      </c>
      <c r="M448" s="46">
        <f t="shared" si="108"/>
        <v>3.7592119297743021</v>
      </c>
      <c r="N448" s="8">
        <f t="shared" si="96"/>
        <v>-6.2844655427012726E-7</v>
      </c>
      <c r="O448" s="5">
        <f>SUM($N$41:N448)*0.1+$N$8</f>
        <v>-1.2259637352199621E-5</v>
      </c>
      <c r="P448" s="5">
        <f>SUM($O$41:O448)+0</f>
        <v>5.8071021965211671E-4</v>
      </c>
      <c r="Q448" s="8">
        <f t="shared" si="97"/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109"/>
        <v>7.489550006484673E-5</v>
      </c>
      <c r="U448">
        <f t="shared" si="110"/>
        <v>3.2820725912900586E-3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-138.01250077889625</v>
      </c>
      <c r="F449">
        <f t="shared" si="101"/>
        <v>-19098.593171027438</v>
      </c>
      <c r="G449">
        <f t="shared" si="102"/>
        <v>579.65250327132162</v>
      </c>
      <c r="H449">
        <f t="shared" si="103"/>
        <v>1069.5212175774595</v>
      </c>
      <c r="I449" s="2">
        <f t="shared" si="104"/>
        <v>1216.5001682684147</v>
      </c>
      <c r="J449" s="46">
        <f t="shared" si="105"/>
        <v>289.6428972067863</v>
      </c>
      <c r="K449">
        <f t="shared" si="106"/>
        <v>3.6714574706164744</v>
      </c>
      <c r="L449">
        <f t="shared" si="107"/>
        <v>2.9138551354101108E-2</v>
      </c>
      <c r="M449" s="46">
        <f t="shared" si="108"/>
        <v>3.6718043417467885</v>
      </c>
      <c r="N449" s="8">
        <f t="shared" si="96"/>
        <v>-6.1383151812430932E-7</v>
      </c>
      <c r="O449" s="5">
        <f>SUM($N$41:N449)*0.1+$N$8</f>
        <v>-1.2321020504012052E-5</v>
      </c>
      <c r="P449" s="5">
        <f>SUM($O$41:O449)+0</f>
        <v>5.6838919914810467E-4</v>
      </c>
      <c r="Q449" s="8">
        <f t="shared" si="97"/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109"/>
        <v>7.5017290502271995E-5</v>
      </c>
      <c r="U449">
        <f t="shared" si="110"/>
        <v>3.2070616691939674E-3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-138.01250077889625</v>
      </c>
      <c r="F450">
        <f t="shared" si="101"/>
        <v>-19098.593171027438</v>
      </c>
      <c r="G450">
        <f t="shared" si="102"/>
        <v>565.85125319343206</v>
      </c>
      <c r="H450">
        <f t="shared" si="103"/>
        <v>1044.056426682755</v>
      </c>
      <c r="I450" s="2">
        <f t="shared" si="104"/>
        <v>1187.5358785477349</v>
      </c>
      <c r="J450" s="46">
        <f t="shared" si="105"/>
        <v>289.6428972067863</v>
      </c>
      <c r="K450">
        <f t="shared" si="106"/>
        <v>3.5840418165541679</v>
      </c>
      <c r="L450">
        <f t="shared" si="107"/>
        <v>2.9138551354101108E-2</v>
      </c>
      <c r="M450" s="46">
        <f t="shared" si="108"/>
        <v>3.5843971471272469</v>
      </c>
      <c r="N450" s="8">
        <f t="shared" si="96"/>
        <v>-5.9921648197849138E-7</v>
      </c>
      <c r="O450" s="5">
        <f>SUM($N$41:N450)*0.1+$N$8</f>
        <v>-1.23809421522099E-5</v>
      </c>
      <c r="P450" s="5">
        <f>SUM($O$41:O450)+0</f>
        <v>5.5600825699589481E-4</v>
      </c>
      <c r="Q450" s="8">
        <f t="shared" si="97"/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109"/>
        <v>7.5136203793312744E-5</v>
      </c>
      <c r="U450">
        <f t="shared" si="110"/>
        <v>3.131931608405024E-3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-138.01250077889625</v>
      </c>
      <c r="F451">
        <f t="shared" si="101"/>
        <v>-19098.593171027438</v>
      </c>
      <c r="G451">
        <f t="shared" si="102"/>
        <v>552.05000311554431</v>
      </c>
      <c r="H451">
        <f t="shared" si="103"/>
        <v>1018.5916357880524</v>
      </c>
      <c r="I451" s="2">
        <f t="shared" si="104"/>
        <v>1158.5715888270577</v>
      </c>
      <c r="J451" s="46">
        <f t="shared" si="105"/>
        <v>289.6428972067863</v>
      </c>
      <c r="K451">
        <f t="shared" si="106"/>
        <v>3.4966261624918684</v>
      </c>
      <c r="L451">
        <f t="shared" si="107"/>
        <v>2.9138551354101108E-2</v>
      </c>
      <c r="M451" s="46">
        <f t="shared" si="108"/>
        <v>3.4969903754153595</v>
      </c>
      <c r="N451" s="8">
        <f t="shared" si="96"/>
        <v>-5.8460144583267546E-7</v>
      </c>
      <c r="O451" s="5">
        <f>SUM($N$41:N451)*0.1+$N$8</f>
        <v>-1.2439402296793169E-5</v>
      </c>
      <c r="P451" s="5">
        <f>SUM($O$41:O451)+0</f>
        <v>5.4356885469910167E-4</v>
      </c>
      <c r="Q451" s="8">
        <f t="shared" si="97"/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109"/>
        <v>7.5252238200236856E-5</v>
      </c>
      <c r="U451">
        <f t="shared" si="110"/>
        <v>3.0566853073902308E-3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-138.01250077889625</v>
      </c>
      <c r="F452">
        <f t="shared" si="101"/>
        <v>-19098.593171027438</v>
      </c>
      <c r="G452">
        <f t="shared" si="102"/>
        <v>538.24875303765111</v>
      </c>
      <c r="H452">
        <f t="shared" si="103"/>
        <v>993.12684489334788</v>
      </c>
      <c r="I452" s="2">
        <f t="shared" si="104"/>
        <v>1129.6072991063763</v>
      </c>
      <c r="J452" s="46">
        <f t="shared" si="105"/>
        <v>289.6428972067863</v>
      </c>
      <c r="K452">
        <f t="shared" si="106"/>
        <v>3.409210508429557</v>
      </c>
      <c r="L452">
        <f t="shared" si="107"/>
        <v>2.9138551354101108E-2</v>
      </c>
      <c r="M452" s="46">
        <f t="shared" si="108"/>
        <v>3.4095840591355957</v>
      </c>
      <c r="N452" s="8">
        <f t="shared" si="96"/>
        <v>-5.699864096868537E-7</v>
      </c>
      <c r="O452" s="5">
        <f>SUM($N$41:N452)*0.1+$N$8</f>
        <v>-1.2496400937761853E-5</v>
      </c>
      <c r="P452" s="5">
        <f>SUM($O$41:O452)+0</f>
        <v>5.3107245376133986E-4</v>
      </c>
      <c r="Q452" s="8">
        <f t="shared" si="97"/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109"/>
        <v>7.5365392040723162E-5</v>
      </c>
      <c r="U452">
        <f t="shared" si="110"/>
        <v>2.9813256659023636E-3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-138.01250077889625</v>
      </c>
      <c r="F453">
        <f t="shared" si="101"/>
        <v>-19098.593171027438</v>
      </c>
      <c r="G453">
        <f t="shared" si="102"/>
        <v>524.44750295976337</v>
      </c>
      <c r="H453">
        <f t="shared" si="103"/>
        <v>967.66205399864339</v>
      </c>
      <c r="I453" s="2">
        <f t="shared" si="104"/>
        <v>1100.6430093856975</v>
      </c>
      <c r="J453" s="46">
        <f t="shared" si="105"/>
        <v>289.6428972067863</v>
      </c>
      <c r="K453">
        <f t="shared" si="106"/>
        <v>3.3217948543672531</v>
      </c>
      <c r="L453">
        <f t="shared" si="107"/>
        <v>2.9138551354101108E-2</v>
      </c>
      <c r="M453" s="46">
        <f t="shared" si="108"/>
        <v>3.322178234235154</v>
      </c>
      <c r="N453" s="8">
        <f t="shared" si="96"/>
        <v>-5.5537137354103778E-7</v>
      </c>
      <c r="O453" s="5">
        <f>SUM($N$41:N453)*0.1+$N$8</f>
        <v>-1.2551938075115957E-5</v>
      </c>
      <c r="P453" s="5">
        <f>SUM($O$41:O453)+0</f>
        <v>5.1852051568622394E-4</v>
      </c>
      <c r="Q453" s="8">
        <f t="shared" si="97"/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109"/>
        <v>7.5475663686793597E-5</v>
      </c>
      <c r="U453">
        <f t="shared" si="110"/>
        <v>2.9058555850131002E-3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-138.01250077889625</v>
      </c>
      <c r="F454">
        <f t="shared" si="101"/>
        <v>-19098.593171027438</v>
      </c>
      <c r="G454">
        <f t="shared" si="102"/>
        <v>510.64625288187381</v>
      </c>
      <c r="H454">
        <f t="shared" si="103"/>
        <v>942.19726310394253</v>
      </c>
      <c r="I454" s="2">
        <f t="shared" si="104"/>
        <v>1071.6787196650209</v>
      </c>
      <c r="J454" s="46">
        <f t="shared" si="105"/>
        <v>289.6428972067863</v>
      </c>
      <c r="K454">
        <f t="shared" si="106"/>
        <v>3.2343792003049558</v>
      </c>
      <c r="L454">
        <f t="shared" si="107"/>
        <v>2.9138551354101108E-2</v>
      </c>
      <c r="M454" s="46">
        <f t="shared" si="108"/>
        <v>3.2347729405462715</v>
      </c>
      <c r="N454" s="8">
        <f t="shared" si="96"/>
        <v>-5.4075633739521984E-7</v>
      </c>
      <c r="O454" s="5">
        <f>SUM($N$41:N454)*0.1+$N$8</f>
        <v>-1.260601370885548E-5</v>
      </c>
      <c r="P454" s="5">
        <f>SUM($O$41:O454)+0</f>
        <v>5.0591450197736841E-4</v>
      </c>
      <c r="Q454" s="8">
        <f t="shared" si="97"/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109"/>
        <v>7.558305156378594E-5</v>
      </c>
      <c r="U454">
        <f t="shared" si="110"/>
        <v>2.8302779671557543E-3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-138.01250077889625</v>
      </c>
      <c r="F455">
        <f t="shared" si="101"/>
        <v>-19098.593171027438</v>
      </c>
      <c r="G455">
        <f t="shared" si="102"/>
        <v>496.84500280398061</v>
      </c>
      <c r="H455">
        <f t="shared" si="103"/>
        <v>916.73247220923804</v>
      </c>
      <c r="I455" s="2">
        <f t="shared" si="104"/>
        <v>1042.7144299443396</v>
      </c>
      <c r="J455" s="46">
        <f t="shared" si="105"/>
        <v>289.6428972067863</v>
      </c>
      <c r="K455">
        <f t="shared" si="106"/>
        <v>3.1469635462426444</v>
      </c>
      <c r="L455">
        <f t="shared" si="107"/>
        <v>2.9138551354101108E-2</v>
      </c>
      <c r="M455" s="46">
        <f t="shared" si="108"/>
        <v>3.1473682223256185</v>
      </c>
      <c r="N455" s="8">
        <f t="shared" si="96"/>
        <v>-5.2614130124939808E-7</v>
      </c>
      <c r="O455" s="5">
        <f>SUM($N$41:N455)*0.1+$N$8</f>
        <v>-1.2658627838980417E-5</v>
      </c>
      <c r="P455" s="5">
        <f>SUM($O$41:O455)+0</f>
        <v>4.9325587413838804E-4</v>
      </c>
      <c r="Q455" s="8">
        <f t="shared" si="97"/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109"/>
        <v>7.568755414936555E-5</v>
      </c>
      <c r="U455">
        <f t="shared" si="110"/>
        <v>2.7545957161794303E-3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-138.01250077889625</v>
      </c>
      <c r="F456">
        <f t="shared" si="101"/>
        <v>-19098.593171027438</v>
      </c>
      <c r="G456">
        <f t="shared" si="102"/>
        <v>483.04375272609104</v>
      </c>
      <c r="H456">
        <f t="shared" si="103"/>
        <v>891.26768131453355</v>
      </c>
      <c r="I456" s="2">
        <f t="shared" si="104"/>
        <v>1013.7501402236599</v>
      </c>
      <c r="J456" s="46">
        <f t="shared" si="105"/>
        <v>289.6428972067863</v>
      </c>
      <c r="K456">
        <f t="shared" si="106"/>
        <v>3.0595478921803378</v>
      </c>
      <c r="L456">
        <f t="shared" si="107"/>
        <v>2.9138551354101108E-2</v>
      </c>
      <c r="M456" s="46">
        <f t="shared" si="108"/>
        <v>3.0599641288861856</v>
      </c>
      <c r="N456" s="8">
        <f t="shared" si="96"/>
        <v>-5.1152626510358014E-7</v>
      </c>
      <c r="O456" s="5">
        <f>SUM($N$41:N456)*0.1+$N$8</f>
        <v>-1.2709780465490775E-5</v>
      </c>
      <c r="P456" s="5">
        <f>SUM($O$41:O456)+0</f>
        <v>4.8054609367289728E-4</v>
      </c>
      <c r="Q456" s="8">
        <f t="shared" si="97"/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109"/>
        <v>7.578916997257512E-5</v>
      </c>
      <c r="U456">
        <f t="shared" si="110"/>
        <v>2.6788117374168447E-3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-138.01250077889625</v>
      </c>
      <c r="F457">
        <f t="shared" si="101"/>
        <v>-19098.593171027438</v>
      </c>
      <c r="G457">
        <f t="shared" si="102"/>
        <v>469.2425026482033</v>
      </c>
      <c r="H457">
        <f t="shared" si="103"/>
        <v>865.80289041982905</v>
      </c>
      <c r="I457" s="2">
        <f t="shared" si="104"/>
        <v>984.78585050298102</v>
      </c>
      <c r="J457" s="46">
        <f t="shared" si="105"/>
        <v>289.6428972067863</v>
      </c>
      <c r="K457">
        <f t="shared" si="106"/>
        <v>2.972132238118034</v>
      </c>
      <c r="L457">
        <f t="shared" si="107"/>
        <v>2.9138551354101108E-2</v>
      </c>
      <c r="M457" s="46">
        <f t="shared" si="108"/>
        <v>2.9725607153404887</v>
      </c>
      <c r="N457" s="8">
        <f t="shared" si="96"/>
        <v>-4.9691122895776422E-7</v>
      </c>
      <c r="O457" s="5">
        <f>SUM($N$41:N457)*0.1+$N$8</f>
        <v>-1.2759471588386551E-5</v>
      </c>
      <c r="P457" s="5">
        <f>SUM($O$41:O457)+0</f>
        <v>4.6778662208451073E-4</v>
      </c>
      <c r="Q457" s="8">
        <f t="shared" si="97"/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109"/>
        <v>7.5887897612921844E-5</v>
      </c>
      <c r="U457">
        <f t="shared" si="110"/>
        <v>2.6029289377686002E-3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-138.01250077889625</v>
      </c>
      <c r="F458">
        <f t="shared" si="101"/>
        <v>-19098.593171027438</v>
      </c>
      <c r="G458">
        <f t="shared" si="102"/>
        <v>455.44125257031556</v>
      </c>
      <c r="H458">
        <f t="shared" si="103"/>
        <v>840.33809952512638</v>
      </c>
      <c r="I458" s="2">
        <f t="shared" si="104"/>
        <v>955.82156078230366</v>
      </c>
      <c r="J458" s="46">
        <f t="shared" si="105"/>
        <v>289.6428972067863</v>
      </c>
      <c r="K458">
        <f t="shared" si="106"/>
        <v>2.8847165840557345</v>
      </c>
      <c r="L458">
        <f t="shared" si="107"/>
        <v>2.9138551354101108E-2</v>
      </c>
      <c r="M458" s="46">
        <f t="shared" si="108"/>
        <v>2.8851580434789414</v>
      </c>
      <c r="N458" s="8">
        <f t="shared" si="96"/>
        <v>-4.8229619281194829E-7</v>
      </c>
      <c r="O458" s="5">
        <f>SUM($N$41:N458)*0.1+$N$8</f>
        <v>-1.2807701207667747E-5</v>
      </c>
      <c r="P458" s="5">
        <f>SUM($O$41:O458)+0</f>
        <v>4.5497892087684297E-4</v>
      </c>
      <c r="Q458" s="8">
        <f t="shared" si="97"/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109"/>
        <v>7.5983735699499823E-5</v>
      </c>
      <c r="U458">
        <f t="shared" si="110"/>
        <v>2.5269502258073655E-3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-138.01250077889625</v>
      </c>
      <c r="F459">
        <f t="shared" si="101"/>
        <v>-19098.593171027438</v>
      </c>
      <c r="G459">
        <f t="shared" si="102"/>
        <v>441.64000249242235</v>
      </c>
      <c r="H459">
        <f t="shared" si="103"/>
        <v>814.87330863042371</v>
      </c>
      <c r="I459" s="2">
        <f t="shared" si="104"/>
        <v>926.85727106162392</v>
      </c>
      <c r="J459" s="46">
        <f t="shared" si="105"/>
        <v>289.6428972067863</v>
      </c>
      <c r="K459">
        <f t="shared" si="106"/>
        <v>2.7973009299934279</v>
      </c>
      <c r="L459">
        <f t="shared" si="107"/>
        <v>2.9138551354101108E-2</v>
      </c>
      <c r="M459" s="46">
        <f t="shared" si="108"/>
        <v>2.797756182812781</v>
      </c>
      <c r="N459" s="8">
        <f t="shared" si="96"/>
        <v>-4.6768115666612648E-7</v>
      </c>
      <c r="O459" s="5">
        <f>SUM($N$41:N459)*0.1+$N$8</f>
        <v>-1.2854469323334359E-5</v>
      </c>
      <c r="P459" s="5">
        <f>SUM($O$41:O459)+0</f>
        <v>4.4212445155350863E-4</v>
      </c>
      <c r="Q459" s="8">
        <f t="shared" si="97"/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109"/>
        <v>7.6076682910147954E-5</v>
      </c>
      <c r="U459">
        <f t="shared" si="110"/>
        <v>2.4508785119062983E-3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-138.01250077889625</v>
      </c>
      <c r="F460">
        <f t="shared" si="101"/>
        <v>-19098.593171027438</v>
      </c>
      <c r="G460">
        <f t="shared" si="102"/>
        <v>427.83875241453279</v>
      </c>
      <c r="H460">
        <f t="shared" si="103"/>
        <v>789.40851773571922</v>
      </c>
      <c r="I460" s="2">
        <f t="shared" si="104"/>
        <v>897.89298134094417</v>
      </c>
      <c r="J460" s="46">
        <f t="shared" si="105"/>
        <v>289.6428972067863</v>
      </c>
      <c r="K460">
        <f t="shared" si="106"/>
        <v>2.7098852759311209</v>
      </c>
      <c r="L460">
        <f t="shared" si="107"/>
        <v>2.9138551354101108E-2</v>
      </c>
      <c r="M460" s="46">
        <f t="shared" si="108"/>
        <v>2.7103552118188006</v>
      </c>
      <c r="N460" s="8">
        <f t="shared" si="96"/>
        <v>-4.530661205203086E-7</v>
      </c>
      <c r="O460" s="5">
        <f>SUM($N$41:N460)*0.1+$N$8</f>
        <v>-1.2899775935386388E-5</v>
      </c>
      <c r="P460" s="5">
        <f>SUM($O$41:O460)+0</f>
        <v>4.2922467561812223E-4</v>
      </c>
      <c r="Q460" s="8">
        <f t="shared" si="97"/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109"/>
        <v>7.6166737970641561E-5</v>
      </c>
      <c r="U460">
        <f t="shared" si="110"/>
        <v>2.374716708397158E-3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-138.01250077889625</v>
      </c>
      <c r="F461">
        <f t="shared" si="101"/>
        <v>-19098.593171027438</v>
      </c>
      <c r="G461">
        <f t="shared" si="102"/>
        <v>414.03750233664323</v>
      </c>
      <c r="H461">
        <f t="shared" si="103"/>
        <v>763.94372684101472</v>
      </c>
      <c r="I461" s="2">
        <f t="shared" si="104"/>
        <v>868.92869162026454</v>
      </c>
      <c r="J461" s="46">
        <f t="shared" si="105"/>
        <v>289.6428972067863</v>
      </c>
      <c r="K461">
        <f t="shared" si="106"/>
        <v>2.6224696218688148</v>
      </c>
      <c r="L461">
        <f t="shared" si="107"/>
        <v>2.9138551354101108E-2</v>
      </c>
      <c r="M461" s="46">
        <f t="shared" si="108"/>
        <v>2.6229552194328085</v>
      </c>
      <c r="N461" s="8">
        <f t="shared" si="96"/>
        <v>-4.3845108437449071E-7</v>
      </c>
      <c r="O461" s="5">
        <f>SUM($N$41:N461)*0.1+$N$8</f>
        <v>-1.2943621043823838E-5</v>
      </c>
      <c r="P461" s="5">
        <f>SUM($O$41:O461)+0</f>
        <v>4.1628105457429838E-4</v>
      </c>
      <c r="Q461" s="8">
        <f t="shared" si="97"/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109"/>
        <v>7.6253899653916959E-5</v>
      </c>
      <c r="U461">
        <f t="shared" si="110"/>
        <v>2.2984677297650472E-3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-138.01250077889625</v>
      </c>
      <c r="F462">
        <f t="shared" si="101"/>
        <v>-19098.593171027438</v>
      </c>
      <c r="G462">
        <f t="shared" si="102"/>
        <v>400.23625225875548</v>
      </c>
      <c r="H462">
        <f t="shared" si="103"/>
        <v>738.47893594631205</v>
      </c>
      <c r="I462" s="2">
        <f t="shared" si="104"/>
        <v>839.96440189958719</v>
      </c>
      <c r="J462" s="46">
        <f t="shared" si="105"/>
        <v>289.6428972067863</v>
      </c>
      <c r="K462">
        <f t="shared" si="106"/>
        <v>2.5350539678065154</v>
      </c>
      <c r="L462">
        <f t="shared" si="107"/>
        <v>2.9138551354101108E-2</v>
      </c>
      <c r="M462" s="46">
        <f t="shared" si="108"/>
        <v>2.5355563068519311</v>
      </c>
      <c r="N462" s="8">
        <f t="shared" si="96"/>
        <v>-4.2383604822867473E-7</v>
      </c>
      <c r="O462" s="5">
        <f>SUM($N$41:N462)*0.1+$N$8</f>
        <v>-1.2986004648646706E-5</v>
      </c>
      <c r="P462" s="5">
        <f>SUM($O$41:O462)+0</f>
        <v>4.0329504992565169E-4</v>
      </c>
      <c r="Q462" s="8">
        <f t="shared" si="97"/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109"/>
        <v>7.6338166779328385E-5</v>
      </c>
      <c r="U462">
        <f t="shared" si="110"/>
        <v>2.2221344928886168E-3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-138.01250077889625</v>
      </c>
      <c r="F463">
        <f t="shared" si="101"/>
        <v>-19098.593171027438</v>
      </c>
      <c r="G463">
        <f t="shared" si="102"/>
        <v>386.4350021808641</v>
      </c>
      <c r="H463">
        <f t="shared" si="103"/>
        <v>713.01414505160938</v>
      </c>
      <c r="I463" s="2">
        <f t="shared" si="104"/>
        <v>811.00011217890835</v>
      </c>
      <c r="J463" s="46">
        <f t="shared" si="105"/>
        <v>289.6428972067863</v>
      </c>
      <c r="K463">
        <f t="shared" si="106"/>
        <v>2.4476383137442115</v>
      </c>
      <c r="L463">
        <f t="shared" si="107"/>
        <v>2.9138551354101108E-2</v>
      </c>
      <c r="M463" s="46">
        <f t="shared" si="108"/>
        <v>2.4481585897228255</v>
      </c>
      <c r="N463" s="8">
        <f t="shared" si="96"/>
        <v>-4.0922101208285488E-7</v>
      </c>
      <c r="O463" s="5">
        <f>SUM($N$41:N463)*0.1+$N$8</f>
        <v>-1.3026926749854992E-5</v>
      </c>
      <c r="P463" s="5">
        <f>SUM($O$41:O463)+0</f>
        <v>3.902681231757967E-4</v>
      </c>
      <c r="Q463" s="8">
        <f t="shared" si="97"/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109"/>
        <v>7.6419538211936066E-5</v>
      </c>
      <c r="U463">
        <f t="shared" si="110"/>
        <v>2.1457199173371432E-3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-138.01250077889625</v>
      </c>
      <c r="F464">
        <f t="shared" si="101"/>
        <v>-19098.593171027438</v>
      </c>
      <c r="G464">
        <f t="shared" si="102"/>
        <v>372.63375210297454</v>
      </c>
      <c r="H464">
        <f t="shared" si="103"/>
        <v>687.54935415690488</v>
      </c>
      <c r="I464" s="2">
        <f t="shared" si="104"/>
        <v>782.03582245822861</v>
      </c>
      <c r="J464" s="46">
        <f t="shared" si="105"/>
        <v>289.6428972067863</v>
      </c>
      <c r="K464">
        <f t="shared" si="106"/>
        <v>2.3602226596819045</v>
      </c>
      <c r="L464">
        <f t="shared" si="107"/>
        <v>2.9138551354101108E-2</v>
      </c>
      <c r="M464" s="46">
        <f t="shared" si="108"/>
        <v>2.360762200815866</v>
      </c>
      <c r="N464" s="8">
        <f t="shared" si="96"/>
        <v>-3.94605975937037E-7</v>
      </c>
      <c r="O464" s="5">
        <f>SUM($N$41:N464)*0.1+$N$8</f>
        <v>-1.3066387347448695E-5</v>
      </c>
      <c r="P464" s="5">
        <f>SUM($O$41:O464)+0</f>
        <v>3.7720173582834798E-4</v>
      </c>
      <c r="Q464" s="8">
        <f t="shared" si="97"/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109"/>
        <v>7.6498012861825129E-5</v>
      </c>
      <c r="U464">
        <f t="shared" si="110"/>
        <v>2.0692269257392717E-3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-138.01250077889625</v>
      </c>
      <c r="F465">
        <f t="shared" si="101"/>
        <v>-19098.593171027438</v>
      </c>
      <c r="G465">
        <f t="shared" si="102"/>
        <v>358.83250202508498</v>
      </c>
      <c r="H465">
        <f t="shared" si="103"/>
        <v>662.08456326220221</v>
      </c>
      <c r="I465" s="2">
        <f t="shared" si="104"/>
        <v>753.07153273755057</v>
      </c>
      <c r="J465" s="46">
        <f t="shared" si="105"/>
        <v>289.6428972067863</v>
      </c>
      <c r="K465">
        <f t="shared" si="106"/>
        <v>2.2728070056196032</v>
      </c>
      <c r="L465">
        <f t="shared" si="107"/>
        <v>2.9138551354101108E-2</v>
      </c>
      <c r="M465" s="46">
        <f t="shared" si="108"/>
        <v>2.2733672933159292</v>
      </c>
      <c r="N465" s="8">
        <f t="shared" si="96"/>
        <v>-3.7999093979121911E-7</v>
      </c>
      <c r="O465" s="5">
        <f>SUM($N$41:N465)*0.1+$N$8</f>
        <v>-1.310438644142782E-5</v>
      </c>
      <c r="P465" s="5">
        <f>SUM($O$41:O465)+0</f>
        <v>3.6409734938692019E-4</v>
      </c>
      <c r="Q465" s="8">
        <f t="shared" si="97"/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109"/>
        <v>7.6573589683454058E-5</v>
      </c>
      <c r="U465">
        <f t="shared" si="110"/>
        <v>1.9926584442428144E-3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-138.01250077889625</v>
      </c>
      <c r="F466">
        <f t="shared" si="101"/>
        <v>-19098.593171027438</v>
      </c>
      <c r="G466">
        <f t="shared" si="102"/>
        <v>345.03125194719541</v>
      </c>
      <c r="H466">
        <f t="shared" si="103"/>
        <v>636.61977236749772</v>
      </c>
      <c r="I466" s="2">
        <f t="shared" si="104"/>
        <v>724.10724301687083</v>
      </c>
      <c r="J466" s="46">
        <f t="shared" si="105"/>
        <v>289.6428972067863</v>
      </c>
      <c r="K466">
        <f t="shared" si="106"/>
        <v>2.1853913515572967</v>
      </c>
      <c r="L466">
        <f t="shared" si="107"/>
        <v>2.9138551354101108E-2</v>
      </c>
      <c r="M466" s="46">
        <f t="shared" si="108"/>
        <v>2.1859740449022893</v>
      </c>
      <c r="N466" s="8">
        <f t="shared" si="96"/>
        <v>-3.6537590364540122E-7</v>
      </c>
      <c r="O466" s="5">
        <f>SUM($N$41:N466)*0.1+$N$8</f>
        <v>-1.3140924031792359E-5</v>
      </c>
      <c r="P466" s="5">
        <f>SUM($O$41:O466)+0</f>
        <v>3.5095642535512783E-4</v>
      </c>
      <c r="Q466" s="8">
        <f t="shared" si="97"/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109"/>
        <v>7.6646267675032202E-5</v>
      </c>
      <c r="U466">
        <f t="shared" si="110"/>
        <v>1.9160174030912586E-3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-138.01250077889625</v>
      </c>
      <c r="F467">
        <f t="shared" si="101"/>
        <v>-19098.593171027438</v>
      </c>
      <c r="G467">
        <f t="shared" si="102"/>
        <v>331.23000186930403</v>
      </c>
      <c r="H467">
        <f t="shared" si="103"/>
        <v>611.15498147279322</v>
      </c>
      <c r="I467" s="2">
        <f t="shared" si="104"/>
        <v>695.14295329619029</v>
      </c>
      <c r="J467" s="46">
        <f t="shared" si="105"/>
        <v>289.6428972067863</v>
      </c>
      <c r="K467">
        <f t="shared" si="106"/>
        <v>2.0979756974949875</v>
      </c>
      <c r="L467">
        <f t="shared" si="107"/>
        <v>2.9138551354101108E-2</v>
      </c>
      <c r="M467" s="46">
        <f t="shared" si="108"/>
        <v>2.0985826628476243</v>
      </c>
      <c r="N467" s="8">
        <f t="shared" si="96"/>
        <v>-3.5076086749958138E-7</v>
      </c>
      <c r="O467" s="5">
        <f>SUM($N$41:N467)*0.1+$N$8</f>
        <v>-1.3176000118542316E-5</v>
      </c>
      <c r="P467" s="5">
        <f>SUM($O$41:O467)+0</f>
        <v>3.3778042523658551E-4</v>
      </c>
      <c r="Q467" s="8">
        <f t="shared" si="97"/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109"/>
        <v>7.6716045877926013E-5</v>
      </c>
      <c r="U467">
        <f t="shared" si="110"/>
        <v>1.8393067373512425E-3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-138.01250077889625</v>
      </c>
      <c r="F468">
        <f t="shared" si="101"/>
        <v>-19098.593171027438</v>
      </c>
      <c r="G468">
        <f t="shared" si="102"/>
        <v>317.42875179141447</v>
      </c>
      <c r="H468">
        <f t="shared" si="103"/>
        <v>585.69019057809055</v>
      </c>
      <c r="I468" s="2">
        <f t="shared" si="104"/>
        <v>666.17866357551213</v>
      </c>
      <c r="J468" s="46">
        <f t="shared" si="105"/>
        <v>289.6428972067863</v>
      </c>
      <c r="K468">
        <f t="shared" si="106"/>
        <v>2.0105600434326854</v>
      </c>
      <c r="L468">
        <f t="shared" si="107"/>
        <v>2.9138551354101108E-2</v>
      </c>
      <c r="M468" s="46">
        <f t="shared" si="108"/>
        <v>2.0111933904458539</v>
      </c>
      <c r="N468" s="8">
        <f t="shared" si="96"/>
        <v>-3.3614583135376349E-7</v>
      </c>
      <c r="O468" s="5">
        <f>SUM($N$41:N468)*0.1+$N$8</f>
        <v>-1.320961470167769E-5</v>
      </c>
      <c r="P468" s="5">
        <f>SUM($O$41:O468)+0</f>
        <v>3.2457081053490779E-4</v>
      </c>
      <c r="Q468" s="8">
        <f t="shared" si="97"/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109"/>
        <v>7.6782923376092613E-5</v>
      </c>
      <c r="U468">
        <f t="shared" si="110"/>
        <v>1.7625293878372893E-3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-138.01250077889625</v>
      </c>
      <c r="F469">
        <f t="shared" si="101"/>
        <v>-19098.593171027438</v>
      </c>
      <c r="G469">
        <f t="shared" si="102"/>
        <v>303.62750171352673</v>
      </c>
      <c r="H469">
        <f t="shared" si="103"/>
        <v>560.22539968338788</v>
      </c>
      <c r="I469" s="2">
        <f t="shared" si="104"/>
        <v>637.214373854835</v>
      </c>
      <c r="J469" s="46">
        <f t="shared" si="105"/>
        <v>289.6428972067863</v>
      </c>
      <c r="K469">
        <f t="shared" si="106"/>
        <v>1.9231443893703868</v>
      </c>
      <c r="L469">
        <f t="shared" si="107"/>
        <v>2.9138551354101108E-2</v>
      </c>
      <c r="M469" s="46">
        <f t="shared" si="108"/>
        <v>1.9238065151911312</v>
      </c>
      <c r="N469" s="8">
        <f t="shared" si="96"/>
        <v>-3.2153079520794751E-7</v>
      </c>
      <c r="O469" s="5">
        <f>SUM($N$41:N469)*0.1+$N$8</f>
        <v>-1.3241767781198486E-5</v>
      </c>
      <c r="P469" s="5">
        <f>SUM($O$41:O469)+0</f>
        <v>3.1132904275370932E-4</v>
      </c>
      <c r="Q469" s="8">
        <f t="shared" si="97"/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109"/>
        <v>7.6846899295540829E-5</v>
      </c>
      <c r="U469">
        <f t="shared" si="110"/>
        <v>1.6856883022970724E-3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-138.01250077889625</v>
      </c>
      <c r="F470">
        <f t="shared" si="101"/>
        <v>-19098.593171027438</v>
      </c>
      <c r="G470">
        <f t="shared" si="102"/>
        <v>289.82625163563716</v>
      </c>
      <c r="H470">
        <f t="shared" si="103"/>
        <v>534.76060878868338</v>
      </c>
      <c r="I470" s="2">
        <f t="shared" si="104"/>
        <v>608.25008413415526</v>
      </c>
      <c r="J470" s="46">
        <f t="shared" si="105"/>
        <v>289.6428972067863</v>
      </c>
      <c r="K470">
        <f t="shared" si="106"/>
        <v>1.83572873530808</v>
      </c>
      <c r="L470">
        <f t="shared" si="107"/>
        <v>2.9138551354101108E-2</v>
      </c>
      <c r="M470" s="46">
        <f t="shared" si="108"/>
        <v>1.8364223792910088</v>
      </c>
      <c r="N470" s="8">
        <f t="shared" si="96"/>
        <v>-3.0691575906212962E-7</v>
      </c>
      <c r="O470" s="5">
        <f>SUM($N$41:N470)*0.1+$N$8</f>
        <v>-1.3272459357104699E-5</v>
      </c>
      <c r="P470" s="5">
        <f>SUM($O$41:O470)+0</f>
        <v>2.9805658339660462E-4</v>
      </c>
      <c r="Q470" s="8">
        <f t="shared" si="97"/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109"/>
        <v>7.6907972803818688E-5</v>
      </c>
      <c r="U470">
        <f t="shared" si="110"/>
        <v>1.6087864369448127E-3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-138.01250077889625</v>
      </c>
      <c r="F471">
        <f t="shared" si="101"/>
        <v>-19098.593171027438</v>
      </c>
      <c r="G471">
        <f t="shared" si="102"/>
        <v>276.02500155774396</v>
      </c>
      <c r="H471">
        <f t="shared" si="103"/>
        <v>509.29581789397889</v>
      </c>
      <c r="I471" s="2">
        <f t="shared" si="104"/>
        <v>579.28579441347381</v>
      </c>
      <c r="J471" s="46">
        <f t="shared" si="105"/>
        <v>289.6428972067863</v>
      </c>
      <c r="K471">
        <f t="shared" si="106"/>
        <v>1.7483130812457681</v>
      </c>
      <c r="L471">
        <f t="shared" si="107"/>
        <v>2.9138551354101108E-2</v>
      </c>
      <c r="M471" s="46">
        <f t="shared" si="108"/>
        <v>1.7490413933295343</v>
      </c>
      <c r="N471" s="8">
        <f t="shared" si="96"/>
        <v>-2.9230072291630787E-7</v>
      </c>
      <c r="O471" s="5">
        <f>SUM($N$41:N471)*0.1+$N$8</f>
        <v>-1.3301689429396331E-5</v>
      </c>
      <c r="P471" s="5">
        <f>SUM($O$41:O471)+0</f>
        <v>2.8475489396720828E-4</v>
      </c>
      <c r="Q471" s="8">
        <f t="shared" si="97"/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109"/>
        <v>7.6966143109526814E-5</v>
      </c>
      <c r="U471">
        <f t="shared" si="110"/>
        <v>1.5318267584657908E-3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-138.01250077889625</v>
      </c>
      <c r="F472">
        <f t="shared" si="101"/>
        <v>-19098.593171027438</v>
      </c>
      <c r="G472">
        <f t="shared" si="102"/>
        <v>262.2237514798544</v>
      </c>
      <c r="H472">
        <f t="shared" si="103"/>
        <v>483.8310269992744</v>
      </c>
      <c r="I472" s="2">
        <f t="shared" si="104"/>
        <v>550.32150469279418</v>
      </c>
      <c r="J472" s="46">
        <f t="shared" si="105"/>
        <v>289.6428972067863</v>
      </c>
      <c r="K472">
        <f t="shared" si="106"/>
        <v>1.6608974271834618</v>
      </c>
      <c r="L472">
        <f t="shared" si="107"/>
        <v>2.9138551354101108E-2</v>
      </c>
      <c r="M472" s="46">
        <f t="shared" si="108"/>
        <v>1.6616640542389096</v>
      </c>
      <c r="N472" s="8">
        <f t="shared" si="96"/>
        <v>-2.7768568677048998E-7</v>
      </c>
      <c r="O472" s="5">
        <f>SUM($N$41:N472)*0.1+$N$8</f>
        <v>-1.332945799807338E-5</v>
      </c>
      <c r="P472" s="5">
        <f>SUM($O$41:O472)+0</f>
        <v>2.7142543596913487E-4</v>
      </c>
      <c r="Q472" s="8">
        <f t="shared" si="97"/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109"/>
        <v>7.7021409461857453E-5</v>
      </c>
      <c r="U472">
        <f t="shared" si="110"/>
        <v>1.4548122466672749E-3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-138.01250077889625</v>
      </c>
      <c r="F473">
        <f t="shared" si="101"/>
        <v>-19098.593171027438</v>
      </c>
      <c r="G473">
        <f t="shared" si="102"/>
        <v>248.42250140196666</v>
      </c>
      <c r="H473">
        <f t="shared" si="103"/>
        <v>458.36623610457173</v>
      </c>
      <c r="I473" s="2">
        <f t="shared" si="104"/>
        <v>521.35721497211694</v>
      </c>
      <c r="J473" s="46">
        <f t="shared" si="105"/>
        <v>289.6428972067863</v>
      </c>
      <c r="K473">
        <f t="shared" si="106"/>
        <v>1.5734817731211628</v>
      </c>
      <c r="L473">
        <f t="shared" si="107"/>
        <v>2.9138551354101108E-2</v>
      </c>
      <c r="M473" s="46">
        <f t="shared" si="108"/>
        <v>1.5742909692523697</v>
      </c>
      <c r="N473" s="8">
        <f t="shared" si="96"/>
        <v>-2.63070650624674E-7</v>
      </c>
      <c r="O473" s="5">
        <f>SUM($N$41:N473)*0.1+$N$8</f>
        <v>-1.3355765063135846E-5</v>
      </c>
      <c r="P473" s="5">
        <f>SUM($O$41:O473)+0</f>
        <v>2.5806967090599904E-4</v>
      </c>
      <c r="Q473" s="8">
        <f t="shared" si="97"/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109"/>
        <v>7.7073771150158431E-5</v>
      </c>
      <c r="U473">
        <f t="shared" si="110"/>
        <v>1.3777458980299188E-3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-138.01250077889625</v>
      </c>
      <c r="F474">
        <f t="shared" si="101"/>
        <v>-19098.593171027438</v>
      </c>
      <c r="G474">
        <f t="shared" si="102"/>
        <v>234.62125132407891</v>
      </c>
      <c r="H474">
        <f t="shared" si="103"/>
        <v>432.90144520987087</v>
      </c>
      <c r="I474" s="2">
        <f t="shared" si="104"/>
        <v>492.39292525144123</v>
      </c>
      <c r="J474" s="46">
        <f t="shared" si="105"/>
        <v>289.6428972067863</v>
      </c>
      <c r="K474">
        <f t="shared" si="106"/>
        <v>1.4860661190588682</v>
      </c>
      <c r="L474">
        <f t="shared" si="107"/>
        <v>2.9138551354101108E-2</v>
      </c>
      <c r="M474" s="46">
        <f t="shared" si="108"/>
        <v>1.4869228882964083</v>
      </c>
      <c r="N474" s="8">
        <f t="shared" si="96"/>
        <v>-2.4845561447885802E-7</v>
      </c>
      <c r="O474" s="5">
        <f>SUM($N$41:N474)*0.1+$N$8</f>
        <v>-1.3380610624583731E-5</v>
      </c>
      <c r="P474" s="5">
        <f>SUM($O$41:O474)+0</f>
        <v>2.446890602814153E-4</v>
      </c>
      <c r="Q474" s="8">
        <f t="shared" si="97"/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109"/>
        <v>7.7123227503521691E-5</v>
      </c>
      <c r="U474">
        <f t="shared" si="110"/>
        <v>1.3006307305346075E-3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-138.01250077889625</v>
      </c>
      <c r="F475">
        <f t="shared" si="101"/>
        <v>-19098.593171027438</v>
      </c>
      <c r="G475">
        <f t="shared" si="102"/>
        <v>220.82000124618571</v>
      </c>
      <c r="H475">
        <f t="shared" si="103"/>
        <v>407.43665431516638</v>
      </c>
      <c r="I475" s="2">
        <f t="shared" si="104"/>
        <v>463.42863553075983</v>
      </c>
      <c r="J475" s="46">
        <f t="shared" si="105"/>
        <v>289.6428972067863</v>
      </c>
      <c r="K475">
        <f t="shared" si="106"/>
        <v>1.3986504649965565</v>
      </c>
      <c r="L475">
        <f t="shared" si="107"/>
        <v>2.9138551354101108E-2</v>
      </c>
      <c r="M475" s="46">
        <f t="shared" si="108"/>
        <v>1.39956074850652</v>
      </c>
      <c r="N475" s="8">
        <f t="shared" si="96"/>
        <v>-2.3384057833303627E-7</v>
      </c>
      <c r="O475" s="5">
        <f>SUM($N$41:N475)*0.1+$N$8</f>
        <v>-1.3403994682417037E-5</v>
      </c>
      <c r="P475" s="5">
        <f>SUM($O$41:O475)+0</f>
        <v>2.3128506559899826E-4</v>
      </c>
      <c r="Q475" s="8">
        <f t="shared" si="97"/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109"/>
        <v>7.7169777890395916E-5</v>
      </c>
      <c r="U475">
        <f t="shared" si="110"/>
        <v>1.2234697903294909E-3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-138.01250077889625</v>
      </c>
      <c r="F476">
        <f t="shared" si="101"/>
        <v>-19098.593171027438</v>
      </c>
      <c r="G476">
        <f t="shared" si="102"/>
        <v>207.01875116829615</v>
      </c>
      <c r="H476">
        <f t="shared" si="103"/>
        <v>381.97186342046189</v>
      </c>
      <c r="I476" s="2">
        <f t="shared" si="104"/>
        <v>434.46434581008015</v>
      </c>
      <c r="J476" s="46">
        <f t="shared" si="105"/>
        <v>289.6428972067863</v>
      </c>
      <c r="K476">
        <f t="shared" si="106"/>
        <v>1.31123481093425</v>
      </c>
      <c r="L476">
        <f t="shared" si="107"/>
        <v>2.9138551354101108E-2</v>
      </c>
      <c r="M476" s="46">
        <f t="shared" si="108"/>
        <v>1.3122057365104089</v>
      </c>
      <c r="N476" s="8">
        <f t="shared" si="96"/>
        <v>-2.1922554218721838E-7</v>
      </c>
      <c r="O476" s="5">
        <f>SUM($N$41:N476)*0.1+$N$8</f>
        <v>-1.342591723663576E-5</v>
      </c>
      <c r="P476" s="5">
        <f>SUM($O$41:O476)+0</f>
        <v>2.178591483623625E-4</v>
      </c>
      <c r="Q476" s="8">
        <f t="shared" si="97"/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109"/>
        <v>7.7213421718222661E-5</v>
      </c>
      <c r="U476">
        <f t="shared" si="110"/>
        <v>1.1462661611070367E-3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-138.01250077889625</v>
      </c>
      <c r="F477">
        <f t="shared" si="101"/>
        <v>-19098.593171027438</v>
      </c>
      <c r="G477">
        <f t="shared" si="102"/>
        <v>193.21750109040659</v>
      </c>
      <c r="H477">
        <f t="shared" si="103"/>
        <v>356.50707252575739</v>
      </c>
      <c r="I477" s="2">
        <f t="shared" si="104"/>
        <v>405.50005608940046</v>
      </c>
      <c r="J477" s="46">
        <f t="shared" si="105"/>
        <v>289.6428972067863</v>
      </c>
      <c r="K477">
        <f t="shared" si="106"/>
        <v>1.2238191568719436</v>
      </c>
      <c r="L477">
        <f t="shared" si="107"/>
        <v>2.9138551354101108E-2</v>
      </c>
      <c r="M477" s="46">
        <f t="shared" si="108"/>
        <v>1.2248593773375791</v>
      </c>
      <c r="N477" s="8">
        <f t="shared" si="96"/>
        <v>-2.046105060414005E-7</v>
      </c>
      <c r="O477" s="5">
        <f>SUM($N$41:N477)*0.1+$N$8</f>
        <v>-1.3446378287239901E-5</v>
      </c>
      <c r="P477" s="5">
        <f>SUM($O$41:O477)+0</f>
        <v>2.044127700751226E-4</v>
      </c>
      <c r="Q477" s="8">
        <f t="shared" si="97"/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109"/>
        <v>7.7254158433096275E-5</v>
      </c>
      <c r="U477">
        <f t="shared" si="110"/>
        <v>1.0690229775648526E-3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-138.01250077889625</v>
      </c>
      <c r="F478">
        <f t="shared" si="101"/>
        <v>-19098.593171027438</v>
      </c>
      <c r="G478">
        <f t="shared" si="102"/>
        <v>179.4162510125152</v>
      </c>
      <c r="H478">
        <f t="shared" si="103"/>
        <v>331.04228163105472</v>
      </c>
      <c r="I478" s="2">
        <f t="shared" si="104"/>
        <v>376.53576636872151</v>
      </c>
      <c r="J478" s="46">
        <f t="shared" si="105"/>
        <v>289.6428972067863</v>
      </c>
      <c r="K478">
        <f t="shared" si="106"/>
        <v>1.1364035028096393</v>
      </c>
      <c r="L478">
        <f t="shared" si="107"/>
        <v>2.9138551354101108E-2</v>
      </c>
      <c r="M478" s="46">
        <f t="shared" si="108"/>
        <v>1.1375236642475024</v>
      </c>
      <c r="N478" s="8">
        <f t="shared" si="96"/>
        <v>-1.8999546989558065E-7</v>
      </c>
      <c r="O478" s="5">
        <f>SUM($N$41:N478)*0.1+$N$8</f>
        <v>-1.3465377834229457E-5</v>
      </c>
      <c r="P478" s="5">
        <f>SUM($O$41:O478)+0</f>
        <v>1.9094739224089315E-4</v>
      </c>
      <c r="Q478" s="8">
        <f t="shared" si="97"/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109"/>
        <v>7.7291987519446102E-5</v>
      </c>
      <c r="U478">
        <f t="shared" si="110"/>
        <v>9.917434451819872E-4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-138.01250077889625</v>
      </c>
      <c r="F479">
        <f t="shared" si="101"/>
        <v>-19098.593171027438</v>
      </c>
      <c r="G479">
        <f t="shared" si="102"/>
        <v>165.61500093462746</v>
      </c>
      <c r="H479">
        <f t="shared" si="103"/>
        <v>305.57749073634841</v>
      </c>
      <c r="I479" s="2">
        <f t="shared" si="104"/>
        <v>347.57147664804108</v>
      </c>
      <c r="J479" s="46">
        <f t="shared" si="105"/>
        <v>289.6428972067863</v>
      </c>
      <c r="K479">
        <f t="shared" si="106"/>
        <v>1.0489878487473305</v>
      </c>
      <c r="L479">
        <f t="shared" si="107"/>
        <v>2.9138551354101108E-2</v>
      </c>
      <c r="M479" s="46">
        <f t="shared" si="108"/>
        <v>1.0502012532579645</v>
      </c>
      <c r="N479" s="8">
        <f t="shared" si="96"/>
        <v>-1.7538043374976469E-7</v>
      </c>
      <c r="O479" s="5">
        <f>SUM($N$41:N479)*0.1+$N$8</f>
        <v>-1.3482915877604433E-5</v>
      </c>
      <c r="P479" s="5">
        <f>SUM($O$41:O479)+0</f>
        <v>1.7746447636328872E-4</v>
      </c>
      <c r="Q479" s="8">
        <f t="shared" si="97"/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109"/>
        <v>7.7326908499741892E-5</v>
      </c>
      <c r="U479">
        <f t="shared" si="110"/>
        <v>9.1443087005416591E-4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-138.01250077889625</v>
      </c>
      <c r="F480">
        <f t="shared" si="101"/>
        <v>-19098.593171027438</v>
      </c>
      <c r="G480">
        <f t="shared" si="102"/>
        <v>151.8137508567379</v>
      </c>
      <c r="H480">
        <f t="shared" si="103"/>
        <v>280.11269984164755</v>
      </c>
      <c r="I480" s="2">
        <f t="shared" si="104"/>
        <v>318.60718692736458</v>
      </c>
      <c r="J480" s="46">
        <f t="shared" si="105"/>
        <v>289.6428972067863</v>
      </c>
      <c r="K480">
        <f t="shared" si="106"/>
        <v>0.96157219468503363</v>
      </c>
      <c r="L480">
        <f t="shared" si="107"/>
        <v>2.9138551354101108E-2</v>
      </c>
      <c r="M480" s="46">
        <f t="shared" si="108"/>
        <v>0.96289576337028249</v>
      </c>
      <c r="N480" s="8">
        <f t="shared" si="96"/>
        <v>-1.6076539760394678E-7</v>
      </c>
      <c r="O480" s="5">
        <f>SUM($N$41:N480)*0.1+$N$8</f>
        <v>-1.3498992417364828E-5</v>
      </c>
      <c r="P480" s="5">
        <f>SUM($O$41:O480)+0</f>
        <v>1.6396548394592388E-4</v>
      </c>
      <c r="Q480" s="8">
        <f t="shared" si="97"/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109"/>
        <v>7.7358920934221257E-5</v>
      </c>
      <c r="U480">
        <f t="shared" si="110"/>
        <v>8.3708870530164005E-4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-138.01250077889625</v>
      </c>
      <c r="F481">
        <f t="shared" si="101"/>
        <v>-19098.593171027438</v>
      </c>
      <c r="G481">
        <f t="shared" si="102"/>
        <v>138.01250077884833</v>
      </c>
      <c r="H481">
        <f t="shared" si="103"/>
        <v>254.64790894694306</v>
      </c>
      <c r="I481" s="2">
        <f t="shared" si="104"/>
        <v>289.64289720668489</v>
      </c>
      <c r="J481" s="46">
        <f t="shared" si="105"/>
        <v>289.6428972067863</v>
      </c>
      <c r="K481">
        <f t="shared" si="106"/>
        <v>0.87415654062272719</v>
      </c>
      <c r="L481">
        <f t="shared" si="107"/>
        <v>2.9138551354101108E-2</v>
      </c>
      <c r="M481" s="46">
        <f t="shared" si="108"/>
        <v>0.87561225610343107</v>
      </c>
      <c r="N481" s="8">
        <f t="shared" si="96"/>
        <v>-1.4615036145812889E-7</v>
      </c>
      <c r="O481" s="5">
        <f>SUM($N$41:N481)*0.1+$N$8</f>
        <v>-1.351360745351064E-5</v>
      </c>
      <c r="P481" s="5">
        <f>SUM($O$41:O481)+0</f>
        <v>1.5045187649241325E-4</v>
      </c>
      <c r="Q481" s="8">
        <f t="shared" si="97"/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109"/>
        <v>7.7388024420639147E-5</v>
      </c>
      <c r="U481">
        <f t="shared" si="110"/>
        <v>7.5972062587454552E-4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-138.01250077889625</v>
      </c>
      <c r="F482">
        <f t="shared" si="101"/>
        <v>-19098.593171027438</v>
      </c>
      <c r="G482">
        <f t="shared" si="102"/>
        <v>124.21125070095513</v>
      </c>
      <c r="H482">
        <f t="shared" si="103"/>
        <v>229.18311805224221</v>
      </c>
      <c r="I482" s="2">
        <f t="shared" si="104"/>
        <v>260.67860748600663</v>
      </c>
      <c r="J482" s="46">
        <f t="shared" si="105"/>
        <v>289.6428972067863</v>
      </c>
      <c r="K482">
        <f t="shared" si="106"/>
        <v>0.78674088656042496</v>
      </c>
      <c r="L482">
        <f t="shared" si="107"/>
        <v>2.9138551354101108E-2</v>
      </c>
      <c r="M482" s="46">
        <f t="shared" si="108"/>
        <v>0.78835803294628148</v>
      </c>
      <c r="N482" s="8">
        <f t="shared" si="96"/>
        <v>-1.3153532531230714E-7</v>
      </c>
      <c r="O482" s="5">
        <f>SUM($N$41:N482)*0.1+$N$8</f>
        <v>-1.352676098604187E-5</v>
      </c>
      <c r="P482" s="5">
        <f>SUM($O$41:O482)+0</f>
        <v>1.3692511550637138E-4</v>
      </c>
      <c r="Q482" s="8">
        <f t="shared" si="97"/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109"/>
        <v>7.7414218594039125E-5</v>
      </c>
      <c r="U482">
        <f t="shared" si="110"/>
        <v>6.8233065431598646E-4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-138.01250077889625</v>
      </c>
      <c r="F483">
        <f t="shared" si="101"/>
        <v>-19098.593171027438</v>
      </c>
      <c r="G483">
        <f t="shared" si="102"/>
        <v>110.41000062306739</v>
      </c>
      <c r="H483">
        <f t="shared" si="103"/>
        <v>203.71832715753771</v>
      </c>
      <c r="I483" s="2">
        <f t="shared" si="104"/>
        <v>231.71431776532779</v>
      </c>
      <c r="J483" s="46">
        <f t="shared" si="105"/>
        <v>289.6428972067863</v>
      </c>
      <c r="K483">
        <f t="shared" si="106"/>
        <v>0.69932523249812095</v>
      </c>
      <c r="L483">
        <f t="shared" si="107"/>
        <v>2.9138551354101108E-2</v>
      </c>
      <c r="M483" s="46">
        <f t="shared" si="108"/>
        <v>0.70114402681160859</v>
      </c>
      <c r="N483" s="8">
        <f t="shared" si="96"/>
        <v>-1.1692028916649118E-7</v>
      </c>
      <c r="O483" s="5">
        <f>SUM($N$41:N483)*0.1+$N$8</f>
        <v>-1.3538453014958521E-5</v>
      </c>
      <c r="P483" s="5">
        <f>SUM($O$41:O483)+0</f>
        <v>1.2338666249141284E-4</v>
      </c>
      <c r="Q483" s="8">
        <f t="shared" si="97"/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109"/>
        <v>7.7437503126546214E-5</v>
      </c>
      <c r="U483">
        <f t="shared" si="110"/>
        <v>6.049233831436153E-4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-138.01250077889625</v>
      </c>
      <c r="F484">
        <f t="shared" si="101"/>
        <v>-19098.593171027438</v>
      </c>
      <c r="G484">
        <f t="shared" si="102"/>
        <v>96.608750545179646</v>
      </c>
      <c r="H484">
        <f t="shared" si="103"/>
        <v>178.25353626283322</v>
      </c>
      <c r="I484" s="2">
        <f t="shared" si="104"/>
        <v>202.75002804464899</v>
      </c>
      <c r="J484" s="46">
        <f t="shared" si="105"/>
        <v>289.6428972067863</v>
      </c>
      <c r="K484">
        <f t="shared" si="106"/>
        <v>0.61190957843581717</v>
      </c>
      <c r="L484">
        <f t="shared" si="107"/>
        <v>2.9138551354101108E-2</v>
      </c>
      <c r="M484" s="46">
        <f t="shared" si="108"/>
        <v>0.61398737585275009</v>
      </c>
      <c r="N484" s="8">
        <f t="shared" si="96"/>
        <v>-1.0230525302067521E-7</v>
      </c>
      <c r="O484" s="5">
        <f>SUM($N$41:N484)*0.1+$N$8</f>
        <v>-1.354868354026059E-5</v>
      </c>
      <c r="P484" s="5">
        <f>SUM($O$41:O484)+0</f>
        <v>1.0983797895115225E-4</v>
      </c>
      <c r="Q484" s="8">
        <f t="shared" si="97"/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109"/>
        <v>7.7457877727181112E-5</v>
      </c>
      <c r="U484">
        <f t="shared" si="110"/>
        <v>5.275043931188499E-4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-138.01250077889625</v>
      </c>
      <c r="F485">
        <f t="shared" si="101"/>
        <v>-19098.593171027438</v>
      </c>
      <c r="G485">
        <f t="shared" si="102"/>
        <v>82.807500467290083</v>
      </c>
      <c r="H485">
        <f t="shared" si="103"/>
        <v>152.78874536812873</v>
      </c>
      <c r="I485" s="2">
        <f t="shared" si="104"/>
        <v>173.7857383239693</v>
      </c>
      <c r="J485" s="46">
        <f t="shared" si="105"/>
        <v>289.6428972067863</v>
      </c>
      <c r="K485">
        <f t="shared" si="106"/>
        <v>0.52449392437351061</v>
      </c>
      <c r="L485">
        <f t="shared" si="107"/>
        <v>2.9138551354101108E-2</v>
      </c>
      <c r="M485" s="46">
        <f t="shared" si="108"/>
        <v>0.5269165419967119</v>
      </c>
      <c r="N485" s="8">
        <f t="shared" si="96"/>
        <v>-8.7690216874857307E-8</v>
      </c>
      <c r="O485" s="5">
        <f>SUM($N$41:N485)*0.1+$N$8</f>
        <v>-1.3557452561948073E-5</v>
      </c>
      <c r="P485" s="5">
        <f>SUM($O$41:O485)+0</f>
        <v>9.6280526389204177E-5</v>
      </c>
      <c r="Q485" s="8">
        <f t="shared" si="97"/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109"/>
        <v>7.7475342141695386E-5</v>
      </c>
      <c r="U485">
        <f t="shared" si="110"/>
        <v>4.5008110323410444E-4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-138.01250077889625</v>
      </c>
      <c r="F486">
        <f t="shared" si="101"/>
        <v>-19098.593171027438</v>
      </c>
      <c r="G486">
        <f t="shared" si="102"/>
        <v>69.006250389396882</v>
      </c>
      <c r="H486">
        <f t="shared" si="103"/>
        <v>127.32395447342424</v>
      </c>
      <c r="I486" s="2">
        <f t="shared" si="104"/>
        <v>144.82144860328785</v>
      </c>
      <c r="J486" s="46">
        <f t="shared" si="105"/>
        <v>289.6428972067863</v>
      </c>
      <c r="K486">
        <f t="shared" si="106"/>
        <v>0.43707827031119878</v>
      </c>
      <c r="L486">
        <f t="shared" si="107"/>
        <v>2.9138551354101108E-2</v>
      </c>
      <c r="M486" s="46">
        <f t="shared" si="108"/>
        <v>0.43998247681387964</v>
      </c>
      <c r="N486" s="8">
        <f t="shared" si="96"/>
        <v>-7.3075180729035555E-8</v>
      </c>
      <c r="O486" s="5">
        <f>SUM($N$41:N486)*0.1+$N$8</f>
        <v>-1.3564760080020978E-5</v>
      </c>
      <c r="P486" s="5">
        <f>SUM($O$41:O486)+0</f>
        <v>8.2715766309183206E-5</v>
      </c>
      <c r="Q486" s="8">
        <f t="shared" si="97"/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109"/>
        <v>7.7489896152427632E-5</v>
      </c>
      <c r="U486">
        <f t="shared" si="110"/>
        <v>3.7266467989901961E-4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-138.01250077889625</v>
      </c>
      <c r="F487">
        <f t="shared" si="101"/>
        <v>-19098.593171027438</v>
      </c>
      <c r="G487">
        <f t="shared" si="102"/>
        <v>55.20500031150732</v>
      </c>
      <c r="H487">
        <f t="shared" si="103"/>
        <v>101.85916357871974</v>
      </c>
      <c r="I487" s="2">
        <f t="shared" si="104"/>
        <v>115.85715888260816</v>
      </c>
      <c r="J487" s="46">
        <f t="shared" si="105"/>
        <v>289.6428972067863</v>
      </c>
      <c r="K487">
        <f t="shared" si="106"/>
        <v>0.34966261624889228</v>
      </c>
      <c r="L487">
        <f t="shared" si="107"/>
        <v>2.9138551354101108E-2</v>
      </c>
      <c r="M487" s="46">
        <f t="shared" si="108"/>
        <v>0.35328615982948847</v>
      </c>
      <c r="N487" s="8">
        <f t="shared" si="96"/>
        <v>-5.8460144583217655E-8</v>
      </c>
      <c r="O487" s="5">
        <f>SUM($N$41:N487)*0.1+$N$8</f>
        <v>-1.3570606094479297E-5</v>
      </c>
      <c r="P487" s="5">
        <f>SUM($O$41:O487)+0</f>
        <v>6.9145160214703906E-5</v>
      </c>
      <c r="Q487" s="8">
        <f t="shared" si="97"/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109"/>
        <v>7.7501539578180763E-5</v>
      </c>
      <c r="U487">
        <f t="shared" si="110"/>
        <v>2.9527494703852761E-4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-138.01250077889625</v>
      </c>
      <c r="F488">
        <f t="shared" si="101"/>
        <v>-19098.593171027438</v>
      </c>
      <c r="G488">
        <f t="shared" si="102"/>
        <v>41.403750233619576</v>
      </c>
      <c r="H488">
        <f t="shared" si="103"/>
        <v>76.394372684015252</v>
      </c>
      <c r="I488" s="2">
        <f t="shared" si="104"/>
        <v>86.892869161929326</v>
      </c>
      <c r="J488" s="46">
        <f t="shared" si="105"/>
        <v>289.6428972067863</v>
      </c>
      <c r="K488">
        <f t="shared" si="106"/>
        <v>0.26224696218658833</v>
      </c>
      <c r="L488">
        <f t="shared" si="107"/>
        <v>2.9138551354101108E-2</v>
      </c>
      <c r="M488" s="46">
        <f t="shared" si="108"/>
        <v>0.26705923444273677</v>
      </c>
      <c r="N488" s="8">
        <f t="shared" si="96"/>
        <v>-4.3845108437401687E-8</v>
      </c>
      <c r="O488" s="5">
        <f>SUM($N$41:N488)*0.1+$N$8</f>
        <v>-1.357499060532304E-5</v>
      </c>
      <c r="P488" s="5">
        <f>SUM($O$41:O488)+0</f>
        <v>5.5570169609380866E-5</v>
      </c>
      <c r="Q488" s="8">
        <f t="shared" si="97"/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109"/>
        <v>7.7510272274119424E-5</v>
      </c>
      <c r="U488">
        <f t="shared" si="110"/>
        <v>2.1795574095147919E-4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-138.01250077889625</v>
      </c>
      <c r="F489">
        <f t="shared" si="101"/>
        <v>-19098.593171027438</v>
      </c>
      <c r="G489">
        <f t="shared" si="102"/>
        <v>27.602500155730013</v>
      </c>
      <c r="H489">
        <f t="shared" si="103"/>
        <v>50.929581789314398</v>
      </c>
      <c r="I489" s="2">
        <f t="shared" si="104"/>
        <v>57.928579441252829</v>
      </c>
      <c r="J489" s="46">
        <f t="shared" si="105"/>
        <v>289.6428972067863</v>
      </c>
      <c r="K489">
        <f t="shared" si="106"/>
        <v>0.17483130812429146</v>
      </c>
      <c r="L489">
        <f t="shared" si="107"/>
        <v>2.9138551354101108E-2</v>
      </c>
      <c r="M489" s="46">
        <f t="shared" si="108"/>
        <v>0.18197019488228752</v>
      </c>
      <c r="N489" s="8">
        <f t="shared" si="96"/>
        <v>-2.9230072291583787E-8</v>
      </c>
      <c r="O489" s="5">
        <f>SUM($N$41:N489)*0.1+$N$8</f>
        <v>-1.3577913612552198E-5</v>
      </c>
      <c r="P489" s="5">
        <f>SUM($O$41:O489)+0</f>
        <v>4.1992255996828669E-5</v>
      </c>
      <c r="Q489" s="8">
        <f t="shared" si="97"/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109"/>
        <v>7.7516094131688536E-5</v>
      </c>
      <c r="U489">
        <f t="shared" si="110"/>
        <v>1.4084070677141718E-4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-138.01250077889625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13.801250077838631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28.964289720575465</v>
      </c>
      <c r="J490" s="46">
        <f t="shared" ref="J490:J492" si="119">SQRT(D490*D490+E490*E490)</f>
        <v>289.6428972067863</v>
      </c>
      <c r="K490">
        <f t="shared" ref="K490:K492" si="120">32*I490/(PI()*$G$11^3)</f>
        <v>8.7415654061991963E-2</v>
      </c>
      <c r="L490">
        <f t="shared" ref="L490:L491" si="121">16*J490/(PI()*$G$11^4)</f>
        <v>2.9138551354101108E-2</v>
      </c>
      <c r="M490" s="46">
        <f t="shared" ref="M490:M491" si="122">SQRT(K490^2+3*L490^2)</f>
        <v>0.10093890280824641</v>
      </c>
      <c r="N490" s="8">
        <f t="shared" si="96"/>
        <v>-1.4615036145763963E-8</v>
      </c>
      <c r="O490" s="5">
        <f>SUM($N$41:N490)*0.1+$N$8</f>
        <v>-1.3579375116166776E-5</v>
      </c>
      <c r="P490" s="5">
        <f>SUM($O$41:O490)+0</f>
        <v>2.8412880880661892E-5</v>
      </c>
      <c r="Q490" s="8">
        <f t="shared" si="97"/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23">SQRT(SUMSQ(O490,R490))</f>
        <v>7.7519005078552028E-5</v>
      </c>
      <c r="U490">
        <f t="shared" ref="U490:U491" si="124">SQRT(SUMSQ(S490,P490))</f>
        <v>6.4688465472414086E-5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-138.01250077889625</v>
      </c>
      <c r="F491">
        <f t="shared" si="115"/>
        <v>-19098.593171027438</v>
      </c>
      <c r="G491">
        <f t="shared" si="116"/>
        <v>-5.0931703299283981E-11</v>
      </c>
      <c r="H491">
        <f t="shared" si="117"/>
        <v>-9.0949470177292824E-11</v>
      </c>
      <c r="I491" s="2">
        <f t="shared" si="118"/>
        <v>1.0423936169459486E-10</v>
      </c>
      <c r="J491" s="46">
        <f t="shared" si="119"/>
        <v>289.6428972067863</v>
      </c>
      <c r="K491">
        <f t="shared" si="120"/>
        <v>3.1459953168002353E-13</v>
      </c>
      <c r="L491">
        <f t="shared" si="121"/>
        <v>2.9138551354101108E-2</v>
      </c>
      <c r="M491" s="46">
        <f t="shared" si="122"/>
        <v>5.0469451404258028E-2</v>
      </c>
      <c r="N491" s="8">
        <f t="shared" si="96"/>
        <v>5.3934874050259525E-20</v>
      </c>
      <c r="O491" s="5">
        <f>SUM($N$41:N491)*0.1+$N$8</f>
        <v>-1.357937511616677E-5</v>
      </c>
      <c r="P491" s="5">
        <f>SUM($O$41:O491)+0</f>
        <v>1.4833505764495123E-5</v>
      </c>
      <c r="Q491" s="8">
        <f t="shared" si="97"/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23"/>
        <v>7.7519005078552028E-5</v>
      </c>
      <c r="U491">
        <f t="shared" si="124"/>
        <v>2.3483669713574411E-5</v>
      </c>
      <c r="W491" s="1"/>
    </row>
    <row r="492" spans="2:23" ht="15" thickBot="1" x14ac:dyDescent="0.4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212</v>
      </c>
      <c r="G492" s="48">
        <f>ABS(G491)</f>
        <v>5.0931703299283981E-11</v>
      </c>
      <c r="H492" s="49">
        <f>ABS(H491)</f>
        <v>9.0949470177292824E-11</v>
      </c>
      <c r="I492" s="2">
        <f t="shared" si="118"/>
        <v>1.0423936169459486E-10</v>
      </c>
      <c r="J492" s="46">
        <f t="shared" si="119"/>
        <v>0</v>
      </c>
      <c r="K492">
        <f t="shared" si="120"/>
        <v>3.1459953168002353E-13</v>
      </c>
      <c r="N492" s="7">
        <f t="shared" si="96"/>
        <v>-5.3934874050259525E-20</v>
      </c>
      <c r="O492" s="7"/>
      <c r="P492" s="7"/>
      <c r="Q492" s="7">
        <f t="shared" si="97"/>
        <v>-9.6312275089749158E-20</v>
      </c>
      <c r="R492" s="7"/>
      <c r="S492" s="7"/>
      <c r="T492" s="7"/>
    </row>
    <row r="495" spans="2:23" x14ac:dyDescent="0.35">
      <c r="O495" s="124"/>
      <c r="P495" s="125"/>
      <c r="Q495" s="125"/>
      <c r="R495" s="125"/>
      <c r="S495" s="125"/>
      <c r="T495" s="125"/>
    </row>
    <row r="496" spans="2:23" x14ac:dyDescent="0.35">
      <c r="O496" s="125"/>
      <c r="P496" s="125"/>
      <c r="Q496" s="125"/>
      <c r="R496" s="125"/>
      <c r="S496" s="125"/>
      <c r="T496" s="125"/>
    </row>
    <row r="497" spans="15:20" x14ac:dyDescent="0.35">
      <c r="O497" s="125"/>
      <c r="P497" s="125"/>
      <c r="Q497" s="125"/>
      <c r="R497" s="125"/>
      <c r="S497" s="125"/>
      <c r="T497" s="125"/>
    </row>
    <row r="498" spans="15:20" x14ac:dyDescent="0.35">
      <c r="O498" s="125"/>
      <c r="P498" s="125"/>
      <c r="Q498" s="125"/>
      <c r="R498" s="125"/>
      <c r="S498" s="125"/>
      <c r="T498" s="125"/>
    </row>
    <row r="499" spans="15:20" x14ac:dyDescent="0.35">
      <c r="O499" s="125"/>
      <c r="P499" s="125"/>
      <c r="Q499" s="125"/>
      <c r="R499" s="125"/>
      <c r="S499" s="125"/>
      <c r="T499" s="125"/>
    </row>
  </sheetData>
  <mergeCells count="17">
    <mergeCell ref="R8:S9"/>
    <mergeCell ref="T8:T9"/>
    <mergeCell ref="M2:T4"/>
    <mergeCell ref="AA2:AN4"/>
    <mergeCell ref="O495:T499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AB79:AM81"/>
    <mergeCell ref="L8:M9"/>
    <mergeCell ref="N8:N9"/>
  </mergeCells>
  <conditionalFormatting sqref="B22 B24 B26">
    <cfRule type="containsText" dxfId="13" priority="11" operator="containsText" text="Oui">
      <formula>NOT(ISERROR(SEARCH("Oui",B22)))</formula>
    </cfRule>
  </conditionalFormatting>
  <conditionalFormatting sqref="B20 B22 B24 B26">
    <cfRule type="containsText" dxfId="12" priority="9" operator="containsText" text="Non">
      <formula>NOT(ISERROR(SEARCH("Non",B20)))</formula>
    </cfRule>
    <cfRule type="containsText" dxfId="11" priority="10" operator="containsText" text="Oui">
      <formula>NOT(ISERROR(SEARCH("Oui",B20)))</formula>
    </cfRule>
  </conditionalFormatting>
  <conditionalFormatting sqref="B29">
    <cfRule type="cellIs" dxfId="10" priority="7" operator="equal">
      <formula>"Oui"</formula>
    </cfRule>
    <cfRule type="containsText" dxfId="9" priority="8" operator="containsText" text="Non">
      <formula>NOT(ISERROR(SEARCH("Non",B29)))</formula>
    </cfRule>
  </conditionalFormatting>
  <conditionalFormatting sqref="C492:E492">
    <cfRule type="cellIs" dxfId="8" priority="6" operator="equal">
      <formula>0</formula>
    </cfRule>
  </conditionalFormatting>
  <conditionalFormatting sqref="G492:H492">
    <cfRule type="cellIs" dxfId="7" priority="4" operator="greaterThan">
      <formula>0.00001</formula>
    </cfRule>
    <cfRule type="cellIs" dxfId="6" priority="5" operator="lessThan">
      <formula>0.000000001</formula>
    </cfRule>
  </conditionalFormatting>
  <conditionalFormatting sqref="A35:D35">
    <cfRule type="cellIs" dxfId="5" priority="1" operator="equal">
      <formula>"Constantes d'integration incorrectes"</formula>
    </cfRule>
    <cfRule type="containsText" dxfId="4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13" sqref="F1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I686"/>
  <sheetViews>
    <sheetView tabSelected="1" topLeftCell="A40" zoomScale="115" zoomScaleNormal="115" workbookViewId="0">
      <selection activeCell="D54" sqref="D54"/>
    </sheetView>
  </sheetViews>
  <sheetFormatPr baseColWidth="10" defaultRowHeight="14.5" x14ac:dyDescent="0.35"/>
  <cols>
    <col min="1" max="1" width="19.6328125" customWidth="1"/>
    <col min="2" max="2" width="14.1796875" customWidth="1"/>
    <col min="4" max="4" width="36.90625" customWidth="1"/>
    <col min="5" max="5" width="12.54296875" customWidth="1"/>
    <col min="6" max="6" width="19.08984375" customWidth="1"/>
    <col min="7" max="7" width="17.7265625" customWidth="1"/>
    <col min="8" max="8" width="18.1796875" customWidth="1"/>
    <col min="9" max="9" width="45" customWidth="1"/>
  </cols>
  <sheetData>
    <row r="1" spans="1:9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86" t="s">
        <v>25</v>
      </c>
      <c r="G1" s="86" t="s">
        <v>221</v>
      </c>
      <c r="H1" s="86" t="s">
        <v>105</v>
      </c>
      <c r="I1" s="86" t="s">
        <v>222</v>
      </c>
    </row>
    <row r="2" spans="1:9" x14ac:dyDescent="0.35">
      <c r="A2" s="90" t="s">
        <v>71</v>
      </c>
      <c r="B2" s="90">
        <f>'Résistance des engrenages'!B3*'Résistance des engrenages'!B5</f>
        <v>2850</v>
      </c>
      <c r="C2" s="88" t="s">
        <v>4</v>
      </c>
      <c r="D2" s="19" t="s">
        <v>220</v>
      </c>
      <c r="E2" s="1"/>
      <c r="F2" s="90" t="s">
        <v>251</v>
      </c>
      <c r="G2" s="91">
        <f>'Résistance des engrenages'!G6</f>
        <v>20</v>
      </c>
      <c r="H2" s="88" t="s">
        <v>76</v>
      </c>
      <c r="I2" s="89" t="s">
        <v>229</v>
      </c>
    </row>
    <row r="3" spans="1:9" x14ac:dyDescent="0.35">
      <c r="A3" s="90" t="s">
        <v>72</v>
      </c>
      <c r="B3" s="90">
        <f>'Résistance des engrenages'!B2*'Résistance des engrenages'!G4</f>
        <v>750</v>
      </c>
      <c r="C3" s="88" t="s">
        <v>2</v>
      </c>
      <c r="D3" s="41" t="s">
        <v>219</v>
      </c>
      <c r="E3" s="1"/>
      <c r="F3" s="87" t="s">
        <v>250</v>
      </c>
      <c r="G3" s="87">
        <f>G2</f>
        <v>20</v>
      </c>
      <c r="H3" s="88" t="s">
        <v>76</v>
      </c>
      <c r="I3" s="89" t="s">
        <v>230</v>
      </c>
    </row>
    <row r="4" spans="1:9" x14ac:dyDescent="0.35">
      <c r="A4" s="16"/>
      <c r="B4" s="16"/>
      <c r="C4" s="16"/>
      <c r="D4" s="16"/>
      <c r="E4" s="1"/>
      <c r="F4" s="90" t="s">
        <v>44</v>
      </c>
      <c r="G4" s="91">
        <f>'Résistance des engrenages'!G7</f>
        <v>30</v>
      </c>
      <c r="H4" s="88" t="s">
        <v>76</v>
      </c>
      <c r="I4" s="89" t="s">
        <v>78</v>
      </c>
    </row>
    <row r="5" spans="1:9" x14ac:dyDescent="0.35">
      <c r="A5" s="16"/>
      <c r="B5" s="16"/>
      <c r="C5" s="16"/>
      <c r="D5" s="16"/>
      <c r="E5" s="1"/>
      <c r="F5" s="87" t="s">
        <v>223</v>
      </c>
      <c r="G5" s="87">
        <f>'Résistance des engrenages'!B14/2</f>
        <v>15</v>
      </c>
      <c r="H5" s="88" t="s">
        <v>28</v>
      </c>
      <c r="I5" s="89" t="s">
        <v>225</v>
      </c>
    </row>
    <row r="6" spans="1:9" ht="15" thickBot="1" x14ac:dyDescent="0.4">
      <c r="A6" s="1"/>
      <c r="B6" s="1"/>
      <c r="C6" s="1"/>
      <c r="D6" s="1"/>
      <c r="E6" s="1"/>
      <c r="F6" s="87" t="s">
        <v>224</v>
      </c>
      <c r="G6" s="87">
        <f>'Résistance des engrenages'!G3/2</f>
        <v>60</v>
      </c>
      <c r="H6" s="88" t="s">
        <v>28</v>
      </c>
      <c r="I6" s="89" t="s">
        <v>226</v>
      </c>
    </row>
    <row r="7" spans="1:9" ht="15" thickBot="1" x14ac:dyDescent="0.4">
      <c r="A7" s="67" t="s">
        <v>227</v>
      </c>
      <c r="B7" s="67" t="s">
        <v>8</v>
      </c>
      <c r="C7" s="67" t="s">
        <v>228</v>
      </c>
      <c r="D7" s="67" t="s">
        <v>10</v>
      </c>
      <c r="E7" s="1"/>
      <c r="F7" s="87" t="s">
        <v>91</v>
      </c>
      <c r="G7" s="87">
        <v>45</v>
      </c>
      <c r="H7" s="88" t="s">
        <v>28</v>
      </c>
      <c r="I7" s="89" t="s">
        <v>233</v>
      </c>
    </row>
    <row r="8" spans="1:9" x14ac:dyDescent="0.35">
      <c r="A8" s="95" t="s">
        <v>239</v>
      </c>
      <c r="B8" s="95">
        <f>2*PI()*B3/60</f>
        <v>78.539816339744831</v>
      </c>
      <c r="C8" s="96" t="s">
        <v>80</v>
      </c>
      <c r="D8" s="97" t="s">
        <v>244</v>
      </c>
      <c r="E8" s="1"/>
      <c r="F8" s="87" t="s">
        <v>231</v>
      </c>
      <c r="G8" s="87">
        <v>27</v>
      </c>
      <c r="H8" s="88" t="s">
        <v>28</v>
      </c>
      <c r="I8" s="89" t="s">
        <v>234</v>
      </c>
    </row>
    <row r="9" spans="1:9" x14ac:dyDescent="0.35">
      <c r="A9" s="95" t="s">
        <v>82</v>
      </c>
      <c r="B9" s="95">
        <f>1000*B2/B8</f>
        <v>36287.327024952137</v>
      </c>
      <c r="C9" s="96" t="s">
        <v>83</v>
      </c>
      <c r="D9" s="97" t="s">
        <v>245</v>
      </c>
      <c r="E9" s="1"/>
      <c r="F9" s="87"/>
      <c r="G9" s="87">
        <v>15</v>
      </c>
      <c r="H9" s="88" t="s">
        <v>28</v>
      </c>
      <c r="I9" s="89" t="s">
        <v>236</v>
      </c>
    </row>
    <row r="10" spans="1:9" x14ac:dyDescent="0.35">
      <c r="A10" s="95" t="s">
        <v>240</v>
      </c>
      <c r="B10" s="95">
        <f>B9/G5</f>
        <v>2419.155134996809</v>
      </c>
      <c r="C10" s="96" t="s">
        <v>72</v>
      </c>
      <c r="D10" s="97" t="s">
        <v>246</v>
      </c>
      <c r="E10" s="1"/>
      <c r="F10" s="87" t="s">
        <v>232</v>
      </c>
      <c r="G10" s="87">
        <v>-18</v>
      </c>
      <c r="H10" s="88" t="s">
        <v>28</v>
      </c>
      <c r="I10" s="89" t="s">
        <v>235</v>
      </c>
    </row>
    <row r="11" spans="1:9" x14ac:dyDescent="0.35">
      <c r="A11" s="95" t="s">
        <v>241</v>
      </c>
      <c r="B11" s="95">
        <f>B10*TAN(RADIANS(G3))/COS(RADIANS(G4))</f>
        <v>1016.7143566036075</v>
      </c>
      <c r="C11" s="96" t="s">
        <v>72</v>
      </c>
      <c r="D11" s="97" t="s">
        <v>248</v>
      </c>
      <c r="E11" s="1"/>
      <c r="F11" s="87"/>
      <c r="G11" s="87">
        <v>60</v>
      </c>
      <c r="H11" s="88" t="s">
        <v>28</v>
      </c>
      <c r="I11" s="89" t="s">
        <v>237</v>
      </c>
    </row>
    <row r="12" spans="1:9" x14ac:dyDescent="0.35">
      <c r="A12" s="95" t="s">
        <v>242</v>
      </c>
      <c r="B12" s="95">
        <f>B10*TAN(RADIANS(G4))</f>
        <v>1396.6998684018731</v>
      </c>
      <c r="C12" s="96" t="s">
        <v>72</v>
      </c>
      <c r="D12" s="97" t="s">
        <v>249</v>
      </c>
      <c r="E12" s="1"/>
      <c r="F12" s="87" t="s">
        <v>121</v>
      </c>
      <c r="G12" s="87">
        <v>0</v>
      </c>
      <c r="H12" s="88" t="s">
        <v>72</v>
      </c>
      <c r="I12" s="89" t="s">
        <v>238</v>
      </c>
    </row>
    <row r="13" spans="1:9" x14ac:dyDescent="0.35">
      <c r="A13" s="95" t="s">
        <v>243</v>
      </c>
      <c r="B13" s="95">
        <f>B9/G6</f>
        <v>604.78878374920225</v>
      </c>
      <c r="C13" s="96" t="s">
        <v>72</v>
      </c>
      <c r="D13" s="97" t="s">
        <v>247</v>
      </c>
      <c r="E13" s="1"/>
      <c r="F13" s="87" t="s">
        <v>131</v>
      </c>
      <c r="G13" s="87">
        <v>15</v>
      </c>
      <c r="H13" s="88" t="s">
        <v>28</v>
      </c>
      <c r="I13" s="89" t="s">
        <v>260</v>
      </c>
    </row>
    <row r="14" spans="1:9" x14ac:dyDescent="0.35">
      <c r="A14" s="95" t="s">
        <v>252</v>
      </c>
      <c r="B14" s="95">
        <f>B13*TAN(RADIANS(G2))</f>
        <v>220.12511530276873</v>
      </c>
      <c r="C14" s="96" t="s">
        <v>72</v>
      </c>
      <c r="D14" s="97" t="s">
        <v>253</v>
      </c>
      <c r="E14" s="1"/>
      <c r="F14" s="87" t="s">
        <v>259</v>
      </c>
      <c r="G14" s="87">
        <v>2</v>
      </c>
      <c r="H14" s="88">
        <v>1</v>
      </c>
      <c r="I14" s="89" t="s">
        <v>261</v>
      </c>
    </row>
    <row r="15" spans="1:9" x14ac:dyDescent="0.35">
      <c r="A15" s="95" t="s">
        <v>94</v>
      </c>
      <c r="B15" s="95">
        <f>-B12</f>
        <v>-1396.6998684018731</v>
      </c>
      <c r="C15" s="105" t="s">
        <v>72</v>
      </c>
      <c r="D15" s="106" t="s">
        <v>254</v>
      </c>
      <c r="E15" s="1"/>
      <c r="F15" s="87"/>
      <c r="G15" s="87"/>
      <c r="H15" s="88"/>
      <c r="I15" s="89"/>
    </row>
    <row r="16" spans="1:9" x14ac:dyDescent="0.35">
      <c r="A16" s="95" t="s">
        <v>95</v>
      </c>
      <c r="B16" s="95">
        <f>-(B10*G7-B10*G8+B13*G10)/(G7)</f>
        <v>-725.74654049904279</v>
      </c>
      <c r="C16" s="105" t="s">
        <v>72</v>
      </c>
      <c r="D16" s="107" t="s">
        <v>255</v>
      </c>
      <c r="E16" s="1"/>
      <c r="F16" s="87"/>
      <c r="G16" s="87"/>
      <c r="H16" s="88"/>
      <c r="I16" s="89"/>
    </row>
    <row r="17" spans="1:9" x14ac:dyDescent="0.35">
      <c r="A17" s="95" t="s">
        <v>96</v>
      </c>
      <c r="B17" s="95">
        <f>-(-B12*G5+B11*G7-B11*G8+B14*G7-B14*G10)/(G7)</f>
        <v>-249.29428126469477</v>
      </c>
      <c r="C17" s="105" t="s">
        <v>72</v>
      </c>
      <c r="D17" s="107" t="s">
        <v>256</v>
      </c>
      <c r="E17" s="1"/>
      <c r="F17" s="87"/>
      <c r="G17" s="87"/>
      <c r="H17" s="88"/>
      <c r="I17" s="89"/>
    </row>
    <row r="18" spans="1:9" x14ac:dyDescent="0.35">
      <c r="A18" s="95" t="s">
        <v>97</v>
      </c>
      <c r="B18" s="95">
        <f>-(B10*G8+B13*G10)/(G7)</f>
        <v>-1209.5775674984043</v>
      </c>
      <c r="C18" s="105" t="s">
        <v>72</v>
      </c>
      <c r="D18" s="107" t="s">
        <v>257</v>
      </c>
      <c r="E18" s="1"/>
      <c r="F18" s="87"/>
      <c r="G18" s="87"/>
      <c r="H18" s="88"/>
      <c r="I18" s="89"/>
    </row>
    <row r="19" spans="1:9" x14ac:dyDescent="0.35">
      <c r="A19" s="95" t="s">
        <v>98</v>
      </c>
      <c r="B19" s="95">
        <f>(B12*G5-B11*G8-B14*G10)/(G7)</f>
        <v>-56.411945040432634</v>
      </c>
      <c r="C19" s="105" t="s">
        <v>72</v>
      </c>
      <c r="D19" s="107" t="s">
        <v>258</v>
      </c>
      <c r="E19" s="1"/>
      <c r="F19" s="87"/>
      <c r="G19" s="87"/>
      <c r="H19" s="88"/>
      <c r="I19" s="89"/>
    </row>
    <row r="20" spans="1:9" x14ac:dyDescent="0.35">
      <c r="A20" s="95"/>
      <c r="B20" s="95"/>
      <c r="C20" s="105"/>
      <c r="D20" s="107"/>
      <c r="E20" s="1"/>
      <c r="F20" s="87"/>
      <c r="G20" s="87"/>
      <c r="H20" s="88"/>
      <c r="I20" s="89"/>
    </row>
    <row r="21" spans="1:9" x14ac:dyDescent="0.35">
      <c r="A21" s="95"/>
      <c r="B21" s="95"/>
      <c r="C21" s="105"/>
      <c r="D21" s="107"/>
      <c r="E21" s="1"/>
      <c r="F21" s="87"/>
      <c r="G21" s="87"/>
      <c r="H21" s="88"/>
      <c r="I21" s="89"/>
    </row>
    <row r="22" spans="1:9" x14ac:dyDescent="0.35">
      <c r="A22" s="95"/>
      <c r="B22" s="95"/>
      <c r="C22" s="105"/>
      <c r="D22" s="107"/>
      <c r="E22" s="1"/>
      <c r="F22" s="87"/>
      <c r="G22" s="87"/>
      <c r="H22" s="88"/>
      <c r="I22" s="89"/>
    </row>
    <row r="23" spans="1:9" x14ac:dyDescent="0.35">
      <c r="A23" s="95"/>
      <c r="B23" s="95"/>
      <c r="C23" s="105"/>
      <c r="D23" s="107"/>
      <c r="E23" s="1"/>
      <c r="F23" s="87"/>
      <c r="G23" s="87"/>
      <c r="H23" s="88"/>
      <c r="I23" s="89"/>
    </row>
    <row r="24" spans="1:9" x14ac:dyDescent="0.35">
      <c r="A24" s="95"/>
      <c r="B24" s="95"/>
      <c r="C24" s="105"/>
      <c r="D24" s="107"/>
      <c r="E24" s="1"/>
      <c r="F24" s="87"/>
      <c r="G24" s="87"/>
      <c r="H24" s="88"/>
      <c r="I24" s="89"/>
    </row>
    <row r="25" spans="1:9" x14ac:dyDescent="0.35">
      <c r="A25" s="95"/>
      <c r="B25" s="95"/>
      <c r="C25" s="105"/>
      <c r="D25" s="107"/>
      <c r="E25" s="1"/>
      <c r="F25" s="87"/>
      <c r="G25" s="87"/>
      <c r="H25" s="88"/>
      <c r="I25" s="89"/>
    </row>
    <row r="26" spans="1:9" x14ac:dyDescent="0.35">
      <c r="A26" s="95"/>
      <c r="B26" s="95"/>
      <c r="C26" s="105"/>
      <c r="D26" s="107"/>
      <c r="E26" s="1"/>
      <c r="F26" s="87"/>
      <c r="G26" s="87"/>
      <c r="H26" s="88"/>
      <c r="I26" s="89"/>
    </row>
    <row r="27" spans="1:9" x14ac:dyDescent="0.35">
      <c r="A27" s="95"/>
      <c r="B27" s="95"/>
      <c r="C27" s="105"/>
      <c r="D27" s="107"/>
      <c r="E27" s="1"/>
      <c r="F27" s="87"/>
      <c r="G27" s="87"/>
      <c r="H27" s="88"/>
      <c r="I27" s="89"/>
    </row>
    <row r="28" spans="1:9" x14ac:dyDescent="0.35">
      <c r="A28" s="95"/>
      <c r="B28" s="95"/>
      <c r="C28" s="105"/>
      <c r="D28" s="107"/>
      <c r="E28" s="1"/>
      <c r="F28" s="87"/>
      <c r="G28" s="87"/>
      <c r="H28" s="88"/>
      <c r="I28" s="89"/>
    </row>
    <row r="29" spans="1:9" x14ac:dyDescent="0.35">
      <c r="A29" s="95"/>
      <c r="B29" s="95"/>
      <c r="C29" s="105"/>
      <c r="D29" s="107"/>
      <c r="E29" s="1"/>
      <c r="F29" s="87"/>
      <c r="G29" s="87"/>
      <c r="H29" s="88"/>
      <c r="I29" s="89"/>
    </row>
    <row r="30" spans="1:9" x14ac:dyDescent="0.35">
      <c r="A30" s="95"/>
      <c r="B30" s="95"/>
      <c r="C30" s="105"/>
      <c r="D30" s="107"/>
      <c r="E30" s="1"/>
    </row>
    <row r="31" spans="1:9" x14ac:dyDescent="0.35">
      <c r="A31" s="95"/>
      <c r="B31" s="95"/>
      <c r="C31" s="105"/>
      <c r="D31" s="107"/>
      <c r="E31" s="1"/>
    </row>
    <row r="32" spans="1:9" x14ac:dyDescent="0.35">
      <c r="A32" s="95"/>
      <c r="B32" s="95"/>
      <c r="C32" s="105"/>
      <c r="D32" s="107"/>
      <c r="E32" s="1"/>
    </row>
    <row r="33" spans="1:5" x14ac:dyDescent="0.35">
      <c r="A33" s="95"/>
      <c r="B33" s="95"/>
      <c r="C33" s="105"/>
      <c r="D33" s="107"/>
      <c r="E33" s="1"/>
    </row>
    <row r="34" spans="1:5" x14ac:dyDescent="0.35">
      <c r="A34" s="95"/>
      <c r="B34" s="95"/>
      <c r="C34" s="105"/>
      <c r="D34" s="107"/>
      <c r="E34" s="1"/>
    </row>
    <row r="35" spans="1:5" x14ac:dyDescent="0.35">
      <c r="A35" s="95"/>
      <c r="B35" s="95"/>
      <c r="C35" s="105"/>
      <c r="D35" s="107"/>
      <c r="E35" s="1"/>
    </row>
    <row r="36" spans="1:5" x14ac:dyDescent="0.35">
      <c r="A36" s="95"/>
      <c r="B36" s="95"/>
      <c r="C36" s="105"/>
      <c r="D36" s="107"/>
      <c r="E36" s="1"/>
    </row>
    <row r="37" spans="1:5" x14ac:dyDescent="0.35">
      <c r="A37" s="95"/>
      <c r="B37" s="95"/>
      <c r="C37" s="105"/>
      <c r="D37" s="107"/>
      <c r="E37" s="1"/>
    </row>
    <row r="38" spans="1:5" x14ac:dyDescent="0.35">
      <c r="A38" s="95"/>
      <c r="B38" s="95"/>
      <c r="C38" s="105"/>
      <c r="D38" s="107"/>
      <c r="E38" s="1"/>
    </row>
    <row r="39" spans="1:5" x14ac:dyDescent="0.35">
      <c r="A39" s="95"/>
      <c r="B39" s="95"/>
      <c r="C39" s="105"/>
      <c r="D39" s="107"/>
      <c r="E39" s="1"/>
    </row>
    <row r="40" spans="1:5" x14ac:dyDescent="0.35">
      <c r="A40" s="158" t="s">
        <v>267</v>
      </c>
      <c r="B40" s="158"/>
      <c r="C40" s="158"/>
      <c r="D40" s="158"/>
      <c r="E40" s="1"/>
    </row>
    <row r="41" spans="1:5" x14ac:dyDescent="0.35">
      <c r="A41" s="87" t="s">
        <v>268</v>
      </c>
      <c r="B41" s="87">
        <f>ABS(G10)</f>
        <v>18</v>
      </c>
      <c r="C41" s="88"/>
      <c r="D41" s="89"/>
      <c r="E41" s="1"/>
    </row>
    <row r="42" spans="1:5" x14ac:dyDescent="0.35">
      <c r="A42" s="87"/>
      <c r="B42" s="87"/>
      <c r="C42" s="88"/>
      <c r="D42" s="89"/>
      <c r="E42" s="1"/>
    </row>
    <row r="43" spans="1:5" x14ac:dyDescent="0.35">
      <c r="A43" s="87"/>
      <c r="B43" s="87"/>
      <c r="C43" s="88"/>
      <c r="D43" s="89"/>
      <c r="E43" s="1"/>
    </row>
    <row r="44" spans="1:5" x14ac:dyDescent="0.35">
      <c r="A44" s="87"/>
      <c r="B44" s="87"/>
      <c r="C44" s="88"/>
      <c r="D44" s="89"/>
      <c r="E44" s="1"/>
    </row>
    <row r="45" spans="1:5" x14ac:dyDescent="0.35">
      <c r="A45" s="87"/>
      <c r="B45" s="87"/>
      <c r="C45" s="88"/>
      <c r="D45" s="89"/>
      <c r="E45" s="1"/>
    </row>
    <row r="46" spans="1:5" x14ac:dyDescent="0.35">
      <c r="A46" s="87"/>
      <c r="B46" s="87"/>
      <c r="C46" s="88"/>
      <c r="D46" s="89"/>
      <c r="E46" s="1"/>
    </row>
    <row r="47" spans="1:5" x14ac:dyDescent="0.35">
      <c r="A47" s="87" t="s">
        <v>269</v>
      </c>
      <c r="B47" s="87"/>
      <c r="C47" s="88"/>
      <c r="D47" s="89"/>
      <c r="E47" s="1"/>
    </row>
    <row r="48" spans="1:5" x14ac:dyDescent="0.35">
      <c r="A48" s="87" t="s">
        <v>271</v>
      </c>
      <c r="B48" s="87"/>
      <c r="C48" s="88"/>
      <c r="D48" s="89"/>
      <c r="E48" s="1"/>
    </row>
    <row r="49" spans="1:8" x14ac:dyDescent="0.35">
      <c r="A49" s="1"/>
      <c r="B49" s="1"/>
      <c r="C49" s="1"/>
      <c r="D49" s="1"/>
      <c r="E49" s="1"/>
    </row>
    <row r="50" spans="1:8" x14ac:dyDescent="0.35">
      <c r="A50" s="10"/>
      <c r="B50" s="109"/>
      <c r="C50" s="155" t="s">
        <v>107</v>
      </c>
      <c r="D50" s="156"/>
      <c r="E50" s="156"/>
      <c r="F50" s="156"/>
      <c r="G50" s="156"/>
      <c r="H50" s="157"/>
    </row>
    <row r="51" spans="1:8" x14ac:dyDescent="0.35">
      <c r="A51" s="10" t="s">
        <v>108</v>
      </c>
      <c r="B51" s="108" t="s">
        <v>109</v>
      </c>
      <c r="C51" s="108" t="s">
        <v>72</v>
      </c>
      <c r="D51" s="108" t="s">
        <v>110</v>
      </c>
      <c r="E51" s="108" t="s">
        <v>111</v>
      </c>
      <c r="F51" s="108" t="s">
        <v>113</v>
      </c>
      <c r="G51" s="108" t="s">
        <v>112</v>
      </c>
      <c r="H51" s="108" t="s">
        <v>119</v>
      </c>
    </row>
    <row r="52" spans="1:8" x14ac:dyDescent="0.3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1" t="s">
        <v>83</v>
      </c>
      <c r="G52" s="11" t="s">
        <v>83</v>
      </c>
      <c r="H52" s="11" t="s">
        <v>83</v>
      </c>
    </row>
    <row r="53" spans="1:8" ht="44" customHeight="1" x14ac:dyDescent="0.35">
      <c r="A53" s="10" t="s">
        <v>10</v>
      </c>
      <c r="B53" s="13" t="s">
        <v>263</v>
      </c>
      <c r="C53" s="13" t="s">
        <v>265</v>
      </c>
      <c r="D53" s="11" t="s">
        <v>264</v>
      </c>
      <c r="E53" s="13" t="s">
        <v>266</v>
      </c>
      <c r="F53" s="11" t="s">
        <v>273</v>
      </c>
      <c r="G53" s="11" t="s">
        <v>274</v>
      </c>
      <c r="H53" s="11" t="s">
        <v>275</v>
      </c>
    </row>
    <row r="54" spans="1:8" x14ac:dyDescent="0.35">
      <c r="A54" s="10" t="s">
        <v>262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604.78878374920225</v>
      </c>
      <c r="E54">
        <f>IF(B54&lt;$B$41,$B$14,IF(AND($B$41&lt;=B54,B54&lt;$B$41+$G$8),$B$14+$B$17,$B$14+$B$17+$B$11))</f>
        <v>220.12511530276873</v>
      </c>
      <c r="F54">
        <f>IF(B54&lt;$B$41,-$G$6*$B$13,IF(AND($B$41&lt;=B54,B54&lt;$B$41+$G$8),-$G$6*$B$13,-$G$6*$B$13-$G$5*$B$10))</f>
        <v>-36287.327024952137</v>
      </c>
      <c r="G54">
        <f>IF(B54&lt;$B$41,$B$14*B54,IF(AND($B$41&lt;=B54,B54&lt;$B$41+$G$8),$B$14*B54-(-B54+$B$41)*$B$17,$B$14*B54-(-B54+$B$41)*$B$17-(-B54+$B$41+$G$8)*$B$11+$G$6*$B$12))</f>
        <v>0</v>
      </c>
    </row>
    <row r="55" spans="1:8" x14ac:dyDescent="0.3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604.78878374920225</v>
      </c>
      <c r="E55">
        <f t="shared" ref="E55:E118" si="2">IF(B55&lt;$B$41,$B$14,IF(AND($B$41&lt;=B55,B55&lt;$B$41+$G$8),$B$14+$B$17,$B$14+$B$17+$B$11))</f>
        <v>220.12511530276873</v>
      </c>
      <c r="F55">
        <f t="shared" ref="F55:F118" si="3">IF(B55&lt;$B$41,-$G$6*$B$13,IF(AND($B$41&lt;=B55,B55&lt;$B$41+$G$8),-$G$6*$B$13,-$G$6*$B$13-$G$5*$B$10))</f>
        <v>-36287.327024952137</v>
      </c>
      <c r="G55">
        <f t="shared" ref="G55:G118" si="4">IF(B55&lt;$B$41,$B$14*B55,IF(AND($B$41&lt;=B55,B55&lt;$B$41+$G$8),$B$14*B55-(-B55+$B$41)*$B$17,$B$14*B55-(-B55+$B$41)*$B$17-(-B55+$B$41+$G$8)*$B$11+$G$6*$B$12))</f>
        <v>22.012511530276875</v>
      </c>
    </row>
    <row r="56" spans="1:8" x14ac:dyDescent="0.35">
      <c r="B56">
        <f t="shared" ref="B56:B119" si="5">B55+0.1</f>
        <v>0.2</v>
      </c>
      <c r="C56">
        <f t="shared" si="0"/>
        <v>0</v>
      </c>
      <c r="D56">
        <f t="shared" si="1"/>
        <v>604.78878374920225</v>
      </c>
      <c r="E56">
        <f t="shared" si="2"/>
        <v>220.12511530276873</v>
      </c>
      <c r="F56">
        <f t="shared" si="3"/>
        <v>-36287.327024952137</v>
      </c>
      <c r="G56">
        <f t="shared" si="4"/>
        <v>44.02502306055375</v>
      </c>
    </row>
    <row r="57" spans="1:8" x14ac:dyDescent="0.35">
      <c r="B57">
        <f t="shared" si="5"/>
        <v>0.30000000000000004</v>
      </c>
      <c r="C57">
        <f t="shared" si="0"/>
        <v>0</v>
      </c>
      <c r="D57">
        <f t="shared" si="1"/>
        <v>604.78878374920225</v>
      </c>
      <c r="E57">
        <f t="shared" si="2"/>
        <v>220.12511530276873</v>
      </c>
      <c r="F57">
        <f t="shared" si="3"/>
        <v>-36287.327024952137</v>
      </c>
      <c r="G57">
        <f t="shared" si="4"/>
        <v>66.037534590830631</v>
      </c>
    </row>
    <row r="58" spans="1:8" x14ac:dyDescent="0.35">
      <c r="B58">
        <f t="shared" si="5"/>
        <v>0.4</v>
      </c>
      <c r="C58">
        <f t="shared" si="0"/>
        <v>0</v>
      </c>
      <c r="D58">
        <f t="shared" si="1"/>
        <v>604.78878374920225</v>
      </c>
      <c r="E58">
        <f t="shared" si="2"/>
        <v>220.12511530276873</v>
      </c>
      <c r="F58">
        <f t="shared" si="3"/>
        <v>-36287.327024952137</v>
      </c>
      <c r="G58">
        <f t="shared" si="4"/>
        <v>88.050046121107499</v>
      </c>
    </row>
    <row r="59" spans="1:8" x14ac:dyDescent="0.35">
      <c r="B59">
        <f t="shared" si="5"/>
        <v>0.5</v>
      </c>
      <c r="C59">
        <f t="shared" si="0"/>
        <v>0</v>
      </c>
      <c r="D59">
        <f t="shared" si="1"/>
        <v>604.78878374920225</v>
      </c>
      <c r="E59">
        <f t="shared" si="2"/>
        <v>220.12511530276873</v>
      </c>
      <c r="F59">
        <f t="shared" si="3"/>
        <v>-36287.327024952137</v>
      </c>
      <c r="G59">
        <f t="shared" si="4"/>
        <v>110.06255765138437</v>
      </c>
    </row>
    <row r="60" spans="1:8" x14ac:dyDescent="0.35">
      <c r="B60">
        <f t="shared" si="5"/>
        <v>0.6</v>
      </c>
      <c r="C60">
        <f t="shared" si="0"/>
        <v>0</v>
      </c>
      <c r="D60">
        <f t="shared" si="1"/>
        <v>604.78878374920225</v>
      </c>
      <c r="E60">
        <f t="shared" si="2"/>
        <v>220.12511530276873</v>
      </c>
      <c r="F60">
        <f t="shared" si="3"/>
        <v>-36287.327024952137</v>
      </c>
      <c r="G60">
        <f t="shared" si="4"/>
        <v>132.07506918166123</v>
      </c>
    </row>
    <row r="61" spans="1:8" x14ac:dyDescent="0.35">
      <c r="B61">
        <f t="shared" si="5"/>
        <v>0.7</v>
      </c>
      <c r="C61">
        <f t="shared" si="0"/>
        <v>0</v>
      </c>
      <c r="D61">
        <f t="shared" si="1"/>
        <v>604.78878374920225</v>
      </c>
      <c r="E61">
        <f t="shared" si="2"/>
        <v>220.12511530276873</v>
      </c>
      <c r="F61">
        <f t="shared" si="3"/>
        <v>-36287.327024952137</v>
      </c>
      <c r="G61">
        <f t="shared" si="4"/>
        <v>154.0875807119381</v>
      </c>
    </row>
    <row r="62" spans="1:8" x14ac:dyDescent="0.35">
      <c r="B62">
        <f t="shared" si="5"/>
        <v>0.79999999999999993</v>
      </c>
      <c r="C62">
        <f t="shared" si="0"/>
        <v>0</v>
      </c>
      <c r="D62">
        <f t="shared" si="1"/>
        <v>604.78878374920225</v>
      </c>
      <c r="E62">
        <f t="shared" si="2"/>
        <v>220.12511530276873</v>
      </c>
      <c r="F62">
        <f t="shared" si="3"/>
        <v>-36287.327024952137</v>
      </c>
      <c r="G62">
        <f t="shared" si="4"/>
        <v>176.10009224221497</v>
      </c>
    </row>
    <row r="63" spans="1:8" x14ac:dyDescent="0.35">
      <c r="B63">
        <f t="shared" si="5"/>
        <v>0.89999999999999991</v>
      </c>
      <c r="C63">
        <f t="shared" si="0"/>
        <v>0</v>
      </c>
      <c r="D63">
        <f t="shared" si="1"/>
        <v>604.78878374920225</v>
      </c>
      <c r="E63">
        <f t="shared" si="2"/>
        <v>220.12511530276873</v>
      </c>
      <c r="F63">
        <f t="shared" si="3"/>
        <v>-36287.327024952137</v>
      </c>
      <c r="G63">
        <f t="shared" si="4"/>
        <v>198.11260377249184</v>
      </c>
    </row>
    <row r="64" spans="1:8" x14ac:dyDescent="0.35">
      <c r="B64">
        <f t="shared" si="5"/>
        <v>0.99999999999999989</v>
      </c>
      <c r="C64">
        <f t="shared" si="0"/>
        <v>0</v>
      </c>
      <c r="D64">
        <f t="shared" si="1"/>
        <v>604.78878374920225</v>
      </c>
      <c r="E64">
        <f t="shared" si="2"/>
        <v>220.12511530276873</v>
      </c>
      <c r="F64">
        <f t="shared" si="3"/>
        <v>-36287.327024952137</v>
      </c>
      <c r="G64">
        <f t="shared" si="4"/>
        <v>220.12511530276871</v>
      </c>
    </row>
    <row r="65" spans="2:7" x14ac:dyDescent="0.35">
      <c r="B65">
        <f t="shared" si="5"/>
        <v>1.0999999999999999</v>
      </c>
      <c r="C65">
        <f t="shared" si="0"/>
        <v>0</v>
      </c>
      <c r="D65">
        <f t="shared" si="1"/>
        <v>604.78878374920225</v>
      </c>
      <c r="E65">
        <f t="shared" si="2"/>
        <v>220.12511530276873</v>
      </c>
      <c r="F65">
        <f t="shared" si="3"/>
        <v>-36287.327024952137</v>
      </c>
      <c r="G65">
        <f t="shared" si="4"/>
        <v>242.13762683304557</v>
      </c>
    </row>
    <row r="66" spans="2:7" x14ac:dyDescent="0.35">
      <c r="B66">
        <f t="shared" si="5"/>
        <v>1.2</v>
      </c>
      <c r="C66">
        <f t="shared" si="0"/>
        <v>0</v>
      </c>
      <c r="D66">
        <f t="shared" si="1"/>
        <v>604.78878374920225</v>
      </c>
      <c r="E66">
        <f t="shared" si="2"/>
        <v>220.12511530276873</v>
      </c>
      <c r="F66">
        <f t="shared" si="3"/>
        <v>-36287.327024952137</v>
      </c>
      <c r="G66">
        <f t="shared" si="4"/>
        <v>264.15013836332247</v>
      </c>
    </row>
    <row r="67" spans="2:7" x14ac:dyDescent="0.35">
      <c r="B67">
        <f t="shared" si="5"/>
        <v>1.3</v>
      </c>
      <c r="C67">
        <f t="shared" si="0"/>
        <v>0</v>
      </c>
      <c r="D67">
        <f t="shared" si="1"/>
        <v>604.78878374920225</v>
      </c>
      <c r="E67">
        <f t="shared" si="2"/>
        <v>220.12511530276873</v>
      </c>
      <c r="F67">
        <f t="shared" si="3"/>
        <v>-36287.327024952137</v>
      </c>
      <c r="G67">
        <f t="shared" si="4"/>
        <v>286.16264989359934</v>
      </c>
    </row>
    <row r="68" spans="2:7" x14ac:dyDescent="0.35">
      <c r="B68">
        <f t="shared" si="5"/>
        <v>1.4000000000000001</v>
      </c>
      <c r="C68">
        <f t="shared" si="0"/>
        <v>0</v>
      </c>
      <c r="D68">
        <f t="shared" si="1"/>
        <v>604.78878374920225</v>
      </c>
      <c r="E68">
        <f t="shared" si="2"/>
        <v>220.12511530276873</v>
      </c>
      <c r="F68">
        <f t="shared" si="3"/>
        <v>-36287.327024952137</v>
      </c>
      <c r="G68">
        <f t="shared" si="4"/>
        <v>308.17516142387626</v>
      </c>
    </row>
    <row r="69" spans="2:7" x14ac:dyDescent="0.35">
      <c r="B69">
        <f t="shared" si="5"/>
        <v>1.5000000000000002</v>
      </c>
      <c r="C69">
        <f t="shared" si="0"/>
        <v>0</v>
      </c>
      <c r="D69">
        <f t="shared" si="1"/>
        <v>604.78878374920225</v>
      </c>
      <c r="E69">
        <f t="shared" si="2"/>
        <v>220.12511530276873</v>
      </c>
      <c r="F69">
        <f t="shared" si="3"/>
        <v>-36287.327024952137</v>
      </c>
      <c r="G69">
        <f t="shared" si="4"/>
        <v>330.18767295415313</v>
      </c>
    </row>
    <row r="70" spans="2:7" x14ac:dyDescent="0.35">
      <c r="B70">
        <f t="shared" si="5"/>
        <v>1.6000000000000003</v>
      </c>
      <c r="C70">
        <f t="shared" si="0"/>
        <v>0</v>
      </c>
      <c r="D70">
        <f t="shared" si="1"/>
        <v>604.78878374920225</v>
      </c>
      <c r="E70">
        <f t="shared" si="2"/>
        <v>220.12511530276873</v>
      </c>
      <c r="F70">
        <f t="shared" si="3"/>
        <v>-36287.327024952137</v>
      </c>
      <c r="G70">
        <f t="shared" si="4"/>
        <v>352.20018448443005</v>
      </c>
    </row>
    <row r="71" spans="2:7" x14ac:dyDescent="0.35">
      <c r="B71">
        <f t="shared" si="5"/>
        <v>1.7000000000000004</v>
      </c>
      <c r="C71">
        <f t="shared" si="0"/>
        <v>0</v>
      </c>
      <c r="D71">
        <f t="shared" si="1"/>
        <v>604.78878374920225</v>
      </c>
      <c r="E71">
        <f t="shared" si="2"/>
        <v>220.12511530276873</v>
      </c>
      <c r="F71">
        <f t="shared" si="3"/>
        <v>-36287.327024952137</v>
      </c>
      <c r="G71">
        <f t="shared" si="4"/>
        <v>374.21269601470692</v>
      </c>
    </row>
    <row r="72" spans="2:7" x14ac:dyDescent="0.35">
      <c r="B72">
        <f t="shared" si="5"/>
        <v>1.8000000000000005</v>
      </c>
      <c r="C72">
        <f t="shared" si="0"/>
        <v>0</v>
      </c>
      <c r="D72">
        <f t="shared" si="1"/>
        <v>604.78878374920225</v>
      </c>
      <c r="E72">
        <f t="shared" si="2"/>
        <v>220.12511530276873</v>
      </c>
      <c r="F72">
        <f t="shared" si="3"/>
        <v>-36287.327024952137</v>
      </c>
      <c r="G72">
        <f t="shared" si="4"/>
        <v>396.22520754498385</v>
      </c>
    </row>
    <row r="73" spans="2:7" x14ac:dyDescent="0.35">
      <c r="B73">
        <f t="shared" si="5"/>
        <v>1.9000000000000006</v>
      </c>
      <c r="C73">
        <f t="shared" si="0"/>
        <v>0</v>
      </c>
      <c r="D73">
        <f t="shared" si="1"/>
        <v>604.78878374920225</v>
      </c>
      <c r="E73">
        <f t="shared" si="2"/>
        <v>220.12511530276873</v>
      </c>
      <c r="F73">
        <f t="shared" si="3"/>
        <v>-36287.327024952137</v>
      </c>
      <c r="G73">
        <f t="shared" si="4"/>
        <v>418.23771907526071</v>
      </c>
    </row>
    <row r="74" spans="2:7" x14ac:dyDescent="0.35">
      <c r="B74">
        <f t="shared" si="5"/>
        <v>2.0000000000000004</v>
      </c>
      <c r="C74">
        <f t="shared" si="0"/>
        <v>0</v>
      </c>
      <c r="D74">
        <f t="shared" si="1"/>
        <v>604.78878374920225</v>
      </c>
      <c r="E74">
        <f t="shared" si="2"/>
        <v>220.12511530276873</v>
      </c>
      <c r="F74">
        <f t="shared" si="3"/>
        <v>-36287.327024952137</v>
      </c>
      <c r="G74">
        <f t="shared" si="4"/>
        <v>440.25023060553758</v>
      </c>
    </row>
    <row r="75" spans="2:7" x14ac:dyDescent="0.35">
      <c r="B75">
        <f t="shared" si="5"/>
        <v>2.1000000000000005</v>
      </c>
      <c r="C75">
        <f t="shared" si="0"/>
        <v>0</v>
      </c>
      <c r="D75">
        <f t="shared" si="1"/>
        <v>604.78878374920225</v>
      </c>
      <c r="E75">
        <f t="shared" si="2"/>
        <v>220.12511530276873</v>
      </c>
      <c r="F75">
        <f t="shared" si="3"/>
        <v>-36287.327024952137</v>
      </c>
      <c r="G75">
        <f t="shared" si="4"/>
        <v>462.26274213581445</v>
      </c>
    </row>
    <row r="76" spans="2:7" x14ac:dyDescent="0.35">
      <c r="B76">
        <f t="shared" si="5"/>
        <v>2.2000000000000006</v>
      </c>
      <c r="C76">
        <f t="shared" si="0"/>
        <v>0</v>
      </c>
      <c r="D76">
        <f t="shared" si="1"/>
        <v>604.78878374920225</v>
      </c>
      <c r="E76">
        <f t="shared" si="2"/>
        <v>220.12511530276873</v>
      </c>
      <c r="F76">
        <f t="shared" si="3"/>
        <v>-36287.327024952137</v>
      </c>
      <c r="G76">
        <f t="shared" si="4"/>
        <v>484.27525366609137</v>
      </c>
    </row>
    <row r="77" spans="2:7" x14ac:dyDescent="0.35">
      <c r="B77">
        <f t="shared" si="5"/>
        <v>2.3000000000000007</v>
      </c>
      <c r="C77">
        <f t="shared" si="0"/>
        <v>0</v>
      </c>
      <c r="D77">
        <f t="shared" si="1"/>
        <v>604.78878374920225</v>
      </c>
      <c r="E77">
        <f t="shared" si="2"/>
        <v>220.12511530276873</v>
      </c>
      <c r="F77">
        <f t="shared" si="3"/>
        <v>-36287.327024952137</v>
      </c>
      <c r="G77">
        <f t="shared" si="4"/>
        <v>506.28776519636824</v>
      </c>
    </row>
    <row r="78" spans="2:7" x14ac:dyDescent="0.35">
      <c r="B78">
        <f t="shared" si="5"/>
        <v>2.4000000000000008</v>
      </c>
      <c r="C78">
        <f t="shared" si="0"/>
        <v>0</v>
      </c>
      <c r="D78">
        <f t="shared" si="1"/>
        <v>604.78878374920225</v>
      </c>
      <c r="E78">
        <f t="shared" si="2"/>
        <v>220.12511530276873</v>
      </c>
      <c r="F78">
        <f t="shared" si="3"/>
        <v>-36287.327024952137</v>
      </c>
      <c r="G78">
        <f t="shared" si="4"/>
        <v>528.30027672664517</v>
      </c>
    </row>
    <row r="79" spans="2:7" x14ac:dyDescent="0.35">
      <c r="B79">
        <f t="shared" si="5"/>
        <v>2.5000000000000009</v>
      </c>
      <c r="C79">
        <f t="shared" si="0"/>
        <v>0</v>
      </c>
      <c r="D79">
        <f t="shared" si="1"/>
        <v>604.78878374920225</v>
      </c>
      <c r="E79">
        <f t="shared" si="2"/>
        <v>220.12511530276873</v>
      </c>
      <c r="F79">
        <f t="shared" si="3"/>
        <v>-36287.327024952137</v>
      </c>
      <c r="G79">
        <f t="shared" si="4"/>
        <v>550.31278825692198</v>
      </c>
    </row>
    <row r="80" spans="2:7" x14ac:dyDescent="0.35">
      <c r="B80">
        <f t="shared" si="5"/>
        <v>2.600000000000001</v>
      </c>
      <c r="C80">
        <f t="shared" si="0"/>
        <v>0</v>
      </c>
      <c r="D80">
        <f t="shared" si="1"/>
        <v>604.78878374920225</v>
      </c>
      <c r="E80">
        <f t="shared" si="2"/>
        <v>220.12511530276873</v>
      </c>
      <c r="F80">
        <f t="shared" si="3"/>
        <v>-36287.327024952137</v>
      </c>
      <c r="G80">
        <f t="shared" si="4"/>
        <v>572.3252997871989</v>
      </c>
    </row>
    <row r="81" spans="2:7" x14ac:dyDescent="0.35">
      <c r="B81">
        <f t="shared" si="5"/>
        <v>2.7000000000000011</v>
      </c>
      <c r="C81">
        <f t="shared" si="0"/>
        <v>0</v>
      </c>
      <c r="D81">
        <f t="shared" si="1"/>
        <v>604.78878374920225</v>
      </c>
      <c r="E81">
        <f t="shared" si="2"/>
        <v>220.12511530276873</v>
      </c>
      <c r="F81">
        <f t="shared" si="3"/>
        <v>-36287.327024952137</v>
      </c>
      <c r="G81">
        <f t="shared" si="4"/>
        <v>594.33781131747583</v>
      </c>
    </row>
    <row r="82" spans="2:7" x14ac:dyDescent="0.35">
      <c r="B82">
        <f t="shared" si="5"/>
        <v>2.8000000000000012</v>
      </c>
      <c r="C82">
        <f t="shared" si="0"/>
        <v>0</v>
      </c>
      <c r="D82">
        <f t="shared" si="1"/>
        <v>604.78878374920225</v>
      </c>
      <c r="E82">
        <f t="shared" si="2"/>
        <v>220.12511530276873</v>
      </c>
      <c r="F82">
        <f t="shared" si="3"/>
        <v>-36287.327024952137</v>
      </c>
      <c r="G82">
        <f t="shared" si="4"/>
        <v>616.35032284775275</v>
      </c>
    </row>
    <row r="83" spans="2:7" x14ac:dyDescent="0.35">
      <c r="B83">
        <f t="shared" si="5"/>
        <v>2.9000000000000012</v>
      </c>
      <c r="C83">
        <f t="shared" si="0"/>
        <v>0</v>
      </c>
      <c r="D83">
        <f t="shared" si="1"/>
        <v>604.78878374920225</v>
      </c>
      <c r="E83">
        <f t="shared" si="2"/>
        <v>220.12511530276873</v>
      </c>
      <c r="F83">
        <f t="shared" si="3"/>
        <v>-36287.327024952137</v>
      </c>
      <c r="G83">
        <f t="shared" si="4"/>
        <v>638.36283437802956</v>
      </c>
    </row>
    <row r="84" spans="2:7" x14ac:dyDescent="0.35">
      <c r="B84">
        <f t="shared" si="5"/>
        <v>3.0000000000000013</v>
      </c>
      <c r="C84">
        <f t="shared" si="0"/>
        <v>0</v>
      </c>
      <c r="D84">
        <f t="shared" si="1"/>
        <v>604.78878374920225</v>
      </c>
      <c r="E84">
        <f t="shared" si="2"/>
        <v>220.12511530276873</v>
      </c>
      <c r="F84">
        <f t="shared" si="3"/>
        <v>-36287.327024952137</v>
      </c>
      <c r="G84">
        <f t="shared" si="4"/>
        <v>660.37534590830649</v>
      </c>
    </row>
    <row r="85" spans="2:7" x14ac:dyDescent="0.35">
      <c r="B85">
        <f t="shared" si="5"/>
        <v>3.1000000000000014</v>
      </c>
      <c r="C85">
        <f t="shared" si="0"/>
        <v>0</v>
      </c>
      <c r="D85">
        <f t="shared" si="1"/>
        <v>604.78878374920225</v>
      </c>
      <c r="E85">
        <f t="shared" si="2"/>
        <v>220.12511530276873</v>
      </c>
      <c r="F85">
        <f t="shared" si="3"/>
        <v>-36287.327024952137</v>
      </c>
      <c r="G85">
        <f t="shared" si="4"/>
        <v>682.38785743858341</v>
      </c>
    </row>
    <row r="86" spans="2:7" x14ac:dyDescent="0.35">
      <c r="B86">
        <f t="shared" si="5"/>
        <v>3.2000000000000015</v>
      </c>
      <c r="C86">
        <f t="shared" si="0"/>
        <v>0</v>
      </c>
      <c r="D86">
        <f t="shared" si="1"/>
        <v>604.78878374920225</v>
      </c>
      <c r="E86">
        <f t="shared" si="2"/>
        <v>220.12511530276873</v>
      </c>
      <c r="F86">
        <f t="shared" si="3"/>
        <v>-36287.327024952137</v>
      </c>
      <c r="G86">
        <f t="shared" si="4"/>
        <v>704.40036896886033</v>
      </c>
    </row>
    <row r="87" spans="2:7" x14ac:dyDescent="0.35">
      <c r="B87">
        <f t="shared" si="5"/>
        <v>3.3000000000000016</v>
      </c>
      <c r="C87">
        <f t="shared" si="0"/>
        <v>0</v>
      </c>
      <c r="D87">
        <f t="shared" si="1"/>
        <v>604.78878374920225</v>
      </c>
      <c r="E87">
        <f t="shared" si="2"/>
        <v>220.12511530276873</v>
      </c>
      <c r="F87">
        <f t="shared" si="3"/>
        <v>-36287.327024952137</v>
      </c>
      <c r="G87">
        <f t="shared" si="4"/>
        <v>726.41288049913715</v>
      </c>
    </row>
    <row r="88" spans="2:7" x14ac:dyDescent="0.35">
      <c r="B88">
        <f t="shared" si="5"/>
        <v>3.4000000000000017</v>
      </c>
      <c r="C88">
        <f t="shared" si="0"/>
        <v>0</v>
      </c>
      <c r="D88">
        <f t="shared" si="1"/>
        <v>604.78878374920225</v>
      </c>
      <c r="E88">
        <f t="shared" si="2"/>
        <v>220.12511530276873</v>
      </c>
      <c r="F88">
        <f t="shared" si="3"/>
        <v>-36287.327024952137</v>
      </c>
      <c r="G88">
        <f t="shared" si="4"/>
        <v>748.42539202941407</v>
      </c>
    </row>
    <row r="89" spans="2:7" x14ac:dyDescent="0.35">
      <c r="B89">
        <f t="shared" si="5"/>
        <v>3.5000000000000018</v>
      </c>
      <c r="C89">
        <f t="shared" si="0"/>
        <v>0</v>
      </c>
      <c r="D89">
        <f t="shared" si="1"/>
        <v>604.78878374920225</v>
      </c>
      <c r="E89">
        <f t="shared" si="2"/>
        <v>220.12511530276873</v>
      </c>
      <c r="F89">
        <f t="shared" si="3"/>
        <v>-36287.327024952137</v>
      </c>
      <c r="G89">
        <f t="shared" si="4"/>
        <v>770.43790355969099</v>
      </c>
    </row>
    <row r="90" spans="2:7" x14ac:dyDescent="0.35">
      <c r="B90">
        <f t="shared" si="5"/>
        <v>3.6000000000000019</v>
      </c>
      <c r="C90">
        <f t="shared" si="0"/>
        <v>0</v>
      </c>
      <c r="D90">
        <f t="shared" si="1"/>
        <v>604.78878374920225</v>
      </c>
      <c r="E90">
        <f t="shared" si="2"/>
        <v>220.12511530276873</v>
      </c>
      <c r="F90">
        <f t="shared" si="3"/>
        <v>-36287.327024952137</v>
      </c>
      <c r="G90">
        <f t="shared" si="4"/>
        <v>792.45041508996781</v>
      </c>
    </row>
    <row r="91" spans="2:7" x14ac:dyDescent="0.35">
      <c r="B91">
        <f t="shared" si="5"/>
        <v>3.700000000000002</v>
      </c>
      <c r="C91">
        <f t="shared" si="0"/>
        <v>0</v>
      </c>
      <c r="D91">
        <f t="shared" si="1"/>
        <v>604.78878374920225</v>
      </c>
      <c r="E91">
        <f t="shared" si="2"/>
        <v>220.12511530276873</v>
      </c>
      <c r="F91">
        <f t="shared" si="3"/>
        <v>-36287.327024952137</v>
      </c>
      <c r="G91">
        <f t="shared" si="4"/>
        <v>814.46292662024473</v>
      </c>
    </row>
    <row r="92" spans="2:7" x14ac:dyDescent="0.35">
      <c r="B92">
        <f t="shared" si="5"/>
        <v>3.800000000000002</v>
      </c>
      <c r="C92">
        <f t="shared" si="0"/>
        <v>0</v>
      </c>
      <c r="D92">
        <f t="shared" si="1"/>
        <v>604.78878374920225</v>
      </c>
      <c r="E92">
        <f t="shared" si="2"/>
        <v>220.12511530276873</v>
      </c>
      <c r="F92">
        <f t="shared" si="3"/>
        <v>-36287.327024952137</v>
      </c>
      <c r="G92">
        <f t="shared" si="4"/>
        <v>836.47543815052165</v>
      </c>
    </row>
    <row r="93" spans="2:7" x14ac:dyDescent="0.35">
      <c r="B93">
        <f t="shared" si="5"/>
        <v>3.9000000000000021</v>
      </c>
      <c r="C93">
        <f t="shared" si="0"/>
        <v>0</v>
      </c>
      <c r="D93">
        <f t="shared" si="1"/>
        <v>604.78878374920225</v>
      </c>
      <c r="E93">
        <f t="shared" si="2"/>
        <v>220.12511530276873</v>
      </c>
      <c r="F93">
        <f t="shared" si="3"/>
        <v>-36287.327024952137</v>
      </c>
      <c r="G93">
        <f t="shared" si="4"/>
        <v>858.48794968079858</v>
      </c>
    </row>
    <row r="94" spans="2:7" x14ac:dyDescent="0.35">
      <c r="B94">
        <f t="shared" si="5"/>
        <v>4.0000000000000018</v>
      </c>
      <c r="C94">
        <f t="shared" si="0"/>
        <v>0</v>
      </c>
      <c r="D94">
        <f t="shared" si="1"/>
        <v>604.78878374920225</v>
      </c>
      <c r="E94">
        <f t="shared" si="2"/>
        <v>220.12511530276873</v>
      </c>
      <c r="F94">
        <f t="shared" si="3"/>
        <v>-36287.327024952137</v>
      </c>
      <c r="G94">
        <f t="shared" si="4"/>
        <v>880.50046121107528</v>
      </c>
    </row>
    <row r="95" spans="2:7" x14ac:dyDescent="0.35">
      <c r="B95">
        <f t="shared" si="5"/>
        <v>4.1000000000000014</v>
      </c>
      <c r="C95">
        <f t="shared" si="0"/>
        <v>0</v>
      </c>
      <c r="D95">
        <f t="shared" si="1"/>
        <v>604.78878374920225</v>
      </c>
      <c r="E95">
        <f t="shared" si="2"/>
        <v>220.12511530276873</v>
      </c>
      <c r="F95">
        <f t="shared" si="3"/>
        <v>-36287.327024952137</v>
      </c>
      <c r="G95">
        <f t="shared" si="4"/>
        <v>902.51297274135209</v>
      </c>
    </row>
    <row r="96" spans="2:7" x14ac:dyDescent="0.35">
      <c r="B96">
        <f t="shared" si="5"/>
        <v>4.2000000000000011</v>
      </c>
      <c r="C96">
        <f t="shared" si="0"/>
        <v>0</v>
      </c>
      <c r="D96">
        <f t="shared" si="1"/>
        <v>604.78878374920225</v>
      </c>
      <c r="E96">
        <f t="shared" si="2"/>
        <v>220.12511530276873</v>
      </c>
      <c r="F96">
        <f t="shared" si="3"/>
        <v>-36287.327024952137</v>
      </c>
      <c r="G96">
        <f t="shared" si="4"/>
        <v>924.5254842716289</v>
      </c>
    </row>
    <row r="97" spans="2:7" x14ac:dyDescent="0.35">
      <c r="B97">
        <f t="shared" si="5"/>
        <v>4.3000000000000007</v>
      </c>
      <c r="C97">
        <f t="shared" si="0"/>
        <v>0</v>
      </c>
      <c r="D97">
        <f t="shared" si="1"/>
        <v>604.78878374920225</v>
      </c>
      <c r="E97">
        <f t="shared" si="2"/>
        <v>220.12511530276873</v>
      </c>
      <c r="F97">
        <f t="shared" si="3"/>
        <v>-36287.327024952137</v>
      </c>
      <c r="G97">
        <f t="shared" si="4"/>
        <v>946.53799580190571</v>
      </c>
    </row>
    <row r="98" spans="2:7" x14ac:dyDescent="0.35">
      <c r="B98">
        <f t="shared" si="5"/>
        <v>4.4000000000000004</v>
      </c>
      <c r="C98">
        <f t="shared" si="0"/>
        <v>0</v>
      </c>
      <c r="D98">
        <f t="shared" si="1"/>
        <v>604.78878374920225</v>
      </c>
      <c r="E98">
        <f t="shared" si="2"/>
        <v>220.12511530276873</v>
      </c>
      <c r="F98">
        <f t="shared" si="3"/>
        <v>-36287.327024952137</v>
      </c>
      <c r="G98">
        <f t="shared" si="4"/>
        <v>968.55050733218252</v>
      </c>
    </row>
    <row r="99" spans="2:7" x14ac:dyDescent="0.35">
      <c r="B99">
        <f t="shared" si="5"/>
        <v>4.5</v>
      </c>
      <c r="C99">
        <f t="shared" si="0"/>
        <v>0</v>
      </c>
      <c r="D99">
        <f t="shared" si="1"/>
        <v>604.78878374920225</v>
      </c>
      <c r="E99">
        <f t="shared" si="2"/>
        <v>220.12511530276873</v>
      </c>
      <c r="F99">
        <f t="shared" si="3"/>
        <v>-36287.327024952137</v>
      </c>
      <c r="G99">
        <f t="shared" si="4"/>
        <v>990.56301886245933</v>
      </c>
    </row>
    <row r="100" spans="2:7" x14ac:dyDescent="0.35">
      <c r="B100">
        <f t="shared" si="5"/>
        <v>4.5999999999999996</v>
      </c>
      <c r="C100">
        <f t="shared" si="0"/>
        <v>0</v>
      </c>
      <c r="D100">
        <f t="shared" si="1"/>
        <v>604.78878374920225</v>
      </c>
      <c r="E100">
        <f t="shared" si="2"/>
        <v>220.12511530276873</v>
      </c>
      <c r="F100">
        <f t="shared" si="3"/>
        <v>-36287.327024952137</v>
      </c>
      <c r="G100">
        <f t="shared" si="4"/>
        <v>1012.5755303927361</v>
      </c>
    </row>
    <row r="101" spans="2:7" x14ac:dyDescent="0.35">
      <c r="B101">
        <f t="shared" si="5"/>
        <v>4.6999999999999993</v>
      </c>
      <c r="C101">
        <f t="shared" si="0"/>
        <v>0</v>
      </c>
      <c r="D101">
        <f t="shared" si="1"/>
        <v>604.78878374920225</v>
      </c>
      <c r="E101">
        <f t="shared" si="2"/>
        <v>220.12511530276873</v>
      </c>
      <c r="F101">
        <f t="shared" si="3"/>
        <v>-36287.327024952137</v>
      </c>
      <c r="G101">
        <f t="shared" si="4"/>
        <v>1034.588041923013</v>
      </c>
    </row>
    <row r="102" spans="2:7" x14ac:dyDescent="0.35">
      <c r="B102">
        <f t="shared" si="5"/>
        <v>4.7999999999999989</v>
      </c>
      <c r="C102">
        <f t="shared" si="0"/>
        <v>0</v>
      </c>
      <c r="D102">
        <f t="shared" si="1"/>
        <v>604.78878374920225</v>
      </c>
      <c r="E102">
        <f t="shared" si="2"/>
        <v>220.12511530276873</v>
      </c>
      <c r="F102">
        <f t="shared" si="3"/>
        <v>-36287.327024952137</v>
      </c>
      <c r="G102">
        <f t="shared" si="4"/>
        <v>1056.6005534532896</v>
      </c>
    </row>
    <row r="103" spans="2:7" x14ac:dyDescent="0.35">
      <c r="B103">
        <f t="shared" si="5"/>
        <v>4.8999999999999986</v>
      </c>
      <c r="C103">
        <f t="shared" si="0"/>
        <v>0</v>
      </c>
      <c r="D103">
        <f t="shared" si="1"/>
        <v>604.78878374920225</v>
      </c>
      <c r="E103">
        <f t="shared" si="2"/>
        <v>220.12511530276873</v>
      </c>
      <c r="F103">
        <f t="shared" si="3"/>
        <v>-36287.327024952137</v>
      </c>
      <c r="G103">
        <f t="shared" si="4"/>
        <v>1078.6130649835666</v>
      </c>
    </row>
    <row r="104" spans="2:7" x14ac:dyDescent="0.35">
      <c r="B104">
        <f t="shared" si="5"/>
        <v>4.9999999999999982</v>
      </c>
      <c r="C104">
        <f t="shared" si="0"/>
        <v>0</v>
      </c>
      <c r="D104">
        <f t="shared" si="1"/>
        <v>604.78878374920225</v>
      </c>
      <c r="E104">
        <f t="shared" si="2"/>
        <v>220.12511530276873</v>
      </c>
      <c r="F104">
        <f t="shared" si="3"/>
        <v>-36287.327024952137</v>
      </c>
      <c r="G104">
        <f t="shared" si="4"/>
        <v>1100.6255765138433</v>
      </c>
    </row>
    <row r="105" spans="2:7" x14ac:dyDescent="0.35">
      <c r="B105">
        <f t="shared" si="5"/>
        <v>5.0999999999999979</v>
      </c>
      <c r="C105">
        <f t="shared" si="0"/>
        <v>0</v>
      </c>
      <c r="D105">
        <f t="shared" si="1"/>
        <v>604.78878374920225</v>
      </c>
      <c r="E105">
        <f t="shared" si="2"/>
        <v>220.12511530276873</v>
      </c>
      <c r="F105">
        <f t="shared" si="3"/>
        <v>-36287.327024952137</v>
      </c>
      <c r="G105">
        <f t="shared" si="4"/>
        <v>1122.63808804412</v>
      </c>
    </row>
    <row r="106" spans="2:7" x14ac:dyDescent="0.35">
      <c r="B106">
        <f t="shared" si="5"/>
        <v>5.1999999999999975</v>
      </c>
      <c r="C106">
        <f t="shared" si="0"/>
        <v>0</v>
      </c>
      <c r="D106">
        <f t="shared" si="1"/>
        <v>604.78878374920225</v>
      </c>
      <c r="E106">
        <f t="shared" si="2"/>
        <v>220.12511530276873</v>
      </c>
      <c r="F106">
        <f t="shared" si="3"/>
        <v>-36287.327024952137</v>
      </c>
      <c r="G106">
        <f t="shared" si="4"/>
        <v>1144.6505995743969</v>
      </c>
    </row>
    <row r="107" spans="2:7" x14ac:dyDescent="0.35">
      <c r="B107">
        <f t="shared" si="5"/>
        <v>5.2999999999999972</v>
      </c>
      <c r="C107">
        <f t="shared" si="0"/>
        <v>0</v>
      </c>
      <c r="D107">
        <f t="shared" si="1"/>
        <v>604.78878374920225</v>
      </c>
      <c r="E107">
        <f t="shared" si="2"/>
        <v>220.12511530276873</v>
      </c>
      <c r="F107">
        <f t="shared" si="3"/>
        <v>-36287.327024952137</v>
      </c>
      <c r="G107">
        <f t="shared" si="4"/>
        <v>1166.6631111046736</v>
      </c>
    </row>
    <row r="108" spans="2:7" x14ac:dyDescent="0.35">
      <c r="B108">
        <f t="shared" si="5"/>
        <v>5.3999999999999968</v>
      </c>
      <c r="C108">
        <f t="shared" si="0"/>
        <v>0</v>
      </c>
      <c r="D108">
        <f t="shared" si="1"/>
        <v>604.78878374920225</v>
      </c>
      <c r="E108">
        <f t="shared" si="2"/>
        <v>220.12511530276873</v>
      </c>
      <c r="F108">
        <f t="shared" si="3"/>
        <v>-36287.327024952137</v>
      </c>
      <c r="G108">
        <f t="shared" si="4"/>
        <v>1188.6756226349505</v>
      </c>
    </row>
    <row r="109" spans="2:7" x14ac:dyDescent="0.35">
      <c r="B109">
        <f t="shared" si="5"/>
        <v>5.4999999999999964</v>
      </c>
      <c r="C109">
        <f t="shared" si="0"/>
        <v>0</v>
      </c>
      <c r="D109">
        <f t="shared" si="1"/>
        <v>604.78878374920225</v>
      </c>
      <c r="E109">
        <f t="shared" si="2"/>
        <v>220.12511530276873</v>
      </c>
      <c r="F109">
        <f t="shared" si="3"/>
        <v>-36287.327024952137</v>
      </c>
      <c r="G109">
        <f t="shared" si="4"/>
        <v>1210.6881341652272</v>
      </c>
    </row>
    <row r="110" spans="2:7" x14ac:dyDescent="0.35">
      <c r="B110">
        <f t="shared" si="5"/>
        <v>5.5999999999999961</v>
      </c>
      <c r="C110">
        <f t="shared" si="0"/>
        <v>0</v>
      </c>
      <c r="D110">
        <f t="shared" si="1"/>
        <v>604.78878374920225</v>
      </c>
      <c r="E110">
        <f t="shared" si="2"/>
        <v>220.12511530276873</v>
      </c>
      <c r="F110">
        <f t="shared" si="3"/>
        <v>-36287.327024952137</v>
      </c>
      <c r="G110">
        <f t="shared" si="4"/>
        <v>1232.7006456955041</v>
      </c>
    </row>
    <row r="111" spans="2:7" x14ac:dyDescent="0.35">
      <c r="B111">
        <f t="shared" si="5"/>
        <v>5.6999999999999957</v>
      </c>
      <c r="C111">
        <f t="shared" si="0"/>
        <v>0</v>
      </c>
      <c r="D111">
        <f t="shared" si="1"/>
        <v>604.78878374920225</v>
      </c>
      <c r="E111">
        <f t="shared" si="2"/>
        <v>220.12511530276873</v>
      </c>
      <c r="F111">
        <f t="shared" si="3"/>
        <v>-36287.327024952137</v>
      </c>
      <c r="G111">
        <f t="shared" si="4"/>
        <v>1254.7131572257808</v>
      </c>
    </row>
    <row r="112" spans="2:7" x14ac:dyDescent="0.35">
      <c r="B112">
        <f t="shared" si="5"/>
        <v>5.7999999999999954</v>
      </c>
      <c r="C112">
        <f t="shared" si="0"/>
        <v>0</v>
      </c>
      <c r="D112">
        <f t="shared" si="1"/>
        <v>604.78878374920225</v>
      </c>
      <c r="E112">
        <f t="shared" si="2"/>
        <v>220.12511530276873</v>
      </c>
      <c r="F112">
        <f t="shared" si="3"/>
        <v>-36287.327024952137</v>
      </c>
      <c r="G112">
        <f t="shared" si="4"/>
        <v>1276.7256687560575</v>
      </c>
    </row>
    <row r="113" spans="2:7" x14ac:dyDescent="0.35">
      <c r="B113">
        <f t="shared" si="5"/>
        <v>5.899999999999995</v>
      </c>
      <c r="C113">
        <f t="shared" si="0"/>
        <v>0</v>
      </c>
      <c r="D113">
        <f t="shared" si="1"/>
        <v>604.78878374920225</v>
      </c>
      <c r="E113">
        <f t="shared" si="2"/>
        <v>220.12511530276873</v>
      </c>
      <c r="F113">
        <f t="shared" si="3"/>
        <v>-36287.327024952137</v>
      </c>
      <c r="G113">
        <f t="shared" si="4"/>
        <v>1298.7381802863345</v>
      </c>
    </row>
    <row r="114" spans="2:7" x14ac:dyDescent="0.35">
      <c r="B114">
        <f t="shared" si="5"/>
        <v>5.9999999999999947</v>
      </c>
      <c r="C114">
        <f t="shared" si="0"/>
        <v>0</v>
      </c>
      <c r="D114">
        <f t="shared" si="1"/>
        <v>604.78878374920225</v>
      </c>
      <c r="E114">
        <f t="shared" si="2"/>
        <v>220.12511530276873</v>
      </c>
      <c r="F114">
        <f t="shared" si="3"/>
        <v>-36287.327024952137</v>
      </c>
      <c r="G114">
        <f t="shared" si="4"/>
        <v>1320.7506918166112</v>
      </c>
    </row>
    <row r="115" spans="2:7" x14ac:dyDescent="0.35">
      <c r="B115">
        <f t="shared" si="5"/>
        <v>6.0999999999999943</v>
      </c>
      <c r="C115">
        <f t="shared" si="0"/>
        <v>0</v>
      </c>
      <c r="D115">
        <f t="shared" si="1"/>
        <v>604.78878374920225</v>
      </c>
      <c r="E115">
        <f t="shared" si="2"/>
        <v>220.12511530276873</v>
      </c>
      <c r="F115">
        <f t="shared" si="3"/>
        <v>-36287.327024952137</v>
      </c>
      <c r="G115">
        <f t="shared" si="4"/>
        <v>1342.7632033468881</v>
      </c>
    </row>
    <row r="116" spans="2:7" x14ac:dyDescent="0.35">
      <c r="B116">
        <f t="shared" si="5"/>
        <v>6.199999999999994</v>
      </c>
      <c r="C116">
        <f t="shared" si="0"/>
        <v>0</v>
      </c>
      <c r="D116">
        <f t="shared" si="1"/>
        <v>604.78878374920225</v>
      </c>
      <c r="E116">
        <f t="shared" si="2"/>
        <v>220.12511530276873</v>
      </c>
      <c r="F116">
        <f t="shared" si="3"/>
        <v>-36287.327024952137</v>
      </c>
      <c r="G116">
        <f t="shared" si="4"/>
        <v>1364.7757148771648</v>
      </c>
    </row>
    <row r="117" spans="2:7" x14ac:dyDescent="0.35">
      <c r="B117">
        <f t="shared" si="5"/>
        <v>6.2999999999999936</v>
      </c>
      <c r="C117">
        <f t="shared" si="0"/>
        <v>0</v>
      </c>
      <c r="D117">
        <f t="shared" si="1"/>
        <v>604.78878374920225</v>
      </c>
      <c r="E117">
        <f t="shared" si="2"/>
        <v>220.12511530276873</v>
      </c>
      <c r="F117">
        <f t="shared" si="3"/>
        <v>-36287.327024952137</v>
      </c>
      <c r="G117">
        <f t="shared" si="4"/>
        <v>1386.7882264074417</v>
      </c>
    </row>
    <row r="118" spans="2:7" x14ac:dyDescent="0.35">
      <c r="B118">
        <f t="shared" si="5"/>
        <v>6.3999999999999932</v>
      </c>
      <c r="C118">
        <f t="shared" si="0"/>
        <v>0</v>
      </c>
      <c r="D118">
        <f t="shared" si="1"/>
        <v>604.78878374920225</v>
      </c>
      <c r="E118">
        <f t="shared" si="2"/>
        <v>220.12511530276873</v>
      </c>
      <c r="F118">
        <f t="shared" si="3"/>
        <v>-36287.327024952137</v>
      </c>
      <c r="G118">
        <f t="shared" si="4"/>
        <v>1408.8007379377184</v>
      </c>
    </row>
    <row r="119" spans="2:7" x14ac:dyDescent="0.35">
      <c r="B119">
        <f t="shared" si="5"/>
        <v>6.4999999999999929</v>
      </c>
      <c r="C119">
        <f t="shared" ref="C119:C182" si="6">IF(B119&lt;$B$41,0,IF(AND($B$41&lt;=B119,B119&lt;$B$41+$G$8),$B$15,$B$15+$B$12))</f>
        <v>0</v>
      </c>
      <c r="D119">
        <f t="shared" ref="D119:D182" si="7">IF(B119&lt;$B$41,$B$13,IF(AND($B$41&lt;=B119,B119&lt;$B$41+$G$8),$B$13+$B$16,$B$13+$B$16+$B$10))</f>
        <v>604.78878374920225</v>
      </c>
      <c r="E119">
        <f t="shared" ref="E119:E182" si="8">IF(B119&lt;$B$41,$B$14,IF(AND($B$41&lt;=B119,B119&lt;$B$41+$G$8),$B$14+$B$17,$B$14+$B$17+$B$11))</f>
        <v>220.12511530276873</v>
      </c>
      <c r="F119">
        <f t="shared" ref="F119:F182" si="9">IF(B119&lt;$B$41,-$G$6*$B$13,IF(AND($B$41&lt;=B119,B119&lt;$B$41+$G$8),-$G$6*$B$13,-$G$6*$B$13-$G$5*$B$10))</f>
        <v>-36287.327024952137</v>
      </c>
      <c r="G119">
        <f t="shared" ref="G119:G182" si="10">IF(B119&lt;$B$41,$B$14*B119,IF(AND($B$41&lt;=B119,B119&lt;$B$41+$G$8),$B$14*B119-(-B119+$B$41)*$B$17,$B$14*B119-(-B119+$B$41)*$B$17-(-B119+$B$41+$G$8)*$B$11+$G$6*$B$12))</f>
        <v>1430.8132494679951</v>
      </c>
    </row>
    <row r="120" spans="2:7" x14ac:dyDescent="0.35">
      <c r="B120">
        <f t="shared" ref="B120:B183" si="11">B119+0.1</f>
        <v>6.5999999999999925</v>
      </c>
      <c r="C120">
        <f t="shared" si="6"/>
        <v>0</v>
      </c>
      <c r="D120">
        <f t="shared" si="7"/>
        <v>604.78878374920225</v>
      </c>
      <c r="E120">
        <f t="shared" si="8"/>
        <v>220.12511530276873</v>
      </c>
      <c r="F120">
        <f t="shared" si="9"/>
        <v>-36287.327024952137</v>
      </c>
      <c r="G120">
        <f t="shared" si="10"/>
        <v>1452.825760998272</v>
      </c>
    </row>
    <row r="121" spans="2:7" x14ac:dyDescent="0.35">
      <c r="B121">
        <f t="shared" si="11"/>
        <v>6.6999999999999922</v>
      </c>
      <c r="C121">
        <f t="shared" si="6"/>
        <v>0</v>
      </c>
      <c r="D121">
        <f t="shared" si="7"/>
        <v>604.78878374920225</v>
      </c>
      <c r="E121">
        <f t="shared" si="8"/>
        <v>220.12511530276873</v>
      </c>
      <c r="F121">
        <f t="shared" si="9"/>
        <v>-36287.327024952137</v>
      </c>
      <c r="G121">
        <f t="shared" si="10"/>
        <v>1474.8382725285487</v>
      </c>
    </row>
    <row r="122" spans="2:7" x14ac:dyDescent="0.35">
      <c r="B122">
        <f t="shared" si="11"/>
        <v>6.7999999999999918</v>
      </c>
      <c r="C122">
        <f t="shared" si="6"/>
        <v>0</v>
      </c>
      <c r="D122">
        <f t="shared" si="7"/>
        <v>604.78878374920225</v>
      </c>
      <c r="E122">
        <f t="shared" si="8"/>
        <v>220.12511530276873</v>
      </c>
      <c r="F122">
        <f t="shared" si="9"/>
        <v>-36287.327024952137</v>
      </c>
      <c r="G122">
        <f t="shared" si="10"/>
        <v>1496.8507840588256</v>
      </c>
    </row>
    <row r="123" spans="2:7" x14ac:dyDescent="0.35">
      <c r="B123">
        <f t="shared" si="11"/>
        <v>6.8999999999999915</v>
      </c>
      <c r="C123">
        <f t="shared" si="6"/>
        <v>0</v>
      </c>
      <c r="D123">
        <f t="shared" si="7"/>
        <v>604.78878374920225</v>
      </c>
      <c r="E123">
        <f t="shared" si="8"/>
        <v>220.12511530276873</v>
      </c>
      <c r="F123">
        <f t="shared" si="9"/>
        <v>-36287.327024952137</v>
      </c>
      <c r="G123">
        <f t="shared" si="10"/>
        <v>1518.8632955891023</v>
      </c>
    </row>
    <row r="124" spans="2:7" x14ac:dyDescent="0.35">
      <c r="B124">
        <f t="shared" si="11"/>
        <v>6.9999999999999911</v>
      </c>
      <c r="C124">
        <f t="shared" si="6"/>
        <v>0</v>
      </c>
      <c r="D124">
        <f t="shared" si="7"/>
        <v>604.78878374920225</v>
      </c>
      <c r="E124">
        <f t="shared" si="8"/>
        <v>220.12511530276873</v>
      </c>
      <c r="F124">
        <f t="shared" si="9"/>
        <v>-36287.327024952137</v>
      </c>
      <c r="G124">
        <f t="shared" si="10"/>
        <v>1540.8758071193793</v>
      </c>
    </row>
    <row r="125" spans="2:7" x14ac:dyDescent="0.35">
      <c r="B125">
        <f t="shared" si="11"/>
        <v>7.0999999999999908</v>
      </c>
      <c r="C125">
        <f t="shared" si="6"/>
        <v>0</v>
      </c>
      <c r="D125">
        <f t="shared" si="7"/>
        <v>604.78878374920225</v>
      </c>
      <c r="E125">
        <f t="shared" si="8"/>
        <v>220.12511530276873</v>
      </c>
      <c r="F125">
        <f t="shared" si="9"/>
        <v>-36287.327024952137</v>
      </c>
      <c r="G125">
        <f t="shared" si="10"/>
        <v>1562.888318649656</v>
      </c>
    </row>
    <row r="126" spans="2:7" x14ac:dyDescent="0.35">
      <c r="B126">
        <f t="shared" si="11"/>
        <v>7.1999999999999904</v>
      </c>
      <c r="C126">
        <f t="shared" si="6"/>
        <v>0</v>
      </c>
      <c r="D126">
        <f t="shared" si="7"/>
        <v>604.78878374920225</v>
      </c>
      <c r="E126">
        <f t="shared" si="8"/>
        <v>220.12511530276873</v>
      </c>
      <c r="F126">
        <f t="shared" si="9"/>
        <v>-36287.327024952137</v>
      </c>
      <c r="G126">
        <f t="shared" si="10"/>
        <v>1584.9008301799329</v>
      </c>
    </row>
    <row r="127" spans="2:7" x14ac:dyDescent="0.35">
      <c r="B127">
        <f t="shared" si="11"/>
        <v>7.2999999999999901</v>
      </c>
      <c r="C127">
        <f t="shared" si="6"/>
        <v>0</v>
      </c>
      <c r="D127">
        <f t="shared" si="7"/>
        <v>604.78878374920225</v>
      </c>
      <c r="E127">
        <f t="shared" si="8"/>
        <v>220.12511530276873</v>
      </c>
      <c r="F127">
        <f t="shared" si="9"/>
        <v>-36287.327024952137</v>
      </c>
      <c r="G127">
        <f t="shared" si="10"/>
        <v>1606.9133417102096</v>
      </c>
    </row>
    <row r="128" spans="2:7" x14ac:dyDescent="0.35">
      <c r="B128">
        <f t="shared" si="11"/>
        <v>7.3999999999999897</v>
      </c>
      <c r="C128">
        <f t="shared" si="6"/>
        <v>0</v>
      </c>
      <c r="D128">
        <f t="shared" si="7"/>
        <v>604.78878374920225</v>
      </c>
      <c r="E128">
        <f t="shared" si="8"/>
        <v>220.12511530276873</v>
      </c>
      <c r="F128">
        <f t="shared" si="9"/>
        <v>-36287.327024952137</v>
      </c>
      <c r="G128">
        <f t="shared" si="10"/>
        <v>1628.9258532404863</v>
      </c>
    </row>
    <row r="129" spans="2:7" x14ac:dyDescent="0.35">
      <c r="B129">
        <f t="shared" si="11"/>
        <v>7.4999999999999893</v>
      </c>
      <c r="C129">
        <f t="shared" si="6"/>
        <v>0</v>
      </c>
      <c r="D129">
        <f t="shared" si="7"/>
        <v>604.78878374920225</v>
      </c>
      <c r="E129">
        <f t="shared" si="8"/>
        <v>220.12511530276873</v>
      </c>
      <c r="F129">
        <f t="shared" si="9"/>
        <v>-36287.327024952137</v>
      </c>
      <c r="G129">
        <f t="shared" si="10"/>
        <v>1650.9383647707632</v>
      </c>
    </row>
    <row r="130" spans="2:7" x14ac:dyDescent="0.35">
      <c r="B130">
        <f t="shared" si="11"/>
        <v>7.599999999999989</v>
      </c>
      <c r="C130">
        <f t="shared" si="6"/>
        <v>0</v>
      </c>
      <c r="D130">
        <f t="shared" si="7"/>
        <v>604.78878374920225</v>
      </c>
      <c r="E130">
        <f t="shared" si="8"/>
        <v>220.12511530276873</v>
      </c>
      <c r="F130">
        <f t="shared" si="9"/>
        <v>-36287.327024952137</v>
      </c>
      <c r="G130">
        <f t="shared" si="10"/>
        <v>1672.9508763010399</v>
      </c>
    </row>
    <row r="131" spans="2:7" x14ac:dyDescent="0.35">
      <c r="B131">
        <f t="shared" si="11"/>
        <v>7.6999999999999886</v>
      </c>
      <c r="C131">
        <f t="shared" si="6"/>
        <v>0</v>
      </c>
      <c r="D131">
        <f t="shared" si="7"/>
        <v>604.78878374920225</v>
      </c>
      <c r="E131">
        <f t="shared" si="8"/>
        <v>220.12511530276873</v>
      </c>
      <c r="F131">
        <f t="shared" si="9"/>
        <v>-36287.327024952137</v>
      </c>
      <c r="G131">
        <f t="shared" si="10"/>
        <v>1694.9633878313168</v>
      </c>
    </row>
    <row r="132" spans="2:7" x14ac:dyDescent="0.35">
      <c r="B132">
        <f t="shared" si="11"/>
        <v>7.7999999999999883</v>
      </c>
      <c r="C132">
        <f t="shared" si="6"/>
        <v>0</v>
      </c>
      <c r="D132">
        <f t="shared" si="7"/>
        <v>604.78878374920225</v>
      </c>
      <c r="E132">
        <f t="shared" si="8"/>
        <v>220.12511530276873</v>
      </c>
      <c r="F132">
        <f t="shared" si="9"/>
        <v>-36287.327024952137</v>
      </c>
      <c r="G132">
        <f t="shared" si="10"/>
        <v>1716.9758993615935</v>
      </c>
    </row>
    <row r="133" spans="2:7" x14ac:dyDescent="0.35">
      <c r="B133">
        <f t="shared" si="11"/>
        <v>7.8999999999999879</v>
      </c>
      <c r="C133">
        <f t="shared" si="6"/>
        <v>0</v>
      </c>
      <c r="D133">
        <f t="shared" si="7"/>
        <v>604.78878374920225</v>
      </c>
      <c r="E133">
        <f t="shared" si="8"/>
        <v>220.12511530276873</v>
      </c>
      <c r="F133">
        <f t="shared" si="9"/>
        <v>-36287.327024952137</v>
      </c>
      <c r="G133">
        <f t="shared" si="10"/>
        <v>1738.9884108918704</v>
      </c>
    </row>
    <row r="134" spans="2:7" x14ac:dyDescent="0.35">
      <c r="B134">
        <f t="shared" si="11"/>
        <v>7.9999999999999876</v>
      </c>
      <c r="C134">
        <f t="shared" si="6"/>
        <v>0</v>
      </c>
      <c r="D134">
        <f t="shared" si="7"/>
        <v>604.78878374920225</v>
      </c>
      <c r="E134">
        <f t="shared" si="8"/>
        <v>220.12511530276873</v>
      </c>
      <c r="F134">
        <f t="shared" si="9"/>
        <v>-36287.327024952137</v>
      </c>
      <c r="G134">
        <f t="shared" si="10"/>
        <v>1761.0009224221471</v>
      </c>
    </row>
    <row r="135" spans="2:7" x14ac:dyDescent="0.35">
      <c r="B135">
        <f t="shared" si="11"/>
        <v>8.0999999999999872</v>
      </c>
      <c r="C135">
        <f t="shared" si="6"/>
        <v>0</v>
      </c>
      <c r="D135">
        <f t="shared" si="7"/>
        <v>604.78878374920225</v>
      </c>
      <c r="E135">
        <f t="shared" si="8"/>
        <v>220.12511530276873</v>
      </c>
      <c r="F135">
        <f t="shared" si="9"/>
        <v>-36287.327024952137</v>
      </c>
      <c r="G135">
        <f t="shared" si="10"/>
        <v>1783.0134339524238</v>
      </c>
    </row>
    <row r="136" spans="2:7" x14ac:dyDescent="0.35">
      <c r="B136">
        <f t="shared" si="11"/>
        <v>8.1999999999999869</v>
      </c>
      <c r="C136">
        <f t="shared" si="6"/>
        <v>0</v>
      </c>
      <c r="D136">
        <f t="shared" si="7"/>
        <v>604.78878374920225</v>
      </c>
      <c r="E136">
        <f t="shared" si="8"/>
        <v>220.12511530276873</v>
      </c>
      <c r="F136">
        <f t="shared" si="9"/>
        <v>-36287.327024952137</v>
      </c>
      <c r="G136">
        <f t="shared" si="10"/>
        <v>1805.0259454827008</v>
      </c>
    </row>
    <row r="137" spans="2:7" x14ac:dyDescent="0.35">
      <c r="B137">
        <f t="shared" si="11"/>
        <v>8.2999999999999865</v>
      </c>
      <c r="C137">
        <f t="shared" si="6"/>
        <v>0</v>
      </c>
      <c r="D137">
        <f t="shared" si="7"/>
        <v>604.78878374920225</v>
      </c>
      <c r="E137">
        <f t="shared" si="8"/>
        <v>220.12511530276873</v>
      </c>
      <c r="F137">
        <f t="shared" si="9"/>
        <v>-36287.327024952137</v>
      </c>
      <c r="G137">
        <f t="shared" si="10"/>
        <v>1827.0384570129775</v>
      </c>
    </row>
    <row r="138" spans="2:7" x14ac:dyDescent="0.35">
      <c r="B138">
        <f t="shared" si="11"/>
        <v>8.3999999999999861</v>
      </c>
      <c r="C138">
        <f t="shared" si="6"/>
        <v>0</v>
      </c>
      <c r="D138">
        <f t="shared" si="7"/>
        <v>604.78878374920225</v>
      </c>
      <c r="E138">
        <f t="shared" si="8"/>
        <v>220.12511530276873</v>
      </c>
      <c r="F138">
        <f t="shared" si="9"/>
        <v>-36287.327024952137</v>
      </c>
      <c r="G138">
        <f t="shared" si="10"/>
        <v>1849.0509685432544</v>
      </c>
    </row>
    <row r="139" spans="2:7" x14ac:dyDescent="0.35">
      <c r="B139">
        <f t="shared" si="11"/>
        <v>8.4999999999999858</v>
      </c>
      <c r="C139">
        <f t="shared" si="6"/>
        <v>0</v>
      </c>
      <c r="D139">
        <f t="shared" si="7"/>
        <v>604.78878374920225</v>
      </c>
      <c r="E139">
        <f t="shared" si="8"/>
        <v>220.12511530276873</v>
      </c>
      <c r="F139">
        <f t="shared" si="9"/>
        <v>-36287.327024952137</v>
      </c>
      <c r="G139">
        <f t="shared" si="10"/>
        <v>1871.0634800735311</v>
      </c>
    </row>
    <row r="140" spans="2:7" x14ac:dyDescent="0.35">
      <c r="B140">
        <f t="shared" si="11"/>
        <v>8.5999999999999854</v>
      </c>
      <c r="C140">
        <f t="shared" si="6"/>
        <v>0</v>
      </c>
      <c r="D140">
        <f t="shared" si="7"/>
        <v>604.78878374920225</v>
      </c>
      <c r="E140">
        <f t="shared" si="8"/>
        <v>220.12511530276873</v>
      </c>
      <c r="F140">
        <f t="shared" si="9"/>
        <v>-36287.327024952137</v>
      </c>
      <c r="G140">
        <f t="shared" si="10"/>
        <v>1893.075991603808</v>
      </c>
    </row>
    <row r="141" spans="2:7" x14ac:dyDescent="0.35">
      <c r="B141">
        <f t="shared" si="11"/>
        <v>8.6999999999999851</v>
      </c>
      <c r="C141">
        <f t="shared" si="6"/>
        <v>0</v>
      </c>
      <c r="D141">
        <f t="shared" si="7"/>
        <v>604.78878374920225</v>
      </c>
      <c r="E141">
        <f t="shared" si="8"/>
        <v>220.12511530276873</v>
      </c>
      <c r="F141">
        <f t="shared" si="9"/>
        <v>-36287.327024952137</v>
      </c>
      <c r="G141">
        <f t="shared" si="10"/>
        <v>1915.0885031340847</v>
      </c>
    </row>
    <row r="142" spans="2:7" x14ac:dyDescent="0.35">
      <c r="B142">
        <f t="shared" si="11"/>
        <v>8.7999999999999847</v>
      </c>
      <c r="C142">
        <f t="shared" si="6"/>
        <v>0</v>
      </c>
      <c r="D142">
        <f t="shared" si="7"/>
        <v>604.78878374920225</v>
      </c>
      <c r="E142">
        <f t="shared" si="8"/>
        <v>220.12511530276873</v>
      </c>
      <c r="F142">
        <f t="shared" si="9"/>
        <v>-36287.327024952137</v>
      </c>
      <c r="G142">
        <f t="shared" si="10"/>
        <v>1937.1010146643614</v>
      </c>
    </row>
    <row r="143" spans="2:7" x14ac:dyDescent="0.35">
      <c r="B143">
        <f t="shared" si="11"/>
        <v>8.8999999999999844</v>
      </c>
      <c r="C143">
        <f t="shared" si="6"/>
        <v>0</v>
      </c>
      <c r="D143">
        <f t="shared" si="7"/>
        <v>604.78878374920225</v>
      </c>
      <c r="E143">
        <f t="shared" si="8"/>
        <v>220.12511530276873</v>
      </c>
      <c r="F143">
        <f t="shared" si="9"/>
        <v>-36287.327024952137</v>
      </c>
      <c r="G143">
        <f t="shared" si="10"/>
        <v>1959.1135261946383</v>
      </c>
    </row>
    <row r="144" spans="2:7" x14ac:dyDescent="0.35">
      <c r="B144">
        <f t="shared" si="11"/>
        <v>8.999999999999984</v>
      </c>
      <c r="C144">
        <f t="shared" si="6"/>
        <v>0</v>
      </c>
      <c r="D144">
        <f t="shared" si="7"/>
        <v>604.78878374920225</v>
      </c>
      <c r="E144">
        <f t="shared" si="8"/>
        <v>220.12511530276873</v>
      </c>
      <c r="F144">
        <f t="shared" si="9"/>
        <v>-36287.327024952137</v>
      </c>
      <c r="G144">
        <f t="shared" si="10"/>
        <v>1981.126037724915</v>
      </c>
    </row>
    <row r="145" spans="2:7" x14ac:dyDescent="0.35">
      <c r="B145">
        <f t="shared" si="11"/>
        <v>9.0999999999999837</v>
      </c>
      <c r="C145">
        <f t="shared" si="6"/>
        <v>0</v>
      </c>
      <c r="D145">
        <f t="shared" si="7"/>
        <v>604.78878374920225</v>
      </c>
      <c r="E145">
        <f t="shared" si="8"/>
        <v>220.12511530276873</v>
      </c>
      <c r="F145">
        <f t="shared" si="9"/>
        <v>-36287.327024952137</v>
      </c>
      <c r="G145">
        <f t="shared" si="10"/>
        <v>2003.1385492551919</v>
      </c>
    </row>
    <row r="146" spans="2:7" x14ac:dyDescent="0.35">
      <c r="B146">
        <f t="shared" si="11"/>
        <v>9.1999999999999833</v>
      </c>
      <c r="C146">
        <f t="shared" si="6"/>
        <v>0</v>
      </c>
      <c r="D146">
        <f t="shared" si="7"/>
        <v>604.78878374920225</v>
      </c>
      <c r="E146">
        <f t="shared" si="8"/>
        <v>220.12511530276873</v>
      </c>
      <c r="F146">
        <f t="shared" si="9"/>
        <v>-36287.327024952137</v>
      </c>
      <c r="G146">
        <f t="shared" si="10"/>
        <v>2025.1510607854686</v>
      </c>
    </row>
    <row r="147" spans="2:7" x14ac:dyDescent="0.35">
      <c r="B147">
        <f t="shared" si="11"/>
        <v>9.2999999999999829</v>
      </c>
      <c r="C147">
        <f t="shared" si="6"/>
        <v>0</v>
      </c>
      <c r="D147">
        <f t="shared" si="7"/>
        <v>604.78878374920225</v>
      </c>
      <c r="E147">
        <f t="shared" si="8"/>
        <v>220.12511530276873</v>
      </c>
      <c r="F147">
        <f t="shared" si="9"/>
        <v>-36287.327024952137</v>
      </c>
      <c r="G147">
        <f t="shared" si="10"/>
        <v>2047.1635723157456</v>
      </c>
    </row>
    <row r="148" spans="2:7" x14ac:dyDescent="0.35">
      <c r="B148">
        <f t="shared" si="11"/>
        <v>9.3999999999999826</v>
      </c>
      <c r="C148">
        <f t="shared" si="6"/>
        <v>0</v>
      </c>
      <c r="D148">
        <f t="shared" si="7"/>
        <v>604.78878374920225</v>
      </c>
      <c r="E148">
        <f t="shared" si="8"/>
        <v>220.12511530276873</v>
      </c>
      <c r="F148">
        <f t="shared" si="9"/>
        <v>-36287.327024952137</v>
      </c>
      <c r="G148">
        <f t="shared" si="10"/>
        <v>2069.1760838460223</v>
      </c>
    </row>
    <row r="149" spans="2:7" x14ac:dyDescent="0.35">
      <c r="B149">
        <f t="shared" si="11"/>
        <v>9.4999999999999822</v>
      </c>
      <c r="C149">
        <f t="shared" si="6"/>
        <v>0</v>
      </c>
      <c r="D149">
        <f t="shared" si="7"/>
        <v>604.78878374920225</v>
      </c>
      <c r="E149">
        <f t="shared" si="8"/>
        <v>220.12511530276873</v>
      </c>
      <c r="F149">
        <f t="shared" si="9"/>
        <v>-36287.327024952137</v>
      </c>
      <c r="G149">
        <f t="shared" si="10"/>
        <v>2091.188595376299</v>
      </c>
    </row>
    <row r="150" spans="2:7" x14ac:dyDescent="0.35">
      <c r="B150">
        <f t="shared" si="11"/>
        <v>9.5999999999999819</v>
      </c>
      <c r="C150">
        <f t="shared" si="6"/>
        <v>0</v>
      </c>
      <c r="D150">
        <f t="shared" si="7"/>
        <v>604.78878374920225</v>
      </c>
      <c r="E150">
        <f t="shared" si="8"/>
        <v>220.12511530276873</v>
      </c>
      <c r="F150">
        <f t="shared" si="9"/>
        <v>-36287.327024952137</v>
      </c>
      <c r="G150">
        <f t="shared" si="10"/>
        <v>2113.2011069065757</v>
      </c>
    </row>
    <row r="151" spans="2:7" x14ac:dyDescent="0.35">
      <c r="B151">
        <f t="shared" si="11"/>
        <v>9.6999999999999815</v>
      </c>
      <c r="C151">
        <f t="shared" si="6"/>
        <v>0</v>
      </c>
      <c r="D151">
        <f t="shared" si="7"/>
        <v>604.78878374920225</v>
      </c>
      <c r="E151">
        <f t="shared" si="8"/>
        <v>220.12511530276873</v>
      </c>
      <c r="F151">
        <f t="shared" si="9"/>
        <v>-36287.327024952137</v>
      </c>
      <c r="G151">
        <f t="shared" si="10"/>
        <v>2135.2136184368528</v>
      </c>
    </row>
    <row r="152" spans="2:7" x14ac:dyDescent="0.35">
      <c r="B152">
        <f t="shared" si="11"/>
        <v>9.7999999999999812</v>
      </c>
      <c r="C152">
        <f t="shared" si="6"/>
        <v>0</v>
      </c>
      <c r="D152">
        <f t="shared" si="7"/>
        <v>604.78878374920225</v>
      </c>
      <c r="E152">
        <f t="shared" si="8"/>
        <v>220.12511530276873</v>
      </c>
      <c r="F152">
        <f t="shared" si="9"/>
        <v>-36287.327024952137</v>
      </c>
      <c r="G152">
        <f t="shared" si="10"/>
        <v>2157.2261299671295</v>
      </c>
    </row>
    <row r="153" spans="2:7" x14ac:dyDescent="0.35">
      <c r="B153">
        <f t="shared" si="11"/>
        <v>9.8999999999999808</v>
      </c>
      <c r="C153">
        <f t="shared" si="6"/>
        <v>0</v>
      </c>
      <c r="D153">
        <f t="shared" si="7"/>
        <v>604.78878374920225</v>
      </c>
      <c r="E153">
        <f t="shared" si="8"/>
        <v>220.12511530276873</v>
      </c>
      <c r="F153">
        <f t="shared" si="9"/>
        <v>-36287.327024952137</v>
      </c>
      <c r="G153">
        <f t="shared" si="10"/>
        <v>2179.2386414974062</v>
      </c>
    </row>
    <row r="154" spans="2:7" x14ac:dyDescent="0.35">
      <c r="B154">
        <f t="shared" si="11"/>
        <v>9.9999999999999805</v>
      </c>
      <c r="C154">
        <f t="shared" si="6"/>
        <v>0</v>
      </c>
      <c r="D154">
        <f t="shared" si="7"/>
        <v>604.78878374920225</v>
      </c>
      <c r="E154">
        <f t="shared" si="8"/>
        <v>220.12511530276873</v>
      </c>
      <c r="F154">
        <f t="shared" si="9"/>
        <v>-36287.327024952137</v>
      </c>
      <c r="G154">
        <f t="shared" si="10"/>
        <v>2201.2511530276829</v>
      </c>
    </row>
    <row r="155" spans="2:7" x14ac:dyDescent="0.35">
      <c r="B155">
        <f t="shared" si="11"/>
        <v>10.09999999999998</v>
      </c>
      <c r="C155">
        <f t="shared" si="6"/>
        <v>0</v>
      </c>
      <c r="D155">
        <f t="shared" si="7"/>
        <v>604.78878374920225</v>
      </c>
      <c r="E155">
        <f t="shared" si="8"/>
        <v>220.12511530276873</v>
      </c>
      <c r="F155">
        <f t="shared" si="9"/>
        <v>-36287.327024952137</v>
      </c>
      <c r="G155">
        <f t="shared" si="10"/>
        <v>2223.2636645579601</v>
      </c>
    </row>
    <row r="156" spans="2:7" x14ac:dyDescent="0.35">
      <c r="B156">
        <f t="shared" si="11"/>
        <v>10.19999999999998</v>
      </c>
      <c r="C156">
        <f t="shared" si="6"/>
        <v>0</v>
      </c>
      <c r="D156">
        <f t="shared" si="7"/>
        <v>604.78878374920225</v>
      </c>
      <c r="E156">
        <f t="shared" si="8"/>
        <v>220.12511530276873</v>
      </c>
      <c r="F156">
        <f t="shared" si="9"/>
        <v>-36287.327024952137</v>
      </c>
      <c r="G156">
        <f t="shared" si="10"/>
        <v>2245.2761760882368</v>
      </c>
    </row>
    <row r="157" spans="2:7" x14ac:dyDescent="0.35">
      <c r="B157">
        <f t="shared" si="11"/>
        <v>10.299999999999979</v>
      </c>
      <c r="C157">
        <f t="shared" si="6"/>
        <v>0</v>
      </c>
      <c r="D157">
        <f t="shared" si="7"/>
        <v>604.78878374920225</v>
      </c>
      <c r="E157">
        <f t="shared" si="8"/>
        <v>220.12511530276873</v>
      </c>
      <c r="F157">
        <f t="shared" si="9"/>
        <v>-36287.327024952137</v>
      </c>
      <c r="G157">
        <f t="shared" si="10"/>
        <v>2267.2886876185134</v>
      </c>
    </row>
    <row r="158" spans="2:7" x14ac:dyDescent="0.35">
      <c r="B158">
        <f t="shared" si="11"/>
        <v>10.399999999999979</v>
      </c>
      <c r="C158">
        <f t="shared" si="6"/>
        <v>0</v>
      </c>
      <c r="D158">
        <f t="shared" si="7"/>
        <v>604.78878374920225</v>
      </c>
      <c r="E158">
        <f t="shared" si="8"/>
        <v>220.12511530276873</v>
      </c>
      <c r="F158">
        <f t="shared" si="9"/>
        <v>-36287.327024952137</v>
      </c>
      <c r="G158">
        <f t="shared" si="10"/>
        <v>2289.3011991487901</v>
      </c>
    </row>
    <row r="159" spans="2:7" x14ac:dyDescent="0.35">
      <c r="B159">
        <f t="shared" si="11"/>
        <v>10.499999999999979</v>
      </c>
      <c r="C159">
        <f t="shared" si="6"/>
        <v>0</v>
      </c>
      <c r="D159">
        <f t="shared" si="7"/>
        <v>604.78878374920225</v>
      </c>
      <c r="E159">
        <f t="shared" si="8"/>
        <v>220.12511530276873</v>
      </c>
      <c r="F159">
        <f t="shared" si="9"/>
        <v>-36287.327024952137</v>
      </c>
      <c r="G159">
        <f t="shared" si="10"/>
        <v>2311.3137106790668</v>
      </c>
    </row>
    <row r="160" spans="2:7" x14ac:dyDescent="0.35">
      <c r="B160">
        <f t="shared" si="11"/>
        <v>10.599999999999978</v>
      </c>
      <c r="C160">
        <f t="shared" si="6"/>
        <v>0</v>
      </c>
      <c r="D160">
        <f t="shared" si="7"/>
        <v>604.78878374920225</v>
      </c>
      <c r="E160">
        <f t="shared" si="8"/>
        <v>220.12511530276873</v>
      </c>
      <c r="F160">
        <f t="shared" si="9"/>
        <v>-36287.327024952137</v>
      </c>
      <c r="G160">
        <f t="shared" si="10"/>
        <v>2333.326222209344</v>
      </c>
    </row>
    <row r="161" spans="2:7" x14ac:dyDescent="0.35">
      <c r="B161">
        <f t="shared" si="11"/>
        <v>10.699999999999978</v>
      </c>
      <c r="C161">
        <f t="shared" si="6"/>
        <v>0</v>
      </c>
      <c r="D161">
        <f t="shared" si="7"/>
        <v>604.78878374920225</v>
      </c>
      <c r="E161">
        <f t="shared" si="8"/>
        <v>220.12511530276873</v>
      </c>
      <c r="F161">
        <f t="shared" si="9"/>
        <v>-36287.327024952137</v>
      </c>
      <c r="G161">
        <f t="shared" si="10"/>
        <v>2355.3387337396207</v>
      </c>
    </row>
    <row r="162" spans="2:7" x14ac:dyDescent="0.35">
      <c r="B162">
        <f t="shared" si="11"/>
        <v>10.799999999999978</v>
      </c>
      <c r="C162">
        <f t="shared" si="6"/>
        <v>0</v>
      </c>
      <c r="D162">
        <f t="shared" si="7"/>
        <v>604.78878374920225</v>
      </c>
      <c r="E162">
        <f t="shared" si="8"/>
        <v>220.12511530276873</v>
      </c>
      <c r="F162">
        <f t="shared" si="9"/>
        <v>-36287.327024952137</v>
      </c>
      <c r="G162">
        <f t="shared" si="10"/>
        <v>2377.3512452698974</v>
      </c>
    </row>
    <row r="163" spans="2:7" x14ac:dyDescent="0.35">
      <c r="B163">
        <f t="shared" si="11"/>
        <v>10.899999999999977</v>
      </c>
      <c r="C163">
        <f t="shared" si="6"/>
        <v>0</v>
      </c>
      <c r="D163">
        <f t="shared" si="7"/>
        <v>604.78878374920225</v>
      </c>
      <c r="E163">
        <f t="shared" si="8"/>
        <v>220.12511530276873</v>
      </c>
      <c r="F163">
        <f t="shared" si="9"/>
        <v>-36287.327024952137</v>
      </c>
      <c r="G163">
        <f t="shared" si="10"/>
        <v>2399.3637568001741</v>
      </c>
    </row>
    <row r="164" spans="2:7" x14ac:dyDescent="0.35">
      <c r="B164">
        <f t="shared" si="11"/>
        <v>10.999999999999977</v>
      </c>
      <c r="C164">
        <f t="shared" si="6"/>
        <v>0</v>
      </c>
      <c r="D164">
        <f t="shared" si="7"/>
        <v>604.78878374920225</v>
      </c>
      <c r="E164">
        <f t="shared" si="8"/>
        <v>220.12511530276873</v>
      </c>
      <c r="F164">
        <f t="shared" si="9"/>
        <v>-36287.327024952137</v>
      </c>
      <c r="G164">
        <f t="shared" si="10"/>
        <v>2421.3762683304508</v>
      </c>
    </row>
    <row r="165" spans="2:7" x14ac:dyDescent="0.35">
      <c r="B165">
        <f t="shared" si="11"/>
        <v>11.099999999999977</v>
      </c>
      <c r="C165">
        <f t="shared" si="6"/>
        <v>0</v>
      </c>
      <c r="D165">
        <f t="shared" si="7"/>
        <v>604.78878374920225</v>
      </c>
      <c r="E165">
        <f t="shared" si="8"/>
        <v>220.12511530276873</v>
      </c>
      <c r="F165">
        <f t="shared" si="9"/>
        <v>-36287.327024952137</v>
      </c>
      <c r="G165">
        <f t="shared" si="10"/>
        <v>2443.3887798607279</v>
      </c>
    </row>
    <row r="166" spans="2:7" x14ac:dyDescent="0.35">
      <c r="B166">
        <f t="shared" si="11"/>
        <v>11.199999999999976</v>
      </c>
      <c r="C166">
        <f t="shared" si="6"/>
        <v>0</v>
      </c>
      <c r="D166">
        <f t="shared" si="7"/>
        <v>604.78878374920225</v>
      </c>
      <c r="E166">
        <f t="shared" si="8"/>
        <v>220.12511530276873</v>
      </c>
      <c r="F166">
        <f t="shared" si="9"/>
        <v>-36287.327024952137</v>
      </c>
      <c r="G166">
        <f t="shared" si="10"/>
        <v>2465.4012913910046</v>
      </c>
    </row>
    <row r="167" spans="2:7" x14ac:dyDescent="0.35">
      <c r="B167">
        <f t="shared" si="11"/>
        <v>11.299999999999976</v>
      </c>
      <c r="C167">
        <f t="shared" si="6"/>
        <v>0</v>
      </c>
      <c r="D167">
        <f t="shared" si="7"/>
        <v>604.78878374920225</v>
      </c>
      <c r="E167">
        <f t="shared" si="8"/>
        <v>220.12511530276873</v>
      </c>
      <c r="F167">
        <f t="shared" si="9"/>
        <v>-36287.327024952137</v>
      </c>
      <c r="G167">
        <f t="shared" si="10"/>
        <v>2487.4138029212813</v>
      </c>
    </row>
    <row r="168" spans="2:7" x14ac:dyDescent="0.35">
      <c r="B168">
        <f t="shared" si="11"/>
        <v>11.399999999999975</v>
      </c>
      <c r="C168">
        <f t="shared" si="6"/>
        <v>0</v>
      </c>
      <c r="D168">
        <f t="shared" si="7"/>
        <v>604.78878374920225</v>
      </c>
      <c r="E168">
        <f t="shared" si="8"/>
        <v>220.12511530276873</v>
      </c>
      <c r="F168">
        <f t="shared" si="9"/>
        <v>-36287.327024952137</v>
      </c>
      <c r="G168">
        <f t="shared" si="10"/>
        <v>2509.426314451558</v>
      </c>
    </row>
    <row r="169" spans="2:7" x14ac:dyDescent="0.35">
      <c r="B169">
        <f t="shared" si="11"/>
        <v>11.499999999999975</v>
      </c>
      <c r="C169">
        <f t="shared" si="6"/>
        <v>0</v>
      </c>
      <c r="D169">
        <f t="shared" si="7"/>
        <v>604.78878374920225</v>
      </c>
      <c r="E169">
        <f t="shared" si="8"/>
        <v>220.12511530276873</v>
      </c>
      <c r="F169">
        <f t="shared" si="9"/>
        <v>-36287.327024952137</v>
      </c>
      <c r="G169">
        <f t="shared" si="10"/>
        <v>2531.4388259818352</v>
      </c>
    </row>
    <row r="170" spans="2:7" x14ac:dyDescent="0.35">
      <c r="B170">
        <f t="shared" si="11"/>
        <v>11.599999999999975</v>
      </c>
      <c r="C170">
        <f t="shared" si="6"/>
        <v>0</v>
      </c>
      <c r="D170">
        <f t="shared" si="7"/>
        <v>604.78878374920225</v>
      </c>
      <c r="E170">
        <f t="shared" si="8"/>
        <v>220.12511530276873</v>
      </c>
      <c r="F170">
        <f t="shared" si="9"/>
        <v>-36287.327024952137</v>
      </c>
      <c r="G170">
        <f t="shared" si="10"/>
        <v>2553.4513375121119</v>
      </c>
    </row>
    <row r="171" spans="2:7" x14ac:dyDescent="0.35">
      <c r="B171">
        <f t="shared" si="11"/>
        <v>11.699999999999974</v>
      </c>
      <c r="C171">
        <f t="shared" si="6"/>
        <v>0</v>
      </c>
      <c r="D171">
        <f t="shared" si="7"/>
        <v>604.78878374920225</v>
      </c>
      <c r="E171">
        <f t="shared" si="8"/>
        <v>220.12511530276873</v>
      </c>
      <c r="F171">
        <f t="shared" si="9"/>
        <v>-36287.327024952137</v>
      </c>
      <c r="G171">
        <f t="shared" si="10"/>
        <v>2575.4638490423886</v>
      </c>
    </row>
    <row r="172" spans="2:7" x14ac:dyDescent="0.35">
      <c r="B172">
        <f t="shared" si="11"/>
        <v>11.799999999999974</v>
      </c>
      <c r="C172">
        <f t="shared" si="6"/>
        <v>0</v>
      </c>
      <c r="D172">
        <f t="shared" si="7"/>
        <v>604.78878374920225</v>
      </c>
      <c r="E172">
        <f t="shared" si="8"/>
        <v>220.12511530276873</v>
      </c>
      <c r="F172">
        <f t="shared" si="9"/>
        <v>-36287.327024952137</v>
      </c>
      <c r="G172">
        <f t="shared" si="10"/>
        <v>2597.4763605726653</v>
      </c>
    </row>
    <row r="173" spans="2:7" x14ac:dyDescent="0.35">
      <c r="B173">
        <f t="shared" si="11"/>
        <v>11.899999999999974</v>
      </c>
      <c r="C173">
        <f t="shared" si="6"/>
        <v>0</v>
      </c>
      <c r="D173">
        <f t="shared" si="7"/>
        <v>604.78878374920225</v>
      </c>
      <c r="E173">
        <f t="shared" si="8"/>
        <v>220.12511530276873</v>
      </c>
      <c r="F173">
        <f t="shared" si="9"/>
        <v>-36287.327024952137</v>
      </c>
      <c r="G173">
        <f t="shared" si="10"/>
        <v>2619.488872102942</v>
      </c>
    </row>
    <row r="174" spans="2:7" x14ac:dyDescent="0.35">
      <c r="B174">
        <f t="shared" si="11"/>
        <v>11.999999999999973</v>
      </c>
      <c r="C174">
        <f t="shared" si="6"/>
        <v>0</v>
      </c>
      <c r="D174">
        <f t="shared" si="7"/>
        <v>604.78878374920225</v>
      </c>
      <c r="E174">
        <f t="shared" si="8"/>
        <v>220.12511530276873</v>
      </c>
      <c r="F174">
        <f t="shared" si="9"/>
        <v>-36287.327024952137</v>
      </c>
      <c r="G174">
        <f t="shared" si="10"/>
        <v>2641.5013836332191</v>
      </c>
    </row>
    <row r="175" spans="2:7" x14ac:dyDescent="0.35">
      <c r="B175">
        <f t="shared" si="11"/>
        <v>12.099999999999973</v>
      </c>
      <c r="C175">
        <f t="shared" si="6"/>
        <v>0</v>
      </c>
      <c r="D175">
        <f t="shared" si="7"/>
        <v>604.78878374920225</v>
      </c>
      <c r="E175">
        <f t="shared" si="8"/>
        <v>220.12511530276873</v>
      </c>
      <c r="F175">
        <f t="shared" si="9"/>
        <v>-36287.327024952137</v>
      </c>
      <c r="G175">
        <f t="shared" si="10"/>
        <v>2663.5138951634958</v>
      </c>
    </row>
    <row r="176" spans="2:7" x14ac:dyDescent="0.35">
      <c r="B176">
        <f t="shared" si="11"/>
        <v>12.199999999999973</v>
      </c>
      <c r="C176">
        <f t="shared" si="6"/>
        <v>0</v>
      </c>
      <c r="D176">
        <f t="shared" si="7"/>
        <v>604.78878374920225</v>
      </c>
      <c r="E176">
        <f t="shared" si="8"/>
        <v>220.12511530276873</v>
      </c>
      <c r="F176">
        <f t="shared" si="9"/>
        <v>-36287.327024952137</v>
      </c>
      <c r="G176">
        <f t="shared" si="10"/>
        <v>2685.5264066937725</v>
      </c>
    </row>
    <row r="177" spans="2:7" x14ac:dyDescent="0.35">
      <c r="B177">
        <f t="shared" si="11"/>
        <v>12.299999999999972</v>
      </c>
      <c r="C177">
        <f t="shared" si="6"/>
        <v>0</v>
      </c>
      <c r="D177">
        <f t="shared" si="7"/>
        <v>604.78878374920225</v>
      </c>
      <c r="E177">
        <f t="shared" si="8"/>
        <v>220.12511530276873</v>
      </c>
      <c r="F177">
        <f t="shared" si="9"/>
        <v>-36287.327024952137</v>
      </c>
      <c r="G177">
        <f t="shared" si="10"/>
        <v>2707.5389182240492</v>
      </c>
    </row>
    <row r="178" spans="2:7" x14ac:dyDescent="0.35">
      <c r="B178">
        <f t="shared" si="11"/>
        <v>12.399999999999972</v>
      </c>
      <c r="C178">
        <f t="shared" si="6"/>
        <v>0</v>
      </c>
      <c r="D178">
        <f t="shared" si="7"/>
        <v>604.78878374920225</v>
      </c>
      <c r="E178">
        <f t="shared" si="8"/>
        <v>220.12511530276873</v>
      </c>
      <c r="F178">
        <f t="shared" si="9"/>
        <v>-36287.327024952137</v>
      </c>
      <c r="G178">
        <f t="shared" si="10"/>
        <v>2729.5514297543259</v>
      </c>
    </row>
    <row r="179" spans="2:7" x14ac:dyDescent="0.35">
      <c r="B179">
        <f t="shared" si="11"/>
        <v>12.499999999999972</v>
      </c>
      <c r="C179">
        <f t="shared" si="6"/>
        <v>0</v>
      </c>
      <c r="D179">
        <f t="shared" si="7"/>
        <v>604.78878374920225</v>
      </c>
      <c r="E179">
        <f t="shared" si="8"/>
        <v>220.12511530276873</v>
      </c>
      <c r="F179">
        <f t="shared" si="9"/>
        <v>-36287.327024952137</v>
      </c>
      <c r="G179">
        <f t="shared" si="10"/>
        <v>2751.5639412846031</v>
      </c>
    </row>
    <row r="180" spans="2:7" x14ac:dyDescent="0.35">
      <c r="B180">
        <f t="shared" si="11"/>
        <v>12.599999999999971</v>
      </c>
      <c r="C180">
        <f t="shared" si="6"/>
        <v>0</v>
      </c>
      <c r="D180">
        <f t="shared" si="7"/>
        <v>604.78878374920225</v>
      </c>
      <c r="E180">
        <f t="shared" si="8"/>
        <v>220.12511530276873</v>
      </c>
      <c r="F180">
        <f t="shared" si="9"/>
        <v>-36287.327024952137</v>
      </c>
      <c r="G180">
        <f t="shared" si="10"/>
        <v>2773.5764528148798</v>
      </c>
    </row>
    <row r="181" spans="2:7" x14ac:dyDescent="0.35">
      <c r="B181">
        <f t="shared" si="11"/>
        <v>12.699999999999971</v>
      </c>
      <c r="C181">
        <f t="shared" si="6"/>
        <v>0</v>
      </c>
      <c r="D181">
        <f t="shared" si="7"/>
        <v>604.78878374920225</v>
      </c>
      <c r="E181">
        <f t="shared" si="8"/>
        <v>220.12511530276873</v>
      </c>
      <c r="F181">
        <f t="shared" si="9"/>
        <v>-36287.327024952137</v>
      </c>
      <c r="G181">
        <f t="shared" si="10"/>
        <v>2795.5889643451565</v>
      </c>
    </row>
    <row r="182" spans="2:7" x14ac:dyDescent="0.35">
      <c r="B182">
        <f t="shared" si="11"/>
        <v>12.799999999999971</v>
      </c>
      <c r="C182">
        <f t="shared" si="6"/>
        <v>0</v>
      </c>
      <c r="D182">
        <f t="shared" si="7"/>
        <v>604.78878374920225</v>
      </c>
      <c r="E182">
        <f t="shared" si="8"/>
        <v>220.12511530276873</v>
      </c>
      <c r="F182">
        <f t="shared" si="9"/>
        <v>-36287.327024952137</v>
      </c>
      <c r="G182">
        <f t="shared" si="10"/>
        <v>2817.6014758754332</v>
      </c>
    </row>
    <row r="183" spans="2:7" x14ac:dyDescent="0.35">
      <c r="B183">
        <f t="shared" si="11"/>
        <v>12.89999999999997</v>
      </c>
      <c r="C183">
        <f t="shared" ref="C183:C246" si="12">IF(B183&lt;$B$41,0,IF(AND($B$41&lt;=B183,B183&lt;$B$41+$G$8),$B$15,$B$15+$B$12))</f>
        <v>0</v>
      </c>
      <c r="D183">
        <f t="shared" ref="D183:D246" si="13">IF(B183&lt;$B$41,$B$13,IF(AND($B$41&lt;=B183,B183&lt;$B$41+$G$8),$B$13+$B$16,$B$13+$B$16+$B$10))</f>
        <v>604.78878374920225</v>
      </c>
      <c r="E183">
        <f t="shared" ref="E183:E246" si="14">IF(B183&lt;$B$41,$B$14,IF(AND($B$41&lt;=B183,B183&lt;$B$41+$G$8),$B$14+$B$17,$B$14+$B$17+$B$11))</f>
        <v>220.12511530276873</v>
      </c>
      <c r="F183">
        <f t="shared" ref="F183:F246" si="15">IF(B183&lt;$B$41,-$G$6*$B$13,IF(AND($B$41&lt;=B183,B183&lt;$B$41+$G$8),-$G$6*$B$13,-$G$6*$B$13-$G$5*$B$10))</f>
        <v>-36287.327024952137</v>
      </c>
      <c r="G183">
        <f t="shared" ref="G183:G246" si="16">IF(B183&lt;$B$41,$B$14*B183,IF(AND($B$41&lt;=B183,B183&lt;$B$41+$G$8),$B$14*B183-(-B183+$B$41)*$B$17,$B$14*B183-(-B183+$B$41)*$B$17-(-B183+$B$41+$G$8)*$B$11+$G$6*$B$12))</f>
        <v>2839.6139874057103</v>
      </c>
    </row>
    <row r="184" spans="2:7" x14ac:dyDescent="0.35">
      <c r="B184">
        <f t="shared" ref="B184:B247" si="17">B183+0.1</f>
        <v>12.99999999999997</v>
      </c>
      <c r="C184">
        <f t="shared" si="12"/>
        <v>0</v>
      </c>
      <c r="D184">
        <f t="shared" si="13"/>
        <v>604.78878374920225</v>
      </c>
      <c r="E184">
        <f t="shared" si="14"/>
        <v>220.12511530276873</v>
      </c>
      <c r="F184">
        <f t="shared" si="15"/>
        <v>-36287.327024952137</v>
      </c>
      <c r="G184">
        <f t="shared" si="16"/>
        <v>2861.626498935987</v>
      </c>
    </row>
    <row r="185" spans="2:7" x14ac:dyDescent="0.35">
      <c r="B185">
        <f t="shared" si="17"/>
        <v>13.099999999999969</v>
      </c>
      <c r="C185">
        <f t="shared" si="12"/>
        <v>0</v>
      </c>
      <c r="D185">
        <f t="shared" si="13"/>
        <v>604.78878374920225</v>
      </c>
      <c r="E185">
        <f t="shared" si="14"/>
        <v>220.12511530276873</v>
      </c>
      <c r="F185">
        <f t="shared" si="15"/>
        <v>-36287.327024952137</v>
      </c>
      <c r="G185">
        <f t="shared" si="16"/>
        <v>2883.6390104662637</v>
      </c>
    </row>
    <row r="186" spans="2:7" x14ac:dyDescent="0.35">
      <c r="B186">
        <f t="shared" si="17"/>
        <v>13.199999999999969</v>
      </c>
      <c r="C186">
        <f t="shared" si="12"/>
        <v>0</v>
      </c>
      <c r="D186">
        <f t="shared" si="13"/>
        <v>604.78878374920225</v>
      </c>
      <c r="E186">
        <f t="shared" si="14"/>
        <v>220.12511530276873</v>
      </c>
      <c r="F186">
        <f t="shared" si="15"/>
        <v>-36287.327024952137</v>
      </c>
      <c r="G186">
        <f t="shared" si="16"/>
        <v>2905.6515219965404</v>
      </c>
    </row>
    <row r="187" spans="2:7" x14ac:dyDescent="0.35">
      <c r="B187">
        <f t="shared" si="17"/>
        <v>13.299999999999969</v>
      </c>
      <c r="C187">
        <f t="shared" si="12"/>
        <v>0</v>
      </c>
      <c r="D187">
        <f t="shared" si="13"/>
        <v>604.78878374920225</v>
      </c>
      <c r="E187">
        <f t="shared" si="14"/>
        <v>220.12511530276873</v>
      </c>
      <c r="F187">
        <f t="shared" si="15"/>
        <v>-36287.327024952137</v>
      </c>
      <c r="G187">
        <f t="shared" si="16"/>
        <v>2927.6640335268171</v>
      </c>
    </row>
    <row r="188" spans="2:7" x14ac:dyDescent="0.35">
      <c r="B188">
        <f t="shared" si="17"/>
        <v>13.399999999999968</v>
      </c>
      <c r="C188">
        <f t="shared" si="12"/>
        <v>0</v>
      </c>
      <c r="D188">
        <f t="shared" si="13"/>
        <v>604.78878374920225</v>
      </c>
      <c r="E188">
        <f t="shared" si="14"/>
        <v>220.12511530276873</v>
      </c>
      <c r="F188">
        <f t="shared" si="15"/>
        <v>-36287.327024952137</v>
      </c>
      <c r="G188">
        <f t="shared" si="16"/>
        <v>2949.6765450570942</v>
      </c>
    </row>
    <row r="189" spans="2:7" x14ac:dyDescent="0.35">
      <c r="B189">
        <f t="shared" si="17"/>
        <v>13.499999999999968</v>
      </c>
      <c r="C189">
        <f t="shared" si="12"/>
        <v>0</v>
      </c>
      <c r="D189">
        <f t="shared" si="13"/>
        <v>604.78878374920225</v>
      </c>
      <c r="E189">
        <f t="shared" si="14"/>
        <v>220.12511530276873</v>
      </c>
      <c r="F189">
        <f t="shared" si="15"/>
        <v>-36287.327024952137</v>
      </c>
      <c r="G189">
        <f t="shared" si="16"/>
        <v>2971.6890565873709</v>
      </c>
    </row>
    <row r="190" spans="2:7" x14ac:dyDescent="0.35">
      <c r="B190">
        <f t="shared" si="17"/>
        <v>13.599999999999968</v>
      </c>
      <c r="C190">
        <f t="shared" si="12"/>
        <v>0</v>
      </c>
      <c r="D190">
        <f t="shared" si="13"/>
        <v>604.78878374920225</v>
      </c>
      <c r="E190">
        <f t="shared" si="14"/>
        <v>220.12511530276873</v>
      </c>
      <c r="F190">
        <f t="shared" si="15"/>
        <v>-36287.327024952137</v>
      </c>
      <c r="G190">
        <f t="shared" si="16"/>
        <v>2993.7015681176476</v>
      </c>
    </row>
    <row r="191" spans="2:7" x14ac:dyDescent="0.35">
      <c r="B191">
        <f t="shared" si="17"/>
        <v>13.699999999999967</v>
      </c>
      <c r="C191">
        <f t="shared" si="12"/>
        <v>0</v>
      </c>
      <c r="D191">
        <f t="shared" si="13"/>
        <v>604.78878374920225</v>
      </c>
      <c r="E191">
        <f t="shared" si="14"/>
        <v>220.12511530276873</v>
      </c>
      <c r="F191">
        <f t="shared" si="15"/>
        <v>-36287.327024952137</v>
      </c>
      <c r="G191">
        <f t="shared" si="16"/>
        <v>3015.7140796479243</v>
      </c>
    </row>
    <row r="192" spans="2:7" x14ac:dyDescent="0.35">
      <c r="B192">
        <f t="shared" si="17"/>
        <v>13.799999999999967</v>
      </c>
      <c r="C192">
        <f t="shared" si="12"/>
        <v>0</v>
      </c>
      <c r="D192">
        <f t="shared" si="13"/>
        <v>604.78878374920225</v>
      </c>
      <c r="E192">
        <f t="shared" si="14"/>
        <v>220.12511530276873</v>
      </c>
      <c r="F192">
        <f t="shared" si="15"/>
        <v>-36287.327024952137</v>
      </c>
      <c r="G192">
        <f t="shared" si="16"/>
        <v>3037.726591178201</v>
      </c>
    </row>
    <row r="193" spans="2:7" x14ac:dyDescent="0.35">
      <c r="B193">
        <f t="shared" si="17"/>
        <v>13.899999999999967</v>
      </c>
      <c r="C193">
        <f t="shared" si="12"/>
        <v>0</v>
      </c>
      <c r="D193">
        <f t="shared" si="13"/>
        <v>604.78878374920225</v>
      </c>
      <c r="E193">
        <f t="shared" si="14"/>
        <v>220.12511530276873</v>
      </c>
      <c r="F193">
        <f t="shared" si="15"/>
        <v>-36287.327024952137</v>
      </c>
      <c r="G193">
        <f t="shared" si="16"/>
        <v>3059.7391027084782</v>
      </c>
    </row>
    <row r="194" spans="2:7" x14ac:dyDescent="0.35">
      <c r="B194">
        <f t="shared" si="17"/>
        <v>13.999999999999966</v>
      </c>
      <c r="C194">
        <f t="shared" si="12"/>
        <v>0</v>
      </c>
      <c r="D194">
        <f t="shared" si="13"/>
        <v>604.78878374920225</v>
      </c>
      <c r="E194">
        <f t="shared" si="14"/>
        <v>220.12511530276873</v>
      </c>
      <c r="F194">
        <f t="shared" si="15"/>
        <v>-36287.327024952137</v>
      </c>
      <c r="G194">
        <f t="shared" si="16"/>
        <v>3081.7516142387549</v>
      </c>
    </row>
    <row r="195" spans="2:7" x14ac:dyDescent="0.35">
      <c r="B195">
        <f t="shared" si="17"/>
        <v>14.099999999999966</v>
      </c>
      <c r="C195">
        <f t="shared" si="12"/>
        <v>0</v>
      </c>
      <c r="D195">
        <f t="shared" si="13"/>
        <v>604.78878374920225</v>
      </c>
      <c r="E195">
        <f t="shared" si="14"/>
        <v>220.12511530276873</v>
      </c>
      <c r="F195">
        <f t="shared" si="15"/>
        <v>-36287.327024952137</v>
      </c>
      <c r="G195">
        <f t="shared" si="16"/>
        <v>3103.7641257690316</v>
      </c>
    </row>
    <row r="196" spans="2:7" x14ac:dyDescent="0.35">
      <c r="B196">
        <f t="shared" si="17"/>
        <v>14.199999999999966</v>
      </c>
      <c r="C196">
        <f t="shared" si="12"/>
        <v>0</v>
      </c>
      <c r="D196">
        <f t="shared" si="13"/>
        <v>604.78878374920225</v>
      </c>
      <c r="E196">
        <f t="shared" si="14"/>
        <v>220.12511530276873</v>
      </c>
      <c r="F196">
        <f t="shared" si="15"/>
        <v>-36287.327024952137</v>
      </c>
      <c r="G196">
        <f t="shared" si="16"/>
        <v>3125.7766372993083</v>
      </c>
    </row>
    <row r="197" spans="2:7" x14ac:dyDescent="0.35">
      <c r="B197">
        <f t="shared" si="17"/>
        <v>14.299999999999965</v>
      </c>
      <c r="C197">
        <f t="shared" si="12"/>
        <v>0</v>
      </c>
      <c r="D197">
        <f t="shared" si="13"/>
        <v>604.78878374920225</v>
      </c>
      <c r="E197">
        <f t="shared" si="14"/>
        <v>220.12511530276873</v>
      </c>
      <c r="F197">
        <f t="shared" si="15"/>
        <v>-36287.327024952137</v>
      </c>
      <c r="G197">
        <f t="shared" si="16"/>
        <v>3147.7891488295854</v>
      </c>
    </row>
    <row r="198" spans="2:7" x14ac:dyDescent="0.35">
      <c r="B198">
        <f t="shared" si="17"/>
        <v>14.399999999999965</v>
      </c>
      <c r="C198">
        <f t="shared" si="12"/>
        <v>0</v>
      </c>
      <c r="D198">
        <f t="shared" si="13"/>
        <v>604.78878374920225</v>
      </c>
      <c r="E198">
        <f t="shared" si="14"/>
        <v>220.12511530276873</v>
      </c>
      <c r="F198">
        <f t="shared" si="15"/>
        <v>-36287.327024952137</v>
      </c>
      <c r="G198">
        <f t="shared" si="16"/>
        <v>3169.8016603598621</v>
      </c>
    </row>
    <row r="199" spans="2:7" x14ac:dyDescent="0.35">
      <c r="B199">
        <f t="shared" si="17"/>
        <v>14.499999999999964</v>
      </c>
      <c r="C199">
        <f t="shared" si="12"/>
        <v>0</v>
      </c>
      <c r="D199">
        <f t="shared" si="13"/>
        <v>604.78878374920225</v>
      </c>
      <c r="E199">
        <f t="shared" si="14"/>
        <v>220.12511530276873</v>
      </c>
      <c r="F199">
        <f t="shared" si="15"/>
        <v>-36287.327024952137</v>
      </c>
      <c r="G199">
        <f t="shared" si="16"/>
        <v>3191.8141718901388</v>
      </c>
    </row>
    <row r="200" spans="2:7" x14ac:dyDescent="0.35">
      <c r="B200">
        <f t="shared" si="17"/>
        <v>14.599999999999964</v>
      </c>
      <c r="C200">
        <f t="shared" si="12"/>
        <v>0</v>
      </c>
      <c r="D200">
        <f t="shared" si="13"/>
        <v>604.78878374920225</v>
      </c>
      <c r="E200">
        <f t="shared" si="14"/>
        <v>220.12511530276873</v>
      </c>
      <c r="F200">
        <f t="shared" si="15"/>
        <v>-36287.327024952137</v>
      </c>
      <c r="G200">
        <f t="shared" si="16"/>
        <v>3213.8266834204155</v>
      </c>
    </row>
    <row r="201" spans="2:7" x14ac:dyDescent="0.35">
      <c r="B201">
        <f t="shared" si="17"/>
        <v>14.699999999999964</v>
      </c>
      <c r="C201">
        <f t="shared" si="12"/>
        <v>0</v>
      </c>
      <c r="D201">
        <f t="shared" si="13"/>
        <v>604.78878374920225</v>
      </c>
      <c r="E201">
        <f t="shared" si="14"/>
        <v>220.12511530276873</v>
      </c>
      <c r="F201">
        <f t="shared" si="15"/>
        <v>-36287.327024952137</v>
      </c>
      <c r="G201">
        <f t="shared" si="16"/>
        <v>3235.8391949506922</v>
      </c>
    </row>
    <row r="202" spans="2:7" x14ac:dyDescent="0.35">
      <c r="B202">
        <f t="shared" si="17"/>
        <v>14.799999999999963</v>
      </c>
      <c r="C202">
        <f t="shared" si="12"/>
        <v>0</v>
      </c>
      <c r="D202">
        <f t="shared" si="13"/>
        <v>604.78878374920225</v>
      </c>
      <c r="E202">
        <f t="shared" si="14"/>
        <v>220.12511530276873</v>
      </c>
      <c r="F202">
        <f t="shared" si="15"/>
        <v>-36287.327024952137</v>
      </c>
      <c r="G202">
        <f t="shared" si="16"/>
        <v>3257.8517064809694</v>
      </c>
    </row>
    <row r="203" spans="2:7" x14ac:dyDescent="0.35">
      <c r="B203">
        <f t="shared" si="17"/>
        <v>14.899999999999963</v>
      </c>
      <c r="C203">
        <f t="shared" si="12"/>
        <v>0</v>
      </c>
      <c r="D203">
        <f t="shared" si="13"/>
        <v>604.78878374920225</v>
      </c>
      <c r="E203">
        <f t="shared" si="14"/>
        <v>220.12511530276873</v>
      </c>
      <c r="F203">
        <f t="shared" si="15"/>
        <v>-36287.327024952137</v>
      </c>
      <c r="G203">
        <f t="shared" si="16"/>
        <v>3279.8642180112461</v>
      </c>
    </row>
    <row r="204" spans="2:7" x14ac:dyDescent="0.35">
      <c r="B204">
        <f t="shared" si="17"/>
        <v>14.999999999999963</v>
      </c>
      <c r="C204">
        <f t="shared" si="12"/>
        <v>0</v>
      </c>
      <c r="D204">
        <f t="shared" si="13"/>
        <v>604.78878374920225</v>
      </c>
      <c r="E204">
        <f t="shared" si="14"/>
        <v>220.12511530276873</v>
      </c>
      <c r="F204">
        <f t="shared" si="15"/>
        <v>-36287.327024952137</v>
      </c>
      <c r="G204">
        <f t="shared" si="16"/>
        <v>3301.8767295415228</v>
      </c>
    </row>
    <row r="205" spans="2:7" x14ac:dyDescent="0.35">
      <c r="B205">
        <f t="shared" si="17"/>
        <v>15.099999999999962</v>
      </c>
      <c r="C205">
        <f t="shared" si="12"/>
        <v>0</v>
      </c>
      <c r="D205">
        <f t="shared" si="13"/>
        <v>604.78878374920225</v>
      </c>
      <c r="E205">
        <f t="shared" si="14"/>
        <v>220.12511530276873</v>
      </c>
      <c r="F205">
        <f t="shared" si="15"/>
        <v>-36287.327024952137</v>
      </c>
      <c r="G205">
        <f t="shared" si="16"/>
        <v>3323.8892410717995</v>
      </c>
    </row>
    <row r="206" spans="2:7" x14ac:dyDescent="0.35">
      <c r="B206">
        <f t="shared" si="17"/>
        <v>15.199999999999962</v>
      </c>
      <c r="C206">
        <f t="shared" si="12"/>
        <v>0</v>
      </c>
      <c r="D206">
        <f t="shared" si="13"/>
        <v>604.78878374920225</v>
      </c>
      <c r="E206">
        <f t="shared" si="14"/>
        <v>220.12511530276873</v>
      </c>
      <c r="F206">
        <f t="shared" si="15"/>
        <v>-36287.327024952137</v>
      </c>
      <c r="G206">
        <f t="shared" si="16"/>
        <v>3345.9017526020762</v>
      </c>
    </row>
    <row r="207" spans="2:7" x14ac:dyDescent="0.35">
      <c r="B207">
        <f t="shared" si="17"/>
        <v>15.299999999999962</v>
      </c>
      <c r="C207">
        <f t="shared" si="12"/>
        <v>0</v>
      </c>
      <c r="D207">
        <f t="shared" si="13"/>
        <v>604.78878374920225</v>
      </c>
      <c r="E207">
        <f t="shared" si="14"/>
        <v>220.12511530276873</v>
      </c>
      <c r="F207">
        <f t="shared" si="15"/>
        <v>-36287.327024952137</v>
      </c>
      <c r="G207">
        <f t="shared" si="16"/>
        <v>3367.9142641323533</v>
      </c>
    </row>
    <row r="208" spans="2:7" x14ac:dyDescent="0.35">
      <c r="B208">
        <f t="shared" si="17"/>
        <v>15.399999999999961</v>
      </c>
      <c r="C208">
        <f t="shared" si="12"/>
        <v>0</v>
      </c>
      <c r="D208">
        <f t="shared" si="13"/>
        <v>604.78878374920225</v>
      </c>
      <c r="E208">
        <f t="shared" si="14"/>
        <v>220.12511530276873</v>
      </c>
      <c r="F208">
        <f t="shared" si="15"/>
        <v>-36287.327024952137</v>
      </c>
      <c r="G208">
        <f t="shared" si="16"/>
        <v>3389.92677566263</v>
      </c>
    </row>
    <row r="209" spans="2:7" x14ac:dyDescent="0.35">
      <c r="B209">
        <f t="shared" si="17"/>
        <v>15.499999999999961</v>
      </c>
      <c r="C209">
        <f t="shared" si="12"/>
        <v>0</v>
      </c>
      <c r="D209">
        <f t="shared" si="13"/>
        <v>604.78878374920225</v>
      </c>
      <c r="E209">
        <f t="shared" si="14"/>
        <v>220.12511530276873</v>
      </c>
      <c r="F209">
        <f t="shared" si="15"/>
        <v>-36287.327024952137</v>
      </c>
      <c r="G209">
        <f t="shared" si="16"/>
        <v>3411.9392871929067</v>
      </c>
    </row>
    <row r="210" spans="2:7" x14ac:dyDescent="0.35">
      <c r="B210">
        <f t="shared" si="17"/>
        <v>15.599999999999961</v>
      </c>
      <c r="C210">
        <f t="shared" si="12"/>
        <v>0</v>
      </c>
      <c r="D210">
        <f t="shared" si="13"/>
        <v>604.78878374920225</v>
      </c>
      <c r="E210">
        <f t="shared" si="14"/>
        <v>220.12511530276873</v>
      </c>
      <c r="F210">
        <f t="shared" si="15"/>
        <v>-36287.327024952137</v>
      </c>
      <c r="G210">
        <f t="shared" si="16"/>
        <v>3433.9517987231834</v>
      </c>
    </row>
    <row r="211" spans="2:7" x14ac:dyDescent="0.35">
      <c r="B211">
        <f t="shared" si="17"/>
        <v>15.69999999999996</v>
      </c>
      <c r="C211">
        <f t="shared" si="12"/>
        <v>0</v>
      </c>
      <c r="D211">
        <f t="shared" si="13"/>
        <v>604.78878374920225</v>
      </c>
      <c r="E211">
        <f t="shared" si="14"/>
        <v>220.12511530276873</v>
      </c>
      <c r="F211">
        <f t="shared" si="15"/>
        <v>-36287.327024952137</v>
      </c>
      <c r="G211">
        <f t="shared" si="16"/>
        <v>3455.9643102534606</v>
      </c>
    </row>
    <row r="212" spans="2:7" x14ac:dyDescent="0.35">
      <c r="B212">
        <f t="shared" si="17"/>
        <v>15.79999999999996</v>
      </c>
      <c r="C212">
        <f t="shared" si="12"/>
        <v>0</v>
      </c>
      <c r="D212">
        <f t="shared" si="13"/>
        <v>604.78878374920225</v>
      </c>
      <c r="E212">
        <f t="shared" si="14"/>
        <v>220.12511530276873</v>
      </c>
      <c r="F212">
        <f t="shared" si="15"/>
        <v>-36287.327024952137</v>
      </c>
      <c r="G212">
        <f t="shared" si="16"/>
        <v>3477.9768217837373</v>
      </c>
    </row>
    <row r="213" spans="2:7" x14ac:dyDescent="0.35">
      <c r="B213">
        <f t="shared" si="17"/>
        <v>15.899999999999959</v>
      </c>
      <c r="C213">
        <f t="shared" si="12"/>
        <v>0</v>
      </c>
      <c r="D213">
        <f t="shared" si="13"/>
        <v>604.78878374920225</v>
      </c>
      <c r="E213">
        <f t="shared" si="14"/>
        <v>220.12511530276873</v>
      </c>
      <c r="F213">
        <f t="shared" si="15"/>
        <v>-36287.327024952137</v>
      </c>
      <c r="G213">
        <f t="shared" si="16"/>
        <v>3499.9893333140139</v>
      </c>
    </row>
    <row r="214" spans="2:7" x14ac:dyDescent="0.35">
      <c r="B214">
        <f t="shared" si="17"/>
        <v>15.999999999999959</v>
      </c>
      <c r="C214">
        <f t="shared" si="12"/>
        <v>0</v>
      </c>
      <c r="D214">
        <f t="shared" si="13"/>
        <v>604.78878374920225</v>
      </c>
      <c r="E214">
        <f t="shared" si="14"/>
        <v>220.12511530276873</v>
      </c>
      <c r="F214">
        <f t="shared" si="15"/>
        <v>-36287.327024952137</v>
      </c>
      <c r="G214">
        <f t="shared" si="16"/>
        <v>3522.0018448442906</v>
      </c>
    </row>
    <row r="215" spans="2:7" x14ac:dyDescent="0.35">
      <c r="B215">
        <f t="shared" si="17"/>
        <v>16.099999999999959</v>
      </c>
      <c r="C215">
        <f t="shared" si="12"/>
        <v>0</v>
      </c>
      <c r="D215">
        <f t="shared" si="13"/>
        <v>604.78878374920225</v>
      </c>
      <c r="E215">
        <f t="shared" si="14"/>
        <v>220.12511530276873</v>
      </c>
      <c r="F215">
        <f t="shared" si="15"/>
        <v>-36287.327024952137</v>
      </c>
      <c r="G215">
        <f t="shared" si="16"/>
        <v>3544.0143563745673</v>
      </c>
    </row>
    <row r="216" spans="2:7" x14ac:dyDescent="0.35">
      <c r="B216">
        <f t="shared" si="17"/>
        <v>16.19999999999996</v>
      </c>
      <c r="C216">
        <f t="shared" si="12"/>
        <v>0</v>
      </c>
      <c r="D216">
        <f t="shared" si="13"/>
        <v>604.78878374920225</v>
      </c>
      <c r="E216">
        <f t="shared" si="14"/>
        <v>220.12511530276873</v>
      </c>
      <c r="F216">
        <f t="shared" si="15"/>
        <v>-36287.327024952137</v>
      </c>
      <c r="G216">
        <f t="shared" si="16"/>
        <v>3566.0268679048449</v>
      </c>
    </row>
    <row r="217" spans="2:7" x14ac:dyDescent="0.35">
      <c r="B217">
        <f t="shared" si="17"/>
        <v>16.299999999999962</v>
      </c>
      <c r="C217">
        <f t="shared" si="12"/>
        <v>0</v>
      </c>
      <c r="D217">
        <f t="shared" si="13"/>
        <v>604.78878374920225</v>
      </c>
      <c r="E217">
        <f t="shared" si="14"/>
        <v>220.12511530276873</v>
      </c>
      <c r="F217">
        <f t="shared" si="15"/>
        <v>-36287.327024952137</v>
      </c>
      <c r="G217">
        <f t="shared" si="16"/>
        <v>3588.0393794351221</v>
      </c>
    </row>
    <row r="218" spans="2:7" x14ac:dyDescent="0.35">
      <c r="B218">
        <f t="shared" si="17"/>
        <v>16.399999999999963</v>
      </c>
      <c r="C218">
        <f t="shared" si="12"/>
        <v>0</v>
      </c>
      <c r="D218">
        <f t="shared" si="13"/>
        <v>604.78878374920225</v>
      </c>
      <c r="E218">
        <f t="shared" si="14"/>
        <v>220.12511530276873</v>
      </c>
      <c r="F218">
        <f t="shared" si="15"/>
        <v>-36287.327024952137</v>
      </c>
      <c r="G218">
        <f t="shared" si="16"/>
        <v>3610.0518909653993</v>
      </c>
    </row>
    <row r="219" spans="2:7" x14ac:dyDescent="0.35">
      <c r="B219">
        <f t="shared" si="17"/>
        <v>16.499999999999964</v>
      </c>
      <c r="C219">
        <f t="shared" si="12"/>
        <v>0</v>
      </c>
      <c r="D219">
        <f t="shared" si="13"/>
        <v>604.78878374920225</v>
      </c>
      <c r="E219">
        <f t="shared" si="14"/>
        <v>220.12511530276873</v>
      </c>
      <c r="F219">
        <f t="shared" si="15"/>
        <v>-36287.327024952137</v>
      </c>
      <c r="G219">
        <f t="shared" si="16"/>
        <v>3632.0644024956764</v>
      </c>
    </row>
    <row r="220" spans="2:7" x14ac:dyDescent="0.35">
      <c r="B220">
        <f t="shared" si="17"/>
        <v>16.599999999999966</v>
      </c>
      <c r="C220">
        <f t="shared" si="12"/>
        <v>0</v>
      </c>
      <c r="D220">
        <f t="shared" si="13"/>
        <v>604.78878374920225</v>
      </c>
      <c r="E220">
        <f t="shared" si="14"/>
        <v>220.12511530276873</v>
      </c>
      <c r="F220">
        <f t="shared" si="15"/>
        <v>-36287.327024952137</v>
      </c>
      <c r="G220">
        <f t="shared" si="16"/>
        <v>3654.0769140259536</v>
      </c>
    </row>
    <row r="221" spans="2:7" x14ac:dyDescent="0.35">
      <c r="B221">
        <f t="shared" si="17"/>
        <v>16.699999999999967</v>
      </c>
      <c r="C221">
        <f t="shared" si="12"/>
        <v>0</v>
      </c>
      <c r="D221">
        <f t="shared" si="13"/>
        <v>604.78878374920225</v>
      </c>
      <c r="E221">
        <f t="shared" si="14"/>
        <v>220.12511530276873</v>
      </c>
      <c r="F221">
        <f t="shared" si="15"/>
        <v>-36287.327024952137</v>
      </c>
      <c r="G221">
        <f t="shared" si="16"/>
        <v>3676.0894255562307</v>
      </c>
    </row>
    <row r="222" spans="2:7" x14ac:dyDescent="0.35">
      <c r="B222">
        <f t="shared" si="17"/>
        <v>16.799999999999969</v>
      </c>
      <c r="C222">
        <f t="shared" si="12"/>
        <v>0</v>
      </c>
      <c r="D222">
        <f t="shared" si="13"/>
        <v>604.78878374920225</v>
      </c>
      <c r="E222">
        <f t="shared" si="14"/>
        <v>220.12511530276873</v>
      </c>
      <c r="F222">
        <f t="shared" si="15"/>
        <v>-36287.327024952137</v>
      </c>
      <c r="G222">
        <f t="shared" si="16"/>
        <v>3698.1019370865079</v>
      </c>
    </row>
    <row r="223" spans="2:7" x14ac:dyDescent="0.35">
      <c r="B223">
        <f t="shared" si="17"/>
        <v>16.89999999999997</v>
      </c>
      <c r="C223">
        <f t="shared" si="12"/>
        <v>0</v>
      </c>
      <c r="D223">
        <f t="shared" si="13"/>
        <v>604.78878374920225</v>
      </c>
      <c r="E223">
        <f t="shared" si="14"/>
        <v>220.12511530276873</v>
      </c>
      <c r="F223">
        <f t="shared" si="15"/>
        <v>-36287.327024952137</v>
      </c>
      <c r="G223">
        <f t="shared" si="16"/>
        <v>3720.114448616785</v>
      </c>
    </row>
    <row r="224" spans="2:7" x14ac:dyDescent="0.35">
      <c r="B224">
        <f t="shared" si="17"/>
        <v>16.999999999999972</v>
      </c>
      <c r="C224">
        <f t="shared" si="12"/>
        <v>0</v>
      </c>
      <c r="D224">
        <f t="shared" si="13"/>
        <v>604.78878374920225</v>
      </c>
      <c r="E224">
        <f t="shared" si="14"/>
        <v>220.12511530276873</v>
      </c>
      <c r="F224">
        <f t="shared" si="15"/>
        <v>-36287.327024952137</v>
      </c>
      <c r="G224">
        <f t="shared" si="16"/>
        <v>3742.1269601470622</v>
      </c>
    </row>
    <row r="225" spans="2:7" x14ac:dyDescent="0.35">
      <c r="B225">
        <f t="shared" si="17"/>
        <v>17.099999999999973</v>
      </c>
      <c r="C225">
        <f t="shared" si="12"/>
        <v>0</v>
      </c>
      <c r="D225">
        <f t="shared" si="13"/>
        <v>604.78878374920225</v>
      </c>
      <c r="E225">
        <f t="shared" si="14"/>
        <v>220.12511530276873</v>
      </c>
      <c r="F225">
        <f t="shared" si="15"/>
        <v>-36287.327024952137</v>
      </c>
      <c r="G225">
        <f t="shared" si="16"/>
        <v>3764.1394716773393</v>
      </c>
    </row>
    <row r="226" spans="2:7" x14ac:dyDescent="0.35">
      <c r="B226">
        <f t="shared" si="17"/>
        <v>17.199999999999974</v>
      </c>
      <c r="C226">
        <f t="shared" si="12"/>
        <v>0</v>
      </c>
      <c r="D226">
        <f t="shared" si="13"/>
        <v>604.78878374920225</v>
      </c>
      <c r="E226">
        <f t="shared" si="14"/>
        <v>220.12511530276873</v>
      </c>
      <c r="F226">
        <f t="shared" si="15"/>
        <v>-36287.327024952137</v>
      </c>
      <c r="G226">
        <f t="shared" si="16"/>
        <v>3786.1519832076165</v>
      </c>
    </row>
    <row r="227" spans="2:7" x14ac:dyDescent="0.35">
      <c r="B227">
        <f t="shared" si="17"/>
        <v>17.299999999999976</v>
      </c>
      <c r="C227">
        <f t="shared" si="12"/>
        <v>0</v>
      </c>
      <c r="D227">
        <f t="shared" si="13"/>
        <v>604.78878374920225</v>
      </c>
      <c r="E227">
        <f t="shared" si="14"/>
        <v>220.12511530276873</v>
      </c>
      <c r="F227">
        <f t="shared" si="15"/>
        <v>-36287.327024952137</v>
      </c>
      <c r="G227">
        <f t="shared" si="16"/>
        <v>3808.1644947378936</v>
      </c>
    </row>
    <row r="228" spans="2:7" x14ac:dyDescent="0.35">
      <c r="B228">
        <f t="shared" si="17"/>
        <v>17.399999999999977</v>
      </c>
      <c r="C228">
        <f t="shared" si="12"/>
        <v>0</v>
      </c>
      <c r="D228">
        <f t="shared" si="13"/>
        <v>604.78878374920225</v>
      </c>
      <c r="E228">
        <f t="shared" si="14"/>
        <v>220.12511530276873</v>
      </c>
      <c r="F228">
        <f t="shared" si="15"/>
        <v>-36287.327024952137</v>
      </c>
      <c r="G228">
        <f t="shared" si="16"/>
        <v>3830.1770062681708</v>
      </c>
    </row>
    <row r="229" spans="2:7" x14ac:dyDescent="0.35">
      <c r="B229">
        <f t="shared" si="17"/>
        <v>17.499999999999979</v>
      </c>
      <c r="C229">
        <f t="shared" si="12"/>
        <v>0</v>
      </c>
      <c r="D229">
        <f t="shared" si="13"/>
        <v>604.78878374920225</v>
      </c>
      <c r="E229">
        <f t="shared" si="14"/>
        <v>220.12511530276873</v>
      </c>
      <c r="F229">
        <f t="shared" si="15"/>
        <v>-36287.327024952137</v>
      </c>
      <c r="G229">
        <f t="shared" si="16"/>
        <v>3852.1895177984479</v>
      </c>
    </row>
    <row r="230" spans="2:7" x14ac:dyDescent="0.35">
      <c r="B230">
        <f t="shared" si="17"/>
        <v>17.59999999999998</v>
      </c>
      <c r="C230">
        <f t="shared" si="12"/>
        <v>0</v>
      </c>
      <c r="D230">
        <f t="shared" si="13"/>
        <v>604.78878374920225</v>
      </c>
      <c r="E230">
        <f t="shared" si="14"/>
        <v>220.12511530276873</v>
      </c>
      <c r="F230">
        <f t="shared" si="15"/>
        <v>-36287.327024952137</v>
      </c>
      <c r="G230">
        <f t="shared" si="16"/>
        <v>3874.2020293287255</v>
      </c>
    </row>
    <row r="231" spans="2:7" x14ac:dyDescent="0.35">
      <c r="B231">
        <f t="shared" si="17"/>
        <v>17.699999999999982</v>
      </c>
      <c r="C231">
        <f t="shared" si="12"/>
        <v>0</v>
      </c>
      <c r="D231">
        <f t="shared" si="13"/>
        <v>604.78878374920225</v>
      </c>
      <c r="E231">
        <f t="shared" si="14"/>
        <v>220.12511530276873</v>
      </c>
      <c r="F231">
        <f t="shared" si="15"/>
        <v>-36287.327024952137</v>
      </c>
      <c r="G231">
        <f t="shared" si="16"/>
        <v>3896.2145408590027</v>
      </c>
    </row>
    <row r="232" spans="2:7" x14ac:dyDescent="0.35">
      <c r="B232">
        <f t="shared" si="17"/>
        <v>17.799999999999983</v>
      </c>
      <c r="C232">
        <f t="shared" si="12"/>
        <v>0</v>
      </c>
      <c r="D232">
        <f t="shared" si="13"/>
        <v>604.78878374920225</v>
      </c>
      <c r="E232">
        <f t="shared" si="14"/>
        <v>220.12511530276873</v>
      </c>
      <c r="F232">
        <f t="shared" si="15"/>
        <v>-36287.327024952137</v>
      </c>
      <c r="G232">
        <f t="shared" si="16"/>
        <v>3918.2270523892798</v>
      </c>
    </row>
    <row r="233" spans="2:7" x14ac:dyDescent="0.35">
      <c r="B233">
        <f t="shared" si="17"/>
        <v>17.899999999999984</v>
      </c>
      <c r="C233">
        <f t="shared" si="12"/>
        <v>0</v>
      </c>
      <c r="D233">
        <f t="shared" si="13"/>
        <v>604.78878374920225</v>
      </c>
      <c r="E233">
        <f t="shared" si="14"/>
        <v>220.12511530276873</v>
      </c>
      <c r="F233">
        <f t="shared" si="15"/>
        <v>-36287.327024952137</v>
      </c>
      <c r="G233">
        <f t="shared" si="16"/>
        <v>3940.239563919557</v>
      </c>
    </row>
    <row r="234" spans="2:7" x14ac:dyDescent="0.35">
      <c r="B234">
        <f t="shared" si="17"/>
        <v>17.999999999999986</v>
      </c>
      <c r="C234">
        <f t="shared" si="12"/>
        <v>-1396.6998684018731</v>
      </c>
      <c r="D234">
        <f t="shared" si="13"/>
        <v>-120.95775674984054</v>
      </c>
      <c r="E234">
        <f t="shared" si="14"/>
        <v>-29.169165961926041</v>
      </c>
      <c r="F234">
        <f t="shared" si="15"/>
        <v>-36287.327024952137</v>
      </c>
      <c r="G234">
        <f t="shared" si="16"/>
        <v>3962.2520754498378</v>
      </c>
    </row>
    <row r="235" spans="2:7" x14ac:dyDescent="0.35">
      <c r="B235">
        <f t="shared" si="17"/>
        <v>18.099999999999987</v>
      </c>
      <c r="C235">
        <f t="shared" si="12"/>
        <v>-1396.6998684018731</v>
      </c>
      <c r="D235">
        <f t="shared" si="13"/>
        <v>-120.95775674984054</v>
      </c>
      <c r="E235">
        <f t="shared" si="14"/>
        <v>-29.169165961926041</v>
      </c>
      <c r="F235">
        <f t="shared" si="15"/>
        <v>-36287.327024952137</v>
      </c>
      <c r="G235">
        <f t="shared" si="16"/>
        <v>3959.3351588536452</v>
      </c>
    </row>
    <row r="236" spans="2:7" x14ac:dyDescent="0.35">
      <c r="B236">
        <f t="shared" si="17"/>
        <v>18.199999999999989</v>
      </c>
      <c r="C236">
        <f t="shared" si="12"/>
        <v>-1396.6998684018731</v>
      </c>
      <c r="D236">
        <f t="shared" si="13"/>
        <v>-120.95775674984054</v>
      </c>
      <c r="E236">
        <f t="shared" si="14"/>
        <v>-29.169165961926041</v>
      </c>
      <c r="F236">
        <f t="shared" si="15"/>
        <v>-36287.327024952137</v>
      </c>
      <c r="G236">
        <f t="shared" si="16"/>
        <v>3956.4182422574522</v>
      </c>
    </row>
    <row r="237" spans="2:7" x14ac:dyDescent="0.35">
      <c r="B237">
        <f t="shared" si="17"/>
        <v>18.29999999999999</v>
      </c>
      <c r="C237">
        <f t="shared" si="12"/>
        <v>-1396.6998684018731</v>
      </c>
      <c r="D237">
        <f t="shared" si="13"/>
        <v>-120.95775674984054</v>
      </c>
      <c r="E237">
        <f t="shared" si="14"/>
        <v>-29.169165961926041</v>
      </c>
      <c r="F237">
        <f t="shared" si="15"/>
        <v>-36287.327024952137</v>
      </c>
      <c r="G237">
        <f t="shared" si="16"/>
        <v>3953.5013256612597</v>
      </c>
    </row>
    <row r="238" spans="2:7" x14ac:dyDescent="0.35">
      <c r="B238">
        <f t="shared" si="17"/>
        <v>18.399999999999991</v>
      </c>
      <c r="C238">
        <f t="shared" si="12"/>
        <v>-1396.6998684018731</v>
      </c>
      <c r="D238">
        <f t="shared" si="13"/>
        <v>-120.95775674984054</v>
      </c>
      <c r="E238">
        <f t="shared" si="14"/>
        <v>-29.169165961926041</v>
      </c>
      <c r="F238">
        <f t="shared" si="15"/>
        <v>-36287.327024952137</v>
      </c>
      <c r="G238">
        <f t="shared" si="16"/>
        <v>3950.5844090650671</v>
      </c>
    </row>
    <row r="239" spans="2:7" x14ac:dyDescent="0.35">
      <c r="B239">
        <f t="shared" si="17"/>
        <v>18.499999999999993</v>
      </c>
      <c r="C239">
        <f t="shared" si="12"/>
        <v>-1396.6998684018731</v>
      </c>
      <c r="D239">
        <f t="shared" si="13"/>
        <v>-120.95775674984054</v>
      </c>
      <c r="E239">
        <f t="shared" si="14"/>
        <v>-29.169165961926041</v>
      </c>
      <c r="F239">
        <f t="shared" si="15"/>
        <v>-36287.327024952137</v>
      </c>
      <c r="G239">
        <f t="shared" si="16"/>
        <v>3947.6674924688741</v>
      </c>
    </row>
    <row r="240" spans="2:7" x14ac:dyDescent="0.35">
      <c r="B240">
        <f t="shared" si="17"/>
        <v>18.599999999999994</v>
      </c>
      <c r="C240">
        <f t="shared" si="12"/>
        <v>-1396.6998684018731</v>
      </c>
      <c r="D240">
        <f t="shared" si="13"/>
        <v>-120.95775674984054</v>
      </c>
      <c r="E240">
        <f t="shared" si="14"/>
        <v>-29.169165961926041</v>
      </c>
      <c r="F240">
        <f t="shared" si="15"/>
        <v>-36287.327024952137</v>
      </c>
      <c r="G240">
        <f t="shared" si="16"/>
        <v>3944.7505758726816</v>
      </c>
    </row>
    <row r="241" spans="2:7" x14ac:dyDescent="0.35">
      <c r="B241">
        <f t="shared" si="17"/>
        <v>18.699999999999996</v>
      </c>
      <c r="C241">
        <f t="shared" si="12"/>
        <v>-1396.6998684018731</v>
      </c>
      <c r="D241">
        <f t="shared" si="13"/>
        <v>-120.95775674984054</v>
      </c>
      <c r="E241">
        <f t="shared" si="14"/>
        <v>-29.169165961926041</v>
      </c>
      <c r="F241">
        <f t="shared" si="15"/>
        <v>-36287.327024952137</v>
      </c>
      <c r="G241">
        <f t="shared" si="16"/>
        <v>3941.8336592764895</v>
      </c>
    </row>
    <row r="242" spans="2:7" x14ac:dyDescent="0.35">
      <c r="B242">
        <f t="shared" si="17"/>
        <v>18.799999999999997</v>
      </c>
      <c r="C242">
        <f t="shared" si="12"/>
        <v>-1396.6998684018731</v>
      </c>
      <c r="D242">
        <f t="shared" si="13"/>
        <v>-120.95775674984054</v>
      </c>
      <c r="E242">
        <f t="shared" si="14"/>
        <v>-29.169165961926041</v>
      </c>
      <c r="F242">
        <f t="shared" si="15"/>
        <v>-36287.327024952137</v>
      </c>
      <c r="G242">
        <f t="shared" si="16"/>
        <v>3938.9167426802969</v>
      </c>
    </row>
    <row r="243" spans="2:7" x14ac:dyDescent="0.35">
      <c r="B243">
        <f t="shared" si="17"/>
        <v>18.899999999999999</v>
      </c>
      <c r="C243">
        <f t="shared" si="12"/>
        <v>-1396.6998684018731</v>
      </c>
      <c r="D243">
        <f t="shared" si="13"/>
        <v>-120.95775674984054</v>
      </c>
      <c r="E243">
        <f t="shared" si="14"/>
        <v>-29.169165961926041</v>
      </c>
      <c r="F243">
        <f t="shared" si="15"/>
        <v>-36287.327024952137</v>
      </c>
      <c r="G243">
        <f t="shared" si="16"/>
        <v>3935.9998260841039</v>
      </c>
    </row>
    <row r="244" spans="2:7" x14ac:dyDescent="0.35">
      <c r="B244">
        <f t="shared" si="17"/>
        <v>19</v>
      </c>
      <c r="C244">
        <f t="shared" si="12"/>
        <v>-1396.6998684018731</v>
      </c>
      <c r="D244">
        <f t="shared" si="13"/>
        <v>-120.95775674984054</v>
      </c>
      <c r="E244">
        <f t="shared" si="14"/>
        <v>-29.169165961926041</v>
      </c>
      <c r="F244">
        <f t="shared" si="15"/>
        <v>-36287.327024952137</v>
      </c>
      <c r="G244">
        <f t="shared" si="16"/>
        <v>3933.0829094879114</v>
      </c>
    </row>
    <row r="245" spans="2:7" x14ac:dyDescent="0.35">
      <c r="B245">
        <f t="shared" si="17"/>
        <v>19.100000000000001</v>
      </c>
      <c r="C245">
        <f t="shared" si="12"/>
        <v>-1396.6998684018731</v>
      </c>
      <c r="D245">
        <f t="shared" si="13"/>
        <v>-120.95775674984054</v>
      </c>
      <c r="E245">
        <f t="shared" si="14"/>
        <v>-29.169165961926041</v>
      </c>
      <c r="F245">
        <f t="shared" si="15"/>
        <v>-36287.327024952137</v>
      </c>
      <c r="G245">
        <f t="shared" si="16"/>
        <v>3930.1659928917188</v>
      </c>
    </row>
    <row r="246" spans="2:7" x14ac:dyDescent="0.35">
      <c r="B246">
        <f t="shared" si="17"/>
        <v>19.200000000000003</v>
      </c>
      <c r="C246">
        <f t="shared" si="12"/>
        <v>-1396.6998684018731</v>
      </c>
      <c r="D246">
        <f t="shared" si="13"/>
        <v>-120.95775674984054</v>
      </c>
      <c r="E246">
        <f t="shared" si="14"/>
        <v>-29.169165961926041</v>
      </c>
      <c r="F246">
        <f t="shared" si="15"/>
        <v>-36287.327024952137</v>
      </c>
      <c r="G246">
        <f t="shared" si="16"/>
        <v>3927.2490762955258</v>
      </c>
    </row>
    <row r="247" spans="2:7" x14ac:dyDescent="0.35">
      <c r="B247">
        <f t="shared" si="17"/>
        <v>19.300000000000004</v>
      </c>
      <c r="C247">
        <f t="shared" ref="C247:C310" si="18">IF(B247&lt;$B$41,0,IF(AND($B$41&lt;=B247,B247&lt;$B$41+$G$8),$B$15,$B$15+$B$12))</f>
        <v>-1396.6998684018731</v>
      </c>
      <c r="D247">
        <f t="shared" ref="D247:D310" si="19">IF(B247&lt;$B$41,$B$13,IF(AND($B$41&lt;=B247,B247&lt;$B$41+$G$8),$B$13+$B$16,$B$13+$B$16+$B$10))</f>
        <v>-120.95775674984054</v>
      </c>
      <c r="E247">
        <f t="shared" ref="E247:E310" si="20">IF(B247&lt;$B$41,$B$14,IF(AND($B$41&lt;=B247,B247&lt;$B$41+$G$8),$B$14+$B$17,$B$14+$B$17+$B$11))</f>
        <v>-29.169165961926041</v>
      </c>
      <c r="F247">
        <f t="shared" ref="F247:F310" si="21">IF(B247&lt;$B$41,-$G$6*$B$13,IF(AND($B$41&lt;=B247,B247&lt;$B$41+$G$8),-$G$6*$B$13,-$G$6*$B$13-$G$5*$B$10))</f>
        <v>-36287.327024952137</v>
      </c>
      <c r="G247">
        <f t="shared" ref="G247:G310" si="22">IF(B247&lt;$B$41,$B$14*B247,IF(AND($B$41&lt;=B247,B247&lt;$B$41+$G$8),$B$14*B247-(-B247+$B$41)*$B$17,$B$14*B247-(-B247+$B$41)*$B$17-(-B247+$B$41+$G$8)*$B$11+$G$6*$B$12))</f>
        <v>3924.3321596993333</v>
      </c>
    </row>
    <row r="248" spans="2:7" x14ac:dyDescent="0.35">
      <c r="B248">
        <f t="shared" ref="B248:B297" si="23">B247+0.1</f>
        <v>19.400000000000006</v>
      </c>
      <c r="C248">
        <f t="shared" si="18"/>
        <v>-1396.6998684018731</v>
      </c>
      <c r="D248">
        <f t="shared" si="19"/>
        <v>-120.95775674984054</v>
      </c>
      <c r="E248">
        <f t="shared" si="20"/>
        <v>-29.169165961926041</v>
      </c>
      <c r="F248">
        <f t="shared" si="21"/>
        <v>-36287.327024952137</v>
      </c>
      <c r="G248">
        <f t="shared" si="22"/>
        <v>3921.4152431031407</v>
      </c>
    </row>
    <row r="249" spans="2:7" x14ac:dyDescent="0.35">
      <c r="B249">
        <f t="shared" si="23"/>
        <v>19.500000000000007</v>
      </c>
      <c r="C249">
        <f t="shared" si="18"/>
        <v>-1396.6998684018731</v>
      </c>
      <c r="D249">
        <f t="shared" si="19"/>
        <v>-120.95775674984054</v>
      </c>
      <c r="E249">
        <f t="shared" si="20"/>
        <v>-29.169165961926041</v>
      </c>
      <c r="F249">
        <f t="shared" si="21"/>
        <v>-36287.327024952137</v>
      </c>
      <c r="G249">
        <f t="shared" si="22"/>
        <v>3918.4983265069477</v>
      </c>
    </row>
    <row r="250" spans="2:7" x14ac:dyDescent="0.35">
      <c r="B250">
        <f t="shared" si="23"/>
        <v>19.600000000000009</v>
      </c>
      <c r="C250">
        <f t="shared" si="18"/>
        <v>-1396.6998684018731</v>
      </c>
      <c r="D250">
        <f t="shared" si="19"/>
        <v>-120.95775674984054</v>
      </c>
      <c r="E250">
        <f t="shared" si="20"/>
        <v>-29.169165961926041</v>
      </c>
      <c r="F250">
        <f t="shared" si="21"/>
        <v>-36287.327024952137</v>
      </c>
      <c r="G250">
        <f t="shared" si="22"/>
        <v>3915.5814099107552</v>
      </c>
    </row>
    <row r="251" spans="2:7" x14ac:dyDescent="0.35">
      <c r="B251">
        <f t="shared" si="23"/>
        <v>19.70000000000001</v>
      </c>
      <c r="C251">
        <f t="shared" si="18"/>
        <v>-1396.6998684018731</v>
      </c>
      <c r="D251">
        <f t="shared" si="19"/>
        <v>-120.95775674984054</v>
      </c>
      <c r="E251">
        <f t="shared" si="20"/>
        <v>-29.169165961926041</v>
      </c>
      <c r="F251">
        <f t="shared" si="21"/>
        <v>-36287.327024952137</v>
      </c>
      <c r="G251">
        <f t="shared" si="22"/>
        <v>3912.6644933145626</v>
      </c>
    </row>
    <row r="252" spans="2:7" x14ac:dyDescent="0.35">
      <c r="B252">
        <f t="shared" si="23"/>
        <v>19.800000000000011</v>
      </c>
      <c r="C252">
        <f t="shared" si="18"/>
        <v>-1396.6998684018731</v>
      </c>
      <c r="D252">
        <f t="shared" si="19"/>
        <v>-120.95775674984054</v>
      </c>
      <c r="E252">
        <f t="shared" si="20"/>
        <v>-29.169165961926041</v>
      </c>
      <c r="F252">
        <f t="shared" si="21"/>
        <v>-36287.327024952137</v>
      </c>
      <c r="G252">
        <f t="shared" si="22"/>
        <v>3909.7475767183701</v>
      </c>
    </row>
    <row r="253" spans="2:7" x14ac:dyDescent="0.35">
      <c r="B253">
        <f t="shared" si="23"/>
        <v>19.900000000000013</v>
      </c>
      <c r="C253">
        <f t="shared" si="18"/>
        <v>-1396.6998684018731</v>
      </c>
      <c r="D253">
        <f t="shared" si="19"/>
        <v>-120.95775674984054</v>
      </c>
      <c r="E253">
        <f t="shared" si="20"/>
        <v>-29.169165961926041</v>
      </c>
      <c r="F253">
        <f t="shared" si="21"/>
        <v>-36287.327024952137</v>
      </c>
      <c r="G253">
        <f t="shared" si="22"/>
        <v>3906.8306601221771</v>
      </c>
    </row>
    <row r="254" spans="2:7" x14ac:dyDescent="0.35">
      <c r="B254">
        <f t="shared" si="23"/>
        <v>20.000000000000014</v>
      </c>
      <c r="C254">
        <f t="shared" si="18"/>
        <v>-1396.6998684018731</v>
      </c>
      <c r="D254">
        <f t="shared" si="19"/>
        <v>-120.95775674984054</v>
      </c>
      <c r="E254">
        <f t="shared" si="20"/>
        <v>-29.169165961926041</v>
      </c>
      <c r="F254">
        <f t="shared" si="21"/>
        <v>-36287.327024952137</v>
      </c>
      <c r="G254">
        <f t="shared" si="22"/>
        <v>3903.9137435259845</v>
      </c>
    </row>
    <row r="255" spans="2:7" x14ac:dyDescent="0.35">
      <c r="B255">
        <f t="shared" si="23"/>
        <v>20.100000000000016</v>
      </c>
      <c r="C255">
        <f t="shared" si="18"/>
        <v>-1396.6998684018731</v>
      </c>
      <c r="D255">
        <f t="shared" si="19"/>
        <v>-120.95775674984054</v>
      </c>
      <c r="E255">
        <f t="shared" si="20"/>
        <v>-29.169165961926041</v>
      </c>
      <c r="F255">
        <f t="shared" si="21"/>
        <v>-36287.327024952137</v>
      </c>
      <c r="G255">
        <f t="shared" si="22"/>
        <v>3900.996826929792</v>
      </c>
    </row>
    <row r="256" spans="2:7" x14ac:dyDescent="0.35">
      <c r="B256">
        <f t="shared" si="23"/>
        <v>20.200000000000017</v>
      </c>
      <c r="C256">
        <f t="shared" si="18"/>
        <v>-1396.6998684018731</v>
      </c>
      <c r="D256">
        <f t="shared" si="19"/>
        <v>-120.95775674984054</v>
      </c>
      <c r="E256">
        <f t="shared" si="20"/>
        <v>-29.169165961926041</v>
      </c>
      <c r="F256">
        <f t="shared" si="21"/>
        <v>-36287.327024952137</v>
      </c>
      <c r="G256">
        <f t="shared" si="22"/>
        <v>3898.0799103335994</v>
      </c>
    </row>
    <row r="257" spans="2:7" x14ac:dyDescent="0.35">
      <c r="B257">
        <f t="shared" si="23"/>
        <v>20.300000000000018</v>
      </c>
      <c r="C257">
        <f t="shared" si="18"/>
        <v>-1396.6998684018731</v>
      </c>
      <c r="D257">
        <f t="shared" si="19"/>
        <v>-120.95775674984054</v>
      </c>
      <c r="E257">
        <f t="shared" si="20"/>
        <v>-29.169165961926041</v>
      </c>
      <c r="F257">
        <f t="shared" si="21"/>
        <v>-36287.327024952137</v>
      </c>
      <c r="G257">
        <f t="shared" si="22"/>
        <v>3895.1629937374064</v>
      </c>
    </row>
    <row r="258" spans="2:7" x14ac:dyDescent="0.35">
      <c r="B258">
        <f t="shared" si="23"/>
        <v>20.40000000000002</v>
      </c>
      <c r="C258">
        <f t="shared" si="18"/>
        <v>-1396.6998684018731</v>
      </c>
      <c r="D258">
        <f t="shared" si="19"/>
        <v>-120.95775674984054</v>
      </c>
      <c r="E258">
        <f t="shared" si="20"/>
        <v>-29.169165961926041</v>
      </c>
      <c r="F258">
        <f t="shared" si="21"/>
        <v>-36287.327024952137</v>
      </c>
      <c r="G258">
        <f t="shared" si="22"/>
        <v>3892.2460771412138</v>
      </c>
    </row>
    <row r="259" spans="2:7" x14ac:dyDescent="0.35">
      <c r="B259">
        <f t="shared" si="23"/>
        <v>20.500000000000021</v>
      </c>
      <c r="C259">
        <f t="shared" si="18"/>
        <v>-1396.6998684018731</v>
      </c>
      <c r="D259">
        <f t="shared" si="19"/>
        <v>-120.95775674984054</v>
      </c>
      <c r="E259">
        <f t="shared" si="20"/>
        <v>-29.169165961926041</v>
      </c>
      <c r="F259">
        <f t="shared" si="21"/>
        <v>-36287.327024952137</v>
      </c>
      <c r="G259">
        <f t="shared" si="22"/>
        <v>3889.3291605450213</v>
      </c>
    </row>
    <row r="260" spans="2:7" x14ac:dyDescent="0.35">
      <c r="B260">
        <f t="shared" si="23"/>
        <v>20.600000000000023</v>
      </c>
      <c r="C260">
        <f t="shared" si="18"/>
        <v>-1396.6998684018731</v>
      </c>
      <c r="D260">
        <f t="shared" si="19"/>
        <v>-120.95775674984054</v>
      </c>
      <c r="E260">
        <f t="shared" si="20"/>
        <v>-29.169165961926041</v>
      </c>
      <c r="F260">
        <f t="shared" si="21"/>
        <v>-36287.327024952137</v>
      </c>
      <c r="G260">
        <f t="shared" si="22"/>
        <v>3886.4122439488283</v>
      </c>
    </row>
    <row r="261" spans="2:7" x14ac:dyDescent="0.35">
      <c r="B261">
        <f t="shared" si="23"/>
        <v>20.700000000000024</v>
      </c>
      <c r="C261">
        <f t="shared" si="18"/>
        <v>-1396.6998684018731</v>
      </c>
      <c r="D261">
        <f t="shared" si="19"/>
        <v>-120.95775674984054</v>
      </c>
      <c r="E261">
        <f t="shared" si="20"/>
        <v>-29.169165961926041</v>
      </c>
      <c r="F261">
        <f t="shared" si="21"/>
        <v>-36287.327024952137</v>
      </c>
      <c r="G261">
        <f t="shared" si="22"/>
        <v>3883.4953273526357</v>
      </c>
    </row>
    <row r="262" spans="2:7" x14ac:dyDescent="0.35">
      <c r="B262">
        <f t="shared" si="23"/>
        <v>20.800000000000026</v>
      </c>
      <c r="C262">
        <f t="shared" si="18"/>
        <v>-1396.6998684018731</v>
      </c>
      <c r="D262">
        <f t="shared" si="19"/>
        <v>-120.95775674984054</v>
      </c>
      <c r="E262">
        <f t="shared" si="20"/>
        <v>-29.169165961926041</v>
      </c>
      <c r="F262">
        <f t="shared" si="21"/>
        <v>-36287.327024952137</v>
      </c>
      <c r="G262">
        <f t="shared" si="22"/>
        <v>3880.5784107564432</v>
      </c>
    </row>
    <row r="263" spans="2:7" x14ac:dyDescent="0.35">
      <c r="B263">
        <f t="shared" si="23"/>
        <v>20.900000000000027</v>
      </c>
      <c r="C263">
        <f t="shared" si="18"/>
        <v>-1396.6998684018731</v>
      </c>
      <c r="D263">
        <f t="shared" si="19"/>
        <v>-120.95775674984054</v>
      </c>
      <c r="E263">
        <f t="shared" si="20"/>
        <v>-29.169165961926041</v>
      </c>
      <c r="F263">
        <f t="shared" si="21"/>
        <v>-36287.327024952137</v>
      </c>
      <c r="G263">
        <f t="shared" si="22"/>
        <v>3877.6614941602511</v>
      </c>
    </row>
    <row r="264" spans="2:7" x14ac:dyDescent="0.35">
      <c r="B264">
        <f t="shared" si="23"/>
        <v>21.000000000000028</v>
      </c>
      <c r="C264">
        <f t="shared" si="18"/>
        <v>-1396.6998684018731</v>
      </c>
      <c r="D264">
        <f t="shared" si="19"/>
        <v>-120.95775674984054</v>
      </c>
      <c r="E264">
        <f t="shared" si="20"/>
        <v>-29.169165961926041</v>
      </c>
      <c r="F264">
        <f t="shared" si="21"/>
        <v>-36287.327024952137</v>
      </c>
      <c r="G264">
        <f t="shared" si="22"/>
        <v>3874.7445775640585</v>
      </c>
    </row>
    <row r="265" spans="2:7" x14ac:dyDescent="0.35">
      <c r="B265">
        <f t="shared" si="23"/>
        <v>21.10000000000003</v>
      </c>
      <c r="C265">
        <f t="shared" si="18"/>
        <v>-1396.6998684018731</v>
      </c>
      <c r="D265">
        <f t="shared" si="19"/>
        <v>-120.95775674984054</v>
      </c>
      <c r="E265">
        <f t="shared" si="20"/>
        <v>-29.169165961926041</v>
      </c>
      <c r="F265">
        <f t="shared" si="21"/>
        <v>-36287.327024952137</v>
      </c>
      <c r="G265">
        <f t="shared" si="22"/>
        <v>3871.827660967866</v>
      </c>
    </row>
    <row r="266" spans="2:7" x14ac:dyDescent="0.35">
      <c r="B266">
        <f t="shared" si="23"/>
        <v>21.200000000000031</v>
      </c>
      <c r="C266">
        <f t="shared" si="18"/>
        <v>-1396.6998684018731</v>
      </c>
      <c r="D266">
        <f t="shared" si="19"/>
        <v>-120.95775674984054</v>
      </c>
      <c r="E266">
        <f t="shared" si="20"/>
        <v>-29.169165961926041</v>
      </c>
      <c r="F266">
        <f t="shared" si="21"/>
        <v>-36287.327024952137</v>
      </c>
      <c r="G266">
        <f t="shared" si="22"/>
        <v>3868.9107443716734</v>
      </c>
    </row>
    <row r="267" spans="2:7" x14ac:dyDescent="0.35">
      <c r="B267">
        <f t="shared" si="23"/>
        <v>21.300000000000033</v>
      </c>
      <c r="C267">
        <f t="shared" si="18"/>
        <v>-1396.6998684018731</v>
      </c>
      <c r="D267">
        <f t="shared" si="19"/>
        <v>-120.95775674984054</v>
      </c>
      <c r="E267">
        <f t="shared" si="20"/>
        <v>-29.169165961926041</v>
      </c>
      <c r="F267">
        <f t="shared" si="21"/>
        <v>-36287.327024952137</v>
      </c>
      <c r="G267">
        <f t="shared" si="22"/>
        <v>3865.9938277754809</v>
      </c>
    </row>
    <row r="268" spans="2:7" x14ac:dyDescent="0.35">
      <c r="B268">
        <f t="shared" si="23"/>
        <v>21.400000000000034</v>
      </c>
      <c r="C268">
        <f t="shared" si="18"/>
        <v>-1396.6998684018731</v>
      </c>
      <c r="D268">
        <f t="shared" si="19"/>
        <v>-120.95775674984054</v>
      </c>
      <c r="E268">
        <f t="shared" si="20"/>
        <v>-29.169165961926041</v>
      </c>
      <c r="F268">
        <f t="shared" si="21"/>
        <v>-36287.327024952137</v>
      </c>
      <c r="G268">
        <f t="shared" si="22"/>
        <v>3863.0769111792879</v>
      </c>
    </row>
    <row r="269" spans="2:7" x14ac:dyDescent="0.35">
      <c r="B269">
        <f t="shared" si="23"/>
        <v>21.500000000000036</v>
      </c>
      <c r="C269">
        <f t="shared" si="18"/>
        <v>-1396.6998684018731</v>
      </c>
      <c r="D269">
        <f t="shared" si="19"/>
        <v>-120.95775674984054</v>
      </c>
      <c r="E269">
        <f t="shared" si="20"/>
        <v>-29.169165961926041</v>
      </c>
      <c r="F269">
        <f t="shared" si="21"/>
        <v>-36287.327024952137</v>
      </c>
      <c r="G269">
        <f t="shared" si="22"/>
        <v>3860.1599945830953</v>
      </c>
    </row>
    <row r="270" spans="2:7" x14ac:dyDescent="0.35">
      <c r="B270">
        <f t="shared" si="23"/>
        <v>21.600000000000037</v>
      </c>
      <c r="C270">
        <f t="shared" si="18"/>
        <v>-1396.6998684018731</v>
      </c>
      <c r="D270">
        <f t="shared" si="19"/>
        <v>-120.95775674984054</v>
      </c>
      <c r="E270">
        <f t="shared" si="20"/>
        <v>-29.169165961926041</v>
      </c>
      <c r="F270">
        <f t="shared" si="21"/>
        <v>-36287.327024952137</v>
      </c>
      <c r="G270">
        <f t="shared" si="22"/>
        <v>3857.2430779869028</v>
      </c>
    </row>
    <row r="271" spans="2:7" x14ac:dyDescent="0.35">
      <c r="B271">
        <f t="shared" si="23"/>
        <v>21.700000000000038</v>
      </c>
      <c r="C271">
        <f t="shared" si="18"/>
        <v>-1396.6998684018731</v>
      </c>
      <c r="D271">
        <f t="shared" si="19"/>
        <v>-120.95775674984054</v>
      </c>
      <c r="E271">
        <f t="shared" si="20"/>
        <v>-29.169165961926041</v>
      </c>
      <c r="F271">
        <f t="shared" si="21"/>
        <v>-36287.327024952137</v>
      </c>
      <c r="G271">
        <f t="shared" si="22"/>
        <v>3854.3261613907098</v>
      </c>
    </row>
    <row r="272" spans="2:7" x14ac:dyDescent="0.35">
      <c r="B272">
        <f t="shared" si="23"/>
        <v>21.80000000000004</v>
      </c>
      <c r="C272">
        <f t="shared" si="18"/>
        <v>-1396.6998684018731</v>
      </c>
      <c r="D272">
        <f t="shared" si="19"/>
        <v>-120.95775674984054</v>
      </c>
      <c r="E272">
        <f t="shared" si="20"/>
        <v>-29.169165961926041</v>
      </c>
      <c r="F272">
        <f t="shared" si="21"/>
        <v>-36287.327024952137</v>
      </c>
      <c r="G272">
        <f t="shared" si="22"/>
        <v>3851.4092447945172</v>
      </c>
    </row>
    <row r="273" spans="2:7" x14ac:dyDescent="0.35">
      <c r="B273">
        <f t="shared" si="23"/>
        <v>21.900000000000041</v>
      </c>
      <c r="C273">
        <f t="shared" si="18"/>
        <v>-1396.6998684018731</v>
      </c>
      <c r="D273">
        <f t="shared" si="19"/>
        <v>-120.95775674984054</v>
      </c>
      <c r="E273">
        <f t="shared" si="20"/>
        <v>-29.169165961926041</v>
      </c>
      <c r="F273">
        <f t="shared" si="21"/>
        <v>-36287.327024952137</v>
      </c>
      <c r="G273">
        <f t="shared" si="22"/>
        <v>3848.4923281983247</v>
      </c>
    </row>
    <row r="274" spans="2:7" x14ac:dyDescent="0.35">
      <c r="B274">
        <f t="shared" si="23"/>
        <v>22.000000000000043</v>
      </c>
      <c r="C274">
        <f t="shared" si="18"/>
        <v>-1396.6998684018731</v>
      </c>
      <c r="D274">
        <f t="shared" si="19"/>
        <v>-120.95775674984054</v>
      </c>
      <c r="E274">
        <f t="shared" si="20"/>
        <v>-29.169165961926041</v>
      </c>
      <c r="F274">
        <f t="shared" si="21"/>
        <v>-36287.327024952137</v>
      </c>
      <c r="G274">
        <f t="shared" si="22"/>
        <v>3845.5754116021317</v>
      </c>
    </row>
    <row r="275" spans="2:7" x14ac:dyDescent="0.35">
      <c r="B275">
        <f t="shared" si="23"/>
        <v>22.100000000000044</v>
      </c>
      <c r="C275">
        <f t="shared" si="18"/>
        <v>-1396.6998684018731</v>
      </c>
      <c r="D275">
        <f t="shared" si="19"/>
        <v>-120.95775674984054</v>
      </c>
      <c r="E275">
        <f t="shared" si="20"/>
        <v>-29.169165961926041</v>
      </c>
      <c r="F275">
        <f t="shared" si="21"/>
        <v>-36287.327024952137</v>
      </c>
      <c r="G275">
        <f t="shared" si="22"/>
        <v>3842.6584950059391</v>
      </c>
    </row>
    <row r="276" spans="2:7" x14ac:dyDescent="0.35">
      <c r="B276">
        <f t="shared" si="23"/>
        <v>22.200000000000045</v>
      </c>
      <c r="C276">
        <f t="shared" si="18"/>
        <v>-1396.6998684018731</v>
      </c>
      <c r="D276">
        <f t="shared" si="19"/>
        <v>-120.95775674984054</v>
      </c>
      <c r="E276">
        <f t="shared" si="20"/>
        <v>-29.169165961926041</v>
      </c>
      <c r="F276">
        <f t="shared" si="21"/>
        <v>-36287.327024952137</v>
      </c>
      <c r="G276">
        <f t="shared" si="22"/>
        <v>3839.7415784097466</v>
      </c>
    </row>
    <row r="277" spans="2:7" x14ac:dyDescent="0.35">
      <c r="B277">
        <f t="shared" si="23"/>
        <v>22.300000000000047</v>
      </c>
      <c r="C277">
        <f t="shared" si="18"/>
        <v>-1396.6998684018731</v>
      </c>
      <c r="D277">
        <f t="shared" si="19"/>
        <v>-120.95775674984054</v>
      </c>
      <c r="E277">
        <f t="shared" si="20"/>
        <v>-29.169165961926041</v>
      </c>
      <c r="F277">
        <f t="shared" si="21"/>
        <v>-36287.327024952137</v>
      </c>
      <c r="G277">
        <f t="shared" si="22"/>
        <v>3836.8246618135536</v>
      </c>
    </row>
    <row r="278" spans="2:7" x14ac:dyDescent="0.35">
      <c r="B278">
        <f t="shared" si="23"/>
        <v>22.400000000000048</v>
      </c>
      <c r="C278">
        <f t="shared" si="18"/>
        <v>-1396.6998684018731</v>
      </c>
      <c r="D278">
        <f t="shared" si="19"/>
        <v>-120.95775674984054</v>
      </c>
      <c r="E278">
        <f t="shared" si="20"/>
        <v>-29.169165961926041</v>
      </c>
      <c r="F278">
        <f t="shared" si="21"/>
        <v>-36287.327024952137</v>
      </c>
      <c r="G278">
        <f t="shared" si="22"/>
        <v>3833.907745217361</v>
      </c>
    </row>
    <row r="279" spans="2:7" x14ac:dyDescent="0.35">
      <c r="B279">
        <f t="shared" si="23"/>
        <v>22.50000000000005</v>
      </c>
      <c r="C279">
        <f t="shared" si="18"/>
        <v>-1396.6998684018731</v>
      </c>
      <c r="D279">
        <f t="shared" si="19"/>
        <v>-120.95775674984054</v>
      </c>
      <c r="E279">
        <f t="shared" si="20"/>
        <v>-29.169165961926041</v>
      </c>
      <c r="F279">
        <f t="shared" si="21"/>
        <v>-36287.327024952137</v>
      </c>
      <c r="G279">
        <f t="shared" si="22"/>
        <v>3830.9908286211685</v>
      </c>
    </row>
    <row r="280" spans="2:7" x14ac:dyDescent="0.35">
      <c r="B280">
        <f t="shared" si="23"/>
        <v>22.600000000000051</v>
      </c>
      <c r="C280">
        <f t="shared" si="18"/>
        <v>-1396.6998684018731</v>
      </c>
      <c r="D280">
        <f t="shared" si="19"/>
        <v>-120.95775674984054</v>
      </c>
      <c r="E280">
        <f t="shared" si="20"/>
        <v>-29.169165961926041</v>
      </c>
      <c r="F280">
        <f t="shared" si="21"/>
        <v>-36287.327024952137</v>
      </c>
      <c r="G280">
        <f t="shared" si="22"/>
        <v>3828.0739120249755</v>
      </c>
    </row>
    <row r="281" spans="2:7" x14ac:dyDescent="0.35">
      <c r="B281">
        <f t="shared" si="23"/>
        <v>22.700000000000053</v>
      </c>
      <c r="C281">
        <f t="shared" si="18"/>
        <v>-1396.6998684018731</v>
      </c>
      <c r="D281">
        <f t="shared" si="19"/>
        <v>-120.95775674984054</v>
      </c>
      <c r="E281">
        <f t="shared" si="20"/>
        <v>-29.169165961926041</v>
      </c>
      <c r="F281">
        <f t="shared" si="21"/>
        <v>-36287.327024952137</v>
      </c>
      <c r="G281">
        <f t="shared" si="22"/>
        <v>3825.1569954287834</v>
      </c>
    </row>
    <row r="282" spans="2:7" x14ac:dyDescent="0.35">
      <c r="B282">
        <f t="shared" si="23"/>
        <v>22.800000000000054</v>
      </c>
      <c r="C282">
        <f t="shared" si="18"/>
        <v>-1396.6998684018731</v>
      </c>
      <c r="D282">
        <f t="shared" si="19"/>
        <v>-120.95775674984054</v>
      </c>
      <c r="E282">
        <f t="shared" si="20"/>
        <v>-29.169165961926041</v>
      </c>
      <c r="F282">
        <f t="shared" si="21"/>
        <v>-36287.327024952137</v>
      </c>
      <c r="G282">
        <f t="shared" si="22"/>
        <v>3822.2400788325904</v>
      </c>
    </row>
    <row r="283" spans="2:7" x14ac:dyDescent="0.35">
      <c r="B283">
        <f t="shared" si="23"/>
        <v>22.900000000000055</v>
      </c>
      <c r="C283">
        <f t="shared" si="18"/>
        <v>-1396.6998684018731</v>
      </c>
      <c r="D283">
        <f t="shared" si="19"/>
        <v>-120.95775674984054</v>
      </c>
      <c r="E283">
        <f t="shared" si="20"/>
        <v>-29.169165961926041</v>
      </c>
      <c r="F283">
        <f t="shared" si="21"/>
        <v>-36287.327024952137</v>
      </c>
      <c r="G283">
        <f t="shared" si="22"/>
        <v>3819.3231622363978</v>
      </c>
    </row>
    <row r="284" spans="2:7" x14ac:dyDescent="0.35">
      <c r="B284">
        <f t="shared" si="23"/>
        <v>23.000000000000057</v>
      </c>
      <c r="C284">
        <f t="shared" si="18"/>
        <v>-1396.6998684018731</v>
      </c>
      <c r="D284">
        <f t="shared" si="19"/>
        <v>-120.95775674984054</v>
      </c>
      <c r="E284">
        <f t="shared" si="20"/>
        <v>-29.169165961926041</v>
      </c>
      <c r="F284">
        <f t="shared" si="21"/>
        <v>-36287.327024952137</v>
      </c>
      <c r="G284">
        <f t="shared" si="22"/>
        <v>3816.4062456402053</v>
      </c>
    </row>
    <row r="285" spans="2:7" x14ac:dyDescent="0.35">
      <c r="B285">
        <f t="shared" si="23"/>
        <v>23.100000000000058</v>
      </c>
      <c r="C285">
        <f t="shared" si="18"/>
        <v>-1396.6998684018731</v>
      </c>
      <c r="D285">
        <f t="shared" si="19"/>
        <v>-120.95775674984054</v>
      </c>
      <c r="E285">
        <f t="shared" si="20"/>
        <v>-29.169165961926041</v>
      </c>
      <c r="F285">
        <f t="shared" si="21"/>
        <v>-36287.327024952137</v>
      </c>
      <c r="G285">
        <f t="shared" si="22"/>
        <v>3813.4893290440123</v>
      </c>
    </row>
    <row r="286" spans="2:7" x14ac:dyDescent="0.35">
      <c r="B286">
        <f t="shared" si="23"/>
        <v>23.20000000000006</v>
      </c>
      <c r="C286">
        <f t="shared" si="18"/>
        <v>-1396.6998684018731</v>
      </c>
      <c r="D286">
        <f t="shared" si="19"/>
        <v>-120.95775674984054</v>
      </c>
      <c r="E286">
        <f t="shared" si="20"/>
        <v>-29.169165961926041</v>
      </c>
      <c r="F286">
        <f t="shared" si="21"/>
        <v>-36287.327024952137</v>
      </c>
      <c r="G286">
        <f t="shared" si="22"/>
        <v>3810.5724124478197</v>
      </c>
    </row>
    <row r="287" spans="2:7" x14ac:dyDescent="0.35">
      <c r="B287">
        <f t="shared" si="23"/>
        <v>23.300000000000061</v>
      </c>
      <c r="C287">
        <f t="shared" si="18"/>
        <v>-1396.6998684018731</v>
      </c>
      <c r="D287">
        <f t="shared" si="19"/>
        <v>-120.95775674984054</v>
      </c>
      <c r="E287">
        <f t="shared" si="20"/>
        <v>-29.169165961926041</v>
      </c>
      <c r="F287">
        <f t="shared" si="21"/>
        <v>-36287.327024952137</v>
      </c>
      <c r="G287">
        <f t="shared" si="22"/>
        <v>3807.6554958516272</v>
      </c>
    </row>
    <row r="288" spans="2:7" x14ac:dyDescent="0.35">
      <c r="B288">
        <f t="shared" si="23"/>
        <v>23.400000000000063</v>
      </c>
      <c r="C288">
        <f t="shared" si="18"/>
        <v>-1396.6998684018731</v>
      </c>
      <c r="D288">
        <f t="shared" si="19"/>
        <v>-120.95775674984054</v>
      </c>
      <c r="E288">
        <f t="shared" si="20"/>
        <v>-29.169165961926041</v>
      </c>
      <c r="F288">
        <f t="shared" si="21"/>
        <v>-36287.327024952137</v>
      </c>
      <c r="G288">
        <f t="shared" si="22"/>
        <v>3804.7385792554342</v>
      </c>
    </row>
    <row r="289" spans="2:7" x14ac:dyDescent="0.35">
      <c r="B289">
        <f t="shared" si="23"/>
        <v>23.500000000000064</v>
      </c>
      <c r="C289">
        <f t="shared" si="18"/>
        <v>-1396.6998684018731</v>
      </c>
      <c r="D289">
        <f t="shared" si="19"/>
        <v>-120.95775674984054</v>
      </c>
      <c r="E289">
        <f t="shared" si="20"/>
        <v>-29.169165961926041</v>
      </c>
      <c r="F289">
        <f t="shared" si="21"/>
        <v>-36287.327024952137</v>
      </c>
      <c r="G289">
        <f t="shared" si="22"/>
        <v>3801.8216626592425</v>
      </c>
    </row>
    <row r="290" spans="2:7" x14ac:dyDescent="0.35">
      <c r="B290">
        <f t="shared" si="23"/>
        <v>23.600000000000065</v>
      </c>
      <c r="C290">
        <f t="shared" si="18"/>
        <v>-1396.6998684018731</v>
      </c>
      <c r="D290">
        <f t="shared" si="19"/>
        <v>-120.95775674984054</v>
      </c>
      <c r="E290">
        <f t="shared" si="20"/>
        <v>-29.169165961926041</v>
      </c>
      <c r="F290">
        <f t="shared" si="21"/>
        <v>-36287.327024952137</v>
      </c>
      <c r="G290">
        <f t="shared" si="22"/>
        <v>3798.90474606305</v>
      </c>
    </row>
    <row r="291" spans="2:7" x14ac:dyDescent="0.35">
      <c r="B291">
        <f t="shared" si="23"/>
        <v>23.700000000000067</v>
      </c>
      <c r="C291">
        <f t="shared" si="18"/>
        <v>-1396.6998684018731</v>
      </c>
      <c r="D291">
        <f t="shared" si="19"/>
        <v>-120.95775674984054</v>
      </c>
      <c r="E291">
        <f t="shared" si="20"/>
        <v>-29.169165961926041</v>
      </c>
      <c r="F291">
        <f t="shared" si="21"/>
        <v>-36287.327024952137</v>
      </c>
      <c r="G291">
        <f t="shared" si="22"/>
        <v>3795.987829466857</v>
      </c>
    </row>
    <row r="292" spans="2:7" x14ac:dyDescent="0.35">
      <c r="B292">
        <f t="shared" si="23"/>
        <v>23.800000000000068</v>
      </c>
      <c r="C292">
        <f t="shared" si="18"/>
        <v>-1396.6998684018731</v>
      </c>
      <c r="D292">
        <f t="shared" si="19"/>
        <v>-120.95775674984054</v>
      </c>
      <c r="E292">
        <f t="shared" si="20"/>
        <v>-29.169165961926041</v>
      </c>
      <c r="F292">
        <f t="shared" si="21"/>
        <v>-36287.327024952137</v>
      </c>
      <c r="G292">
        <f t="shared" si="22"/>
        <v>3793.0709128706644</v>
      </c>
    </row>
    <row r="293" spans="2:7" x14ac:dyDescent="0.35">
      <c r="B293">
        <f t="shared" si="23"/>
        <v>23.90000000000007</v>
      </c>
      <c r="C293">
        <f t="shared" si="18"/>
        <v>-1396.6998684018731</v>
      </c>
      <c r="D293">
        <f t="shared" si="19"/>
        <v>-120.95775674984054</v>
      </c>
      <c r="E293">
        <f t="shared" si="20"/>
        <v>-29.169165961926041</v>
      </c>
      <c r="F293">
        <f t="shared" si="21"/>
        <v>-36287.327024952137</v>
      </c>
      <c r="G293">
        <f t="shared" si="22"/>
        <v>3790.1539962744719</v>
      </c>
    </row>
    <row r="294" spans="2:7" x14ac:dyDescent="0.35">
      <c r="B294">
        <f t="shared" si="23"/>
        <v>24.000000000000071</v>
      </c>
      <c r="C294">
        <f t="shared" si="18"/>
        <v>-1396.6998684018731</v>
      </c>
      <c r="D294">
        <f t="shared" si="19"/>
        <v>-120.95775674984054</v>
      </c>
      <c r="E294">
        <f t="shared" si="20"/>
        <v>-29.169165961926041</v>
      </c>
      <c r="F294">
        <f t="shared" si="21"/>
        <v>-36287.327024952137</v>
      </c>
      <c r="G294">
        <f t="shared" si="22"/>
        <v>3787.2370796782789</v>
      </c>
    </row>
    <row r="295" spans="2:7" x14ac:dyDescent="0.35">
      <c r="B295">
        <f t="shared" si="23"/>
        <v>24.100000000000072</v>
      </c>
      <c r="C295">
        <f t="shared" si="18"/>
        <v>-1396.6998684018731</v>
      </c>
      <c r="D295">
        <f t="shared" si="19"/>
        <v>-120.95775674984054</v>
      </c>
      <c r="E295">
        <f t="shared" si="20"/>
        <v>-29.169165961926041</v>
      </c>
      <c r="F295">
        <f t="shared" si="21"/>
        <v>-36287.327024952137</v>
      </c>
      <c r="G295">
        <f t="shared" si="22"/>
        <v>3784.3201630820868</v>
      </c>
    </row>
    <row r="296" spans="2:7" x14ac:dyDescent="0.35">
      <c r="B296">
        <f t="shared" si="23"/>
        <v>24.200000000000074</v>
      </c>
      <c r="C296">
        <f t="shared" si="18"/>
        <v>-1396.6998684018731</v>
      </c>
      <c r="D296">
        <f t="shared" si="19"/>
        <v>-120.95775674984054</v>
      </c>
      <c r="E296">
        <f t="shared" si="20"/>
        <v>-29.169165961926041</v>
      </c>
      <c r="F296">
        <f t="shared" si="21"/>
        <v>-36287.327024952137</v>
      </c>
      <c r="G296">
        <f t="shared" si="22"/>
        <v>3781.4032464858938</v>
      </c>
    </row>
    <row r="297" spans="2:7" x14ac:dyDescent="0.35">
      <c r="B297">
        <f t="shared" si="23"/>
        <v>24.300000000000075</v>
      </c>
      <c r="C297">
        <f t="shared" si="18"/>
        <v>-1396.6998684018731</v>
      </c>
      <c r="D297">
        <f t="shared" si="19"/>
        <v>-120.95775674984054</v>
      </c>
      <c r="E297">
        <f t="shared" si="20"/>
        <v>-29.169165961926041</v>
      </c>
      <c r="F297">
        <f t="shared" si="21"/>
        <v>-36287.327024952137</v>
      </c>
      <c r="G297">
        <f t="shared" si="22"/>
        <v>3778.4863298897012</v>
      </c>
    </row>
    <row r="298" spans="2:7" x14ac:dyDescent="0.35">
      <c r="B298">
        <f>B297+0.1</f>
        <v>24.400000000000077</v>
      </c>
      <c r="C298">
        <f t="shared" si="18"/>
        <v>-1396.6998684018731</v>
      </c>
      <c r="D298">
        <f t="shared" si="19"/>
        <v>-120.95775674984054</v>
      </c>
      <c r="E298">
        <f t="shared" si="20"/>
        <v>-29.169165961926041</v>
      </c>
      <c r="F298">
        <f t="shared" si="21"/>
        <v>-36287.327024952137</v>
      </c>
      <c r="G298">
        <f t="shared" si="22"/>
        <v>3775.5694132935087</v>
      </c>
    </row>
    <row r="299" spans="2:7" x14ac:dyDescent="0.35">
      <c r="B299">
        <f t="shared" ref="B299:B362" si="24">B298+0.1</f>
        <v>24.500000000000078</v>
      </c>
      <c r="C299">
        <f t="shared" si="18"/>
        <v>-1396.6998684018731</v>
      </c>
      <c r="D299">
        <f t="shared" si="19"/>
        <v>-120.95775674984054</v>
      </c>
      <c r="E299">
        <f t="shared" si="20"/>
        <v>-29.169165961926041</v>
      </c>
      <c r="F299">
        <f t="shared" si="21"/>
        <v>-36287.327024952137</v>
      </c>
      <c r="G299">
        <f t="shared" si="22"/>
        <v>3772.6524966973157</v>
      </c>
    </row>
    <row r="300" spans="2:7" x14ac:dyDescent="0.35">
      <c r="B300">
        <f t="shared" si="24"/>
        <v>24.60000000000008</v>
      </c>
      <c r="C300">
        <f t="shared" si="18"/>
        <v>-1396.6998684018731</v>
      </c>
      <c r="D300">
        <f t="shared" si="19"/>
        <v>-120.95775674984054</v>
      </c>
      <c r="E300">
        <f t="shared" si="20"/>
        <v>-29.169165961926041</v>
      </c>
      <c r="F300">
        <f t="shared" si="21"/>
        <v>-36287.327024952137</v>
      </c>
      <c r="G300">
        <f t="shared" si="22"/>
        <v>3769.7355801011231</v>
      </c>
    </row>
    <row r="301" spans="2:7" x14ac:dyDescent="0.35">
      <c r="B301">
        <f t="shared" si="24"/>
        <v>24.700000000000081</v>
      </c>
      <c r="C301">
        <f t="shared" si="18"/>
        <v>-1396.6998684018731</v>
      </c>
      <c r="D301">
        <f t="shared" si="19"/>
        <v>-120.95775674984054</v>
      </c>
      <c r="E301">
        <f t="shared" si="20"/>
        <v>-29.169165961926041</v>
      </c>
      <c r="F301">
        <f t="shared" si="21"/>
        <v>-36287.327024952137</v>
      </c>
      <c r="G301">
        <f t="shared" si="22"/>
        <v>3766.8186635049306</v>
      </c>
    </row>
    <row r="302" spans="2:7" x14ac:dyDescent="0.35">
      <c r="B302">
        <f t="shared" si="24"/>
        <v>24.800000000000082</v>
      </c>
      <c r="C302">
        <f t="shared" si="18"/>
        <v>-1396.6998684018731</v>
      </c>
      <c r="D302">
        <f t="shared" si="19"/>
        <v>-120.95775674984054</v>
      </c>
      <c r="E302">
        <f t="shared" si="20"/>
        <v>-29.169165961926041</v>
      </c>
      <c r="F302">
        <f t="shared" si="21"/>
        <v>-36287.327024952137</v>
      </c>
      <c r="G302">
        <f t="shared" si="22"/>
        <v>3763.9017469087376</v>
      </c>
    </row>
    <row r="303" spans="2:7" x14ac:dyDescent="0.35">
      <c r="B303">
        <f t="shared" si="24"/>
        <v>24.900000000000084</v>
      </c>
      <c r="C303">
        <f t="shared" si="18"/>
        <v>-1396.6998684018731</v>
      </c>
      <c r="D303">
        <f t="shared" si="19"/>
        <v>-120.95775674984054</v>
      </c>
      <c r="E303">
        <f t="shared" si="20"/>
        <v>-29.169165961926041</v>
      </c>
      <c r="F303">
        <f t="shared" si="21"/>
        <v>-36287.327024952137</v>
      </c>
      <c r="G303">
        <f t="shared" si="22"/>
        <v>3760.984830312545</v>
      </c>
    </row>
    <row r="304" spans="2:7" x14ac:dyDescent="0.35">
      <c r="B304">
        <f t="shared" si="24"/>
        <v>25.000000000000085</v>
      </c>
      <c r="C304">
        <f t="shared" si="18"/>
        <v>-1396.6998684018731</v>
      </c>
      <c r="D304">
        <f t="shared" si="19"/>
        <v>-120.95775674984054</v>
      </c>
      <c r="E304">
        <f t="shared" si="20"/>
        <v>-29.169165961926041</v>
      </c>
      <c r="F304">
        <f t="shared" si="21"/>
        <v>-36287.327024952137</v>
      </c>
      <c r="G304">
        <f t="shared" si="22"/>
        <v>3758.0679137163525</v>
      </c>
    </row>
    <row r="305" spans="2:7" x14ac:dyDescent="0.35">
      <c r="B305">
        <f t="shared" si="24"/>
        <v>25.100000000000087</v>
      </c>
      <c r="C305">
        <f t="shared" si="18"/>
        <v>-1396.6998684018731</v>
      </c>
      <c r="D305">
        <f t="shared" si="19"/>
        <v>-120.95775674984054</v>
      </c>
      <c r="E305">
        <f t="shared" si="20"/>
        <v>-29.169165961926041</v>
      </c>
      <c r="F305">
        <f t="shared" si="21"/>
        <v>-36287.327024952137</v>
      </c>
      <c r="G305">
        <f t="shared" si="22"/>
        <v>3755.1509971201594</v>
      </c>
    </row>
    <row r="306" spans="2:7" x14ac:dyDescent="0.35">
      <c r="B306">
        <f t="shared" si="24"/>
        <v>25.200000000000088</v>
      </c>
      <c r="C306">
        <f t="shared" si="18"/>
        <v>-1396.6998684018731</v>
      </c>
      <c r="D306">
        <f t="shared" si="19"/>
        <v>-120.95775674984054</v>
      </c>
      <c r="E306">
        <f t="shared" si="20"/>
        <v>-29.169165961926041</v>
      </c>
      <c r="F306">
        <f t="shared" si="21"/>
        <v>-36287.327024952137</v>
      </c>
      <c r="G306">
        <f t="shared" si="22"/>
        <v>3752.2340805239669</v>
      </c>
    </row>
    <row r="307" spans="2:7" x14ac:dyDescent="0.35">
      <c r="B307">
        <f t="shared" si="24"/>
        <v>25.30000000000009</v>
      </c>
      <c r="C307">
        <f t="shared" si="18"/>
        <v>-1396.6998684018731</v>
      </c>
      <c r="D307">
        <f t="shared" si="19"/>
        <v>-120.95775674984054</v>
      </c>
      <c r="E307">
        <f t="shared" si="20"/>
        <v>-29.169165961926041</v>
      </c>
      <c r="F307">
        <f t="shared" si="21"/>
        <v>-36287.327024952137</v>
      </c>
      <c r="G307">
        <f t="shared" si="22"/>
        <v>3749.3171639277743</v>
      </c>
    </row>
    <row r="308" spans="2:7" x14ac:dyDescent="0.35">
      <c r="B308">
        <f t="shared" si="24"/>
        <v>25.400000000000091</v>
      </c>
      <c r="C308">
        <f t="shared" si="18"/>
        <v>-1396.6998684018731</v>
      </c>
      <c r="D308">
        <f t="shared" si="19"/>
        <v>-120.95775674984054</v>
      </c>
      <c r="E308">
        <f t="shared" si="20"/>
        <v>-29.169165961926041</v>
      </c>
      <c r="F308">
        <f t="shared" si="21"/>
        <v>-36287.327024952137</v>
      </c>
      <c r="G308">
        <f t="shared" si="22"/>
        <v>3746.4002473315813</v>
      </c>
    </row>
    <row r="309" spans="2:7" x14ac:dyDescent="0.35">
      <c r="B309">
        <f t="shared" si="24"/>
        <v>25.500000000000092</v>
      </c>
      <c r="C309">
        <f t="shared" si="18"/>
        <v>-1396.6998684018731</v>
      </c>
      <c r="D309">
        <f t="shared" si="19"/>
        <v>-120.95775674984054</v>
      </c>
      <c r="E309">
        <f t="shared" si="20"/>
        <v>-29.169165961926041</v>
      </c>
      <c r="F309">
        <f t="shared" si="21"/>
        <v>-36287.327024952137</v>
      </c>
      <c r="G309">
        <f t="shared" si="22"/>
        <v>3743.4833307353892</v>
      </c>
    </row>
    <row r="310" spans="2:7" x14ac:dyDescent="0.35">
      <c r="B310">
        <f t="shared" si="24"/>
        <v>25.600000000000094</v>
      </c>
      <c r="C310">
        <f t="shared" si="18"/>
        <v>-1396.6998684018731</v>
      </c>
      <c r="D310">
        <f t="shared" si="19"/>
        <v>-120.95775674984054</v>
      </c>
      <c r="E310">
        <f t="shared" si="20"/>
        <v>-29.169165961926041</v>
      </c>
      <c r="F310">
        <f t="shared" si="21"/>
        <v>-36287.327024952137</v>
      </c>
      <c r="G310">
        <f t="shared" si="22"/>
        <v>3740.5664141391962</v>
      </c>
    </row>
    <row r="311" spans="2:7" x14ac:dyDescent="0.35">
      <c r="B311">
        <f t="shared" si="24"/>
        <v>25.700000000000095</v>
      </c>
      <c r="C311">
        <f t="shared" ref="C311:C374" si="25">IF(B311&lt;$B$41,0,IF(AND($B$41&lt;=B311,B311&lt;$B$41+$G$8),$B$15,$B$15+$B$12))</f>
        <v>-1396.6998684018731</v>
      </c>
      <c r="D311">
        <f t="shared" ref="D311:D374" si="26">IF(B311&lt;$B$41,$B$13,IF(AND($B$41&lt;=B311,B311&lt;$B$41+$G$8),$B$13+$B$16,$B$13+$B$16+$B$10))</f>
        <v>-120.95775674984054</v>
      </c>
      <c r="E311">
        <f t="shared" ref="E311:E374" si="27">IF(B311&lt;$B$41,$B$14,IF(AND($B$41&lt;=B311,B311&lt;$B$41+$G$8),$B$14+$B$17,$B$14+$B$17+$B$11))</f>
        <v>-29.169165961926041</v>
      </c>
      <c r="F311">
        <f t="shared" ref="F311:F374" si="28">IF(B311&lt;$B$41,-$G$6*$B$13,IF(AND($B$41&lt;=B311,B311&lt;$B$41+$G$8),-$G$6*$B$13,-$G$6*$B$13-$G$5*$B$10))</f>
        <v>-36287.327024952137</v>
      </c>
      <c r="G311">
        <f t="shared" ref="G311:G374" si="29">IF(B311&lt;$B$41,$B$14*B311,IF(AND($B$41&lt;=B311,B311&lt;$B$41+$G$8),$B$14*B311-(-B311+$B$41)*$B$17,$B$14*B311-(-B311+$B$41)*$B$17-(-B311+$B$41+$G$8)*$B$11+$G$6*$B$12))</f>
        <v>3737.6494975430037</v>
      </c>
    </row>
    <row r="312" spans="2:7" x14ac:dyDescent="0.35">
      <c r="B312">
        <f t="shared" si="24"/>
        <v>25.800000000000097</v>
      </c>
      <c r="C312">
        <f t="shared" si="25"/>
        <v>-1396.6998684018731</v>
      </c>
      <c r="D312">
        <f t="shared" si="26"/>
        <v>-120.95775674984054</v>
      </c>
      <c r="E312">
        <f t="shared" si="27"/>
        <v>-29.169165961926041</v>
      </c>
      <c r="F312">
        <f t="shared" si="28"/>
        <v>-36287.327024952137</v>
      </c>
      <c r="G312">
        <f t="shared" si="29"/>
        <v>3734.7325809468111</v>
      </c>
    </row>
    <row r="313" spans="2:7" x14ac:dyDescent="0.35">
      <c r="B313">
        <f t="shared" si="24"/>
        <v>25.900000000000098</v>
      </c>
      <c r="C313">
        <f t="shared" si="25"/>
        <v>-1396.6998684018731</v>
      </c>
      <c r="D313">
        <f t="shared" si="26"/>
        <v>-120.95775674984054</v>
      </c>
      <c r="E313">
        <f t="shared" si="27"/>
        <v>-29.169165961926041</v>
      </c>
      <c r="F313">
        <f t="shared" si="28"/>
        <v>-36287.327024952137</v>
      </c>
      <c r="G313">
        <f t="shared" si="29"/>
        <v>3731.8156643506181</v>
      </c>
    </row>
    <row r="314" spans="2:7" x14ac:dyDescent="0.35">
      <c r="B314">
        <f t="shared" si="24"/>
        <v>26.000000000000099</v>
      </c>
      <c r="C314">
        <f t="shared" si="25"/>
        <v>-1396.6998684018731</v>
      </c>
      <c r="D314">
        <f t="shared" si="26"/>
        <v>-120.95775674984054</v>
      </c>
      <c r="E314">
        <f t="shared" si="27"/>
        <v>-29.169165961926041</v>
      </c>
      <c r="F314">
        <f t="shared" si="28"/>
        <v>-36287.327024952137</v>
      </c>
      <c r="G314">
        <f t="shared" si="29"/>
        <v>3728.8987477544256</v>
      </c>
    </row>
    <row r="315" spans="2:7" x14ac:dyDescent="0.35">
      <c r="B315">
        <f t="shared" si="24"/>
        <v>26.100000000000101</v>
      </c>
      <c r="C315">
        <f t="shared" si="25"/>
        <v>-1396.6998684018731</v>
      </c>
      <c r="D315">
        <f t="shared" si="26"/>
        <v>-120.95775674984054</v>
      </c>
      <c r="E315">
        <f t="shared" si="27"/>
        <v>-29.169165961926041</v>
      </c>
      <c r="F315">
        <f t="shared" si="28"/>
        <v>-36287.327024952137</v>
      </c>
      <c r="G315">
        <f t="shared" si="29"/>
        <v>3725.981831158233</v>
      </c>
    </row>
    <row r="316" spans="2:7" x14ac:dyDescent="0.35">
      <c r="B316">
        <f t="shared" si="24"/>
        <v>26.200000000000102</v>
      </c>
      <c r="C316">
        <f t="shared" si="25"/>
        <v>-1396.6998684018731</v>
      </c>
      <c r="D316">
        <f t="shared" si="26"/>
        <v>-120.95775674984054</v>
      </c>
      <c r="E316">
        <f t="shared" si="27"/>
        <v>-29.169165961926041</v>
      </c>
      <c r="F316">
        <f t="shared" si="28"/>
        <v>-36287.327024952137</v>
      </c>
      <c r="G316">
        <f t="shared" si="29"/>
        <v>3723.0649145620409</v>
      </c>
    </row>
    <row r="317" spans="2:7" x14ac:dyDescent="0.35">
      <c r="B317">
        <f t="shared" si="24"/>
        <v>26.300000000000104</v>
      </c>
      <c r="C317">
        <f t="shared" si="25"/>
        <v>-1396.6998684018731</v>
      </c>
      <c r="D317">
        <f t="shared" si="26"/>
        <v>-120.95775674984054</v>
      </c>
      <c r="E317">
        <f t="shared" si="27"/>
        <v>-29.169165961926041</v>
      </c>
      <c r="F317">
        <f t="shared" si="28"/>
        <v>-36287.327024952137</v>
      </c>
      <c r="G317">
        <f t="shared" si="29"/>
        <v>3720.1479979658484</v>
      </c>
    </row>
    <row r="318" spans="2:7" x14ac:dyDescent="0.35">
      <c r="B318">
        <f t="shared" si="24"/>
        <v>26.400000000000105</v>
      </c>
      <c r="C318">
        <f t="shared" si="25"/>
        <v>-1396.6998684018731</v>
      </c>
      <c r="D318">
        <f t="shared" si="26"/>
        <v>-120.95775674984054</v>
      </c>
      <c r="E318">
        <f t="shared" si="27"/>
        <v>-29.169165961926041</v>
      </c>
      <c r="F318">
        <f t="shared" si="28"/>
        <v>-36287.327024952137</v>
      </c>
      <c r="G318">
        <f t="shared" si="29"/>
        <v>3717.2310813696558</v>
      </c>
    </row>
    <row r="319" spans="2:7" x14ac:dyDescent="0.35">
      <c r="B319">
        <f t="shared" si="24"/>
        <v>26.500000000000107</v>
      </c>
      <c r="C319">
        <f t="shared" si="25"/>
        <v>-1396.6998684018731</v>
      </c>
      <c r="D319">
        <f t="shared" si="26"/>
        <v>-120.95775674984054</v>
      </c>
      <c r="E319">
        <f t="shared" si="27"/>
        <v>-29.169165961926041</v>
      </c>
      <c r="F319">
        <f t="shared" si="28"/>
        <v>-36287.327024952137</v>
      </c>
      <c r="G319">
        <f t="shared" si="29"/>
        <v>3714.3141647734633</v>
      </c>
    </row>
    <row r="320" spans="2:7" x14ac:dyDescent="0.35">
      <c r="B320">
        <f t="shared" si="24"/>
        <v>26.600000000000108</v>
      </c>
      <c r="C320">
        <f t="shared" si="25"/>
        <v>-1396.6998684018731</v>
      </c>
      <c r="D320">
        <f t="shared" si="26"/>
        <v>-120.95775674984054</v>
      </c>
      <c r="E320">
        <f t="shared" si="27"/>
        <v>-29.169165961926041</v>
      </c>
      <c r="F320">
        <f t="shared" si="28"/>
        <v>-36287.327024952137</v>
      </c>
      <c r="G320">
        <f t="shared" si="29"/>
        <v>3711.3972481772703</v>
      </c>
    </row>
    <row r="321" spans="2:7" x14ac:dyDescent="0.35">
      <c r="B321">
        <f t="shared" si="24"/>
        <v>26.700000000000109</v>
      </c>
      <c r="C321">
        <f t="shared" si="25"/>
        <v>-1396.6998684018731</v>
      </c>
      <c r="D321">
        <f t="shared" si="26"/>
        <v>-120.95775674984054</v>
      </c>
      <c r="E321">
        <f t="shared" si="27"/>
        <v>-29.169165961926041</v>
      </c>
      <c r="F321">
        <f t="shared" si="28"/>
        <v>-36287.327024952137</v>
      </c>
      <c r="G321">
        <f t="shared" si="29"/>
        <v>3708.4803315810777</v>
      </c>
    </row>
    <row r="322" spans="2:7" x14ac:dyDescent="0.35">
      <c r="B322">
        <f t="shared" si="24"/>
        <v>26.800000000000111</v>
      </c>
      <c r="C322">
        <f t="shared" si="25"/>
        <v>-1396.6998684018731</v>
      </c>
      <c r="D322">
        <f t="shared" si="26"/>
        <v>-120.95775674984054</v>
      </c>
      <c r="E322">
        <f t="shared" si="27"/>
        <v>-29.169165961926041</v>
      </c>
      <c r="F322">
        <f t="shared" si="28"/>
        <v>-36287.327024952137</v>
      </c>
      <c r="G322">
        <f t="shared" si="29"/>
        <v>3705.5634149848852</v>
      </c>
    </row>
    <row r="323" spans="2:7" x14ac:dyDescent="0.35">
      <c r="B323">
        <f t="shared" si="24"/>
        <v>26.900000000000112</v>
      </c>
      <c r="C323">
        <f t="shared" si="25"/>
        <v>-1396.6998684018731</v>
      </c>
      <c r="D323">
        <f t="shared" si="26"/>
        <v>-120.95775674984054</v>
      </c>
      <c r="E323">
        <f t="shared" si="27"/>
        <v>-29.169165961926041</v>
      </c>
      <c r="F323">
        <f t="shared" si="28"/>
        <v>-36287.327024952137</v>
      </c>
      <c r="G323">
        <f t="shared" si="29"/>
        <v>3702.6464983886922</v>
      </c>
    </row>
    <row r="324" spans="2:7" x14ac:dyDescent="0.35">
      <c r="B324">
        <f t="shared" si="24"/>
        <v>27.000000000000114</v>
      </c>
      <c r="C324">
        <f t="shared" si="25"/>
        <v>-1396.6998684018731</v>
      </c>
      <c r="D324">
        <f t="shared" si="26"/>
        <v>-120.95775674984054</v>
      </c>
      <c r="E324">
        <f t="shared" si="27"/>
        <v>-29.169165961926041</v>
      </c>
      <c r="F324">
        <f t="shared" si="28"/>
        <v>-36287.327024952137</v>
      </c>
      <c r="G324">
        <f t="shared" si="29"/>
        <v>3699.7295817924996</v>
      </c>
    </row>
    <row r="325" spans="2:7" x14ac:dyDescent="0.35">
      <c r="B325">
        <f t="shared" si="24"/>
        <v>27.100000000000115</v>
      </c>
      <c r="C325">
        <f t="shared" si="25"/>
        <v>-1396.6998684018731</v>
      </c>
      <c r="D325">
        <f t="shared" si="26"/>
        <v>-120.95775674984054</v>
      </c>
      <c r="E325">
        <f t="shared" si="27"/>
        <v>-29.169165961926041</v>
      </c>
      <c r="F325">
        <f t="shared" si="28"/>
        <v>-36287.327024952137</v>
      </c>
      <c r="G325">
        <f t="shared" si="29"/>
        <v>3696.8126651963071</v>
      </c>
    </row>
    <row r="326" spans="2:7" x14ac:dyDescent="0.35">
      <c r="B326">
        <f t="shared" si="24"/>
        <v>27.200000000000117</v>
      </c>
      <c r="C326">
        <f t="shared" si="25"/>
        <v>-1396.6998684018731</v>
      </c>
      <c r="D326">
        <f t="shared" si="26"/>
        <v>-120.95775674984054</v>
      </c>
      <c r="E326">
        <f t="shared" si="27"/>
        <v>-29.169165961926041</v>
      </c>
      <c r="F326">
        <f t="shared" si="28"/>
        <v>-36287.327024952137</v>
      </c>
      <c r="G326">
        <f t="shared" si="29"/>
        <v>3693.8957486001145</v>
      </c>
    </row>
    <row r="327" spans="2:7" x14ac:dyDescent="0.35">
      <c r="B327">
        <f t="shared" si="24"/>
        <v>27.300000000000118</v>
      </c>
      <c r="C327">
        <f t="shared" si="25"/>
        <v>-1396.6998684018731</v>
      </c>
      <c r="D327">
        <f t="shared" si="26"/>
        <v>-120.95775674984054</v>
      </c>
      <c r="E327">
        <f t="shared" si="27"/>
        <v>-29.169165961926041</v>
      </c>
      <c r="F327">
        <f t="shared" si="28"/>
        <v>-36287.327024952137</v>
      </c>
      <c r="G327">
        <f t="shared" si="29"/>
        <v>3690.9788320039215</v>
      </c>
    </row>
    <row r="328" spans="2:7" x14ac:dyDescent="0.35">
      <c r="B328">
        <f t="shared" si="24"/>
        <v>27.400000000000119</v>
      </c>
      <c r="C328">
        <f t="shared" si="25"/>
        <v>-1396.6998684018731</v>
      </c>
      <c r="D328">
        <f t="shared" si="26"/>
        <v>-120.95775674984054</v>
      </c>
      <c r="E328">
        <f t="shared" si="27"/>
        <v>-29.169165961926041</v>
      </c>
      <c r="F328">
        <f t="shared" si="28"/>
        <v>-36287.327024952137</v>
      </c>
      <c r="G328">
        <f t="shared" si="29"/>
        <v>3688.061915407729</v>
      </c>
    </row>
    <row r="329" spans="2:7" x14ac:dyDescent="0.35">
      <c r="B329">
        <f t="shared" si="24"/>
        <v>27.500000000000121</v>
      </c>
      <c r="C329">
        <f t="shared" si="25"/>
        <v>-1396.6998684018731</v>
      </c>
      <c r="D329">
        <f t="shared" si="26"/>
        <v>-120.95775674984054</v>
      </c>
      <c r="E329">
        <f t="shared" si="27"/>
        <v>-29.169165961926041</v>
      </c>
      <c r="F329">
        <f t="shared" si="28"/>
        <v>-36287.327024952137</v>
      </c>
      <c r="G329">
        <f t="shared" si="29"/>
        <v>3685.1449988115364</v>
      </c>
    </row>
    <row r="330" spans="2:7" x14ac:dyDescent="0.35">
      <c r="B330">
        <f t="shared" si="24"/>
        <v>27.600000000000122</v>
      </c>
      <c r="C330">
        <f t="shared" si="25"/>
        <v>-1396.6998684018731</v>
      </c>
      <c r="D330">
        <f t="shared" si="26"/>
        <v>-120.95775674984054</v>
      </c>
      <c r="E330">
        <f t="shared" si="27"/>
        <v>-29.169165961926041</v>
      </c>
      <c r="F330">
        <f t="shared" si="28"/>
        <v>-36287.327024952137</v>
      </c>
      <c r="G330">
        <f t="shared" si="29"/>
        <v>3682.2280822153434</v>
      </c>
    </row>
    <row r="331" spans="2:7" x14ac:dyDescent="0.35">
      <c r="B331">
        <f t="shared" si="24"/>
        <v>27.700000000000124</v>
      </c>
      <c r="C331">
        <f t="shared" si="25"/>
        <v>-1396.6998684018731</v>
      </c>
      <c r="D331">
        <f t="shared" si="26"/>
        <v>-120.95775674984054</v>
      </c>
      <c r="E331">
        <f t="shared" si="27"/>
        <v>-29.169165961926041</v>
      </c>
      <c r="F331">
        <f t="shared" si="28"/>
        <v>-36287.327024952137</v>
      </c>
      <c r="G331">
        <f t="shared" si="29"/>
        <v>3679.3111656191509</v>
      </c>
    </row>
    <row r="332" spans="2:7" x14ac:dyDescent="0.35">
      <c r="B332">
        <f t="shared" si="24"/>
        <v>27.800000000000125</v>
      </c>
      <c r="C332">
        <f t="shared" si="25"/>
        <v>-1396.6998684018731</v>
      </c>
      <c r="D332">
        <f t="shared" si="26"/>
        <v>-120.95775674984054</v>
      </c>
      <c r="E332">
        <f t="shared" si="27"/>
        <v>-29.169165961926041</v>
      </c>
      <c r="F332">
        <f t="shared" si="28"/>
        <v>-36287.327024952137</v>
      </c>
      <c r="G332">
        <f t="shared" si="29"/>
        <v>3676.3942490229583</v>
      </c>
    </row>
    <row r="333" spans="2:7" x14ac:dyDescent="0.35">
      <c r="B333">
        <f t="shared" si="24"/>
        <v>27.900000000000126</v>
      </c>
      <c r="C333">
        <f t="shared" si="25"/>
        <v>-1396.6998684018731</v>
      </c>
      <c r="D333">
        <f t="shared" si="26"/>
        <v>-120.95775674984054</v>
      </c>
      <c r="E333">
        <f t="shared" si="27"/>
        <v>-29.169165961926041</v>
      </c>
      <c r="F333">
        <f t="shared" si="28"/>
        <v>-36287.327024952137</v>
      </c>
      <c r="G333">
        <f t="shared" si="29"/>
        <v>3673.4773324267658</v>
      </c>
    </row>
    <row r="334" spans="2:7" x14ac:dyDescent="0.35">
      <c r="B334">
        <f t="shared" si="24"/>
        <v>28.000000000000128</v>
      </c>
      <c r="C334">
        <f t="shared" si="25"/>
        <v>-1396.6998684018731</v>
      </c>
      <c r="D334">
        <f t="shared" si="26"/>
        <v>-120.95775674984054</v>
      </c>
      <c r="E334">
        <f t="shared" si="27"/>
        <v>-29.169165961926041</v>
      </c>
      <c r="F334">
        <f t="shared" si="28"/>
        <v>-36287.327024952137</v>
      </c>
      <c r="G334">
        <f t="shared" si="29"/>
        <v>3670.5604158305728</v>
      </c>
    </row>
    <row r="335" spans="2:7" x14ac:dyDescent="0.35">
      <c r="B335">
        <f t="shared" si="24"/>
        <v>28.100000000000129</v>
      </c>
      <c r="C335">
        <f t="shared" si="25"/>
        <v>-1396.6998684018731</v>
      </c>
      <c r="D335">
        <f t="shared" si="26"/>
        <v>-120.95775674984054</v>
      </c>
      <c r="E335">
        <f t="shared" si="27"/>
        <v>-29.169165961926041</v>
      </c>
      <c r="F335">
        <f t="shared" si="28"/>
        <v>-36287.327024952137</v>
      </c>
      <c r="G335">
        <f t="shared" si="29"/>
        <v>3667.6434992343802</v>
      </c>
    </row>
    <row r="336" spans="2:7" x14ac:dyDescent="0.35">
      <c r="B336">
        <f t="shared" si="24"/>
        <v>28.200000000000131</v>
      </c>
      <c r="C336">
        <f t="shared" si="25"/>
        <v>-1396.6998684018731</v>
      </c>
      <c r="D336">
        <f t="shared" si="26"/>
        <v>-120.95775674984054</v>
      </c>
      <c r="E336">
        <f t="shared" si="27"/>
        <v>-29.169165961926041</v>
      </c>
      <c r="F336">
        <f t="shared" si="28"/>
        <v>-36287.327024952137</v>
      </c>
      <c r="G336">
        <f t="shared" si="29"/>
        <v>3664.7265826381877</v>
      </c>
    </row>
    <row r="337" spans="2:7" x14ac:dyDescent="0.35">
      <c r="B337">
        <f t="shared" si="24"/>
        <v>28.300000000000132</v>
      </c>
      <c r="C337">
        <f t="shared" si="25"/>
        <v>-1396.6998684018731</v>
      </c>
      <c r="D337">
        <f t="shared" si="26"/>
        <v>-120.95775674984054</v>
      </c>
      <c r="E337">
        <f t="shared" si="27"/>
        <v>-29.169165961926041</v>
      </c>
      <c r="F337">
        <f t="shared" si="28"/>
        <v>-36287.327024952137</v>
      </c>
      <c r="G337">
        <f t="shared" si="29"/>
        <v>3661.8096660419947</v>
      </c>
    </row>
    <row r="338" spans="2:7" x14ac:dyDescent="0.35">
      <c r="B338">
        <f t="shared" si="24"/>
        <v>28.400000000000134</v>
      </c>
      <c r="C338">
        <f t="shared" si="25"/>
        <v>-1396.6998684018731</v>
      </c>
      <c r="D338">
        <f t="shared" si="26"/>
        <v>-120.95775674984054</v>
      </c>
      <c r="E338">
        <f t="shared" si="27"/>
        <v>-29.169165961926041</v>
      </c>
      <c r="F338">
        <f t="shared" si="28"/>
        <v>-36287.327024952137</v>
      </c>
      <c r="G338">
        <f t="shared" si="29"/>
        <v>3658.8927494458021</v>
      </c>
    </row>
    <row r="339" spans="2:7" x14ac:dyDescent="0.35">
      <c r="B339">
        <f t="shared" si="24"/>
        <v>28.500000000000135</v>
      </c>
      <c r="C339">
        <f t="shared" si="25"/>
        <v>-1396.6998684018731</v>
      </c>
      <c r="D339">
        <f t="shared" si="26"/>
        <v>-120.95775674984054</v>
      </c>
      <c r="E339">
        <f t="shared" si="27"/>
        <v>-29.169165961926041</v>
      </c>
      <c r="F339">
        <f t="shared" si="28"/>
        <v>-36287.327024952137</v>
      </c>
      <c r="G339">
        <f t="shared" si="29"/>
        <v>3655.9758328496096</v>
      </c>
    </row>
    <row r="340" spans="2:7" x14ac:dyDescent="0.35">
      <c r="B340">
        <f t="shared" si="24"/>
        <v>28.600000000000136</v>
      </c>
      <c r="C340">
        <f t="shared" si="25"/>
        <v>-1396.6998684018731</v>
      </c>
      <c r="D340">
        <f t="shared" si="26"/>
        <v>-120.95775674984054</v>
      </c>
      <c r="E340">
        <f t="shared" si="27"/>
        <v>-29.169165961926041</v>
      </c>
      <c r="F340">
        <f t="shared" si="28"/>
        <v>-36287.327024952137</v>
      </c>
      <c r="G340">
        <f t="shared" si="29"/>
        <v>3653.058916253417</v>
      </c>
    </row>
    <row r="341" spans="2:7" x14ac:dyDescent="0.35">
      <c r="B341">
        <f t="shared" si="24"/>
        <v>28.700000000000138</v>
      </c>
      <c r="C341">
        <f t="shared" si="25"/>
        <v>-1396.6998684018731</v>
      </c>
      <c r="D341">
        <f t="shared" si="26"/>
        <v>-120.95775674984054</v>
      </c>
      <c r="E341">
        <f t="shared" si="27"/>
        <v>-29.169165961926041</v>
      </c>
      <c r="F341">
        <f t="shared" si="28"/>
        <v>-36287.327024952137</v>
      </c>
      <c r="G341">
        <f t="shared" si="29"/>
        <v>3650.141999657224</v>
      </c>
    </row>
    <row r="342" spans="2:7" x14ac:dyDescent="0.35">
      <c r="B342">
        <f t="shared" si="24"/>
        <v>28.800000000000139</v>
      </c>
      <c r="C342">
        <f t="shared" si="25"/>
        <v>-1396.6998684018731</v>
      </c>
      <c r="D342">
        <f t="shared" si="26"/>
        <v>-120.95775674984054</v>
      </c>
      <c r="E342">
        <f t="shared" si="27"/>
        <v>-29.169165961926041</v>
      </c>
      <c r="F342">
        <f t="shared" si="28"/>
        <v>-36287.327024952137</v>
      </c>
      <c r="G342">
        <f t="shared" si="29"/>
        <v>3647.2250830610324</v>
      </c>
    </row>
    <row r="343" spans="2:7" x14ac:dyDescent="0.35">
      <c r="B343">
        <f t="shared" si="24"/>
        <v>28.900000000000141</v>
      </c>
      <c r="C343">
        <f t="shared" si="25"/>
        <v>-1396.6998684018731</v>
      </c>
      <c r="D343">
        <f t="shared" si="26"/>
        <v>-120.95775674984054</v>
      </c>
      <c r="E343">
        <f t="shared" si="27"/>
        <v>-29.169165961926041</v>
      </c>
      <c r="F343">
        <f t="shared" si="28"/>
        <v>-36287.327024952137</v>
      </c>
      <c r="G343">
        <f t="shared" si="29"/>
        <v>3644.3081664648398</v>
      </c>
    </row>
    <row r="344" spans="2:7" x14ac:dyDescent="0.35">
      <c r="B344">
        <f t="shared" si="24"/>
        <v>29.000000000000142</v>
      </c>
      <c r="C344">
        <f t="shared" si="25"/>
        <v>-1396.6998684018731</v>
      </c>
      <c r="D344">
        <f t="shared" si="26"/>
        <v>-120.95775674984054</v>
      </c>
      <c r="E344">
        <f t="shared" si="27"/>
        <v>-29.169165961926041</v>
      </c>
      <c r="F344">
        <f t="shared" si="28"/>
        <v>-36287.327024952137</v>
      </c>
      <c r="G344">
        <f t="shared" si="29"/>
        <v>3641.3912498686468</v>
      </c>
    </row>
    <row r="345" spans="2:7" x14ac:dyDescent="0.35">
      <c r="B345">
        <f t="shared" si="24"/>
        <v>29.100000000000144</v>
      </c>
      <c r="C345">
        <f t="shared" si="25"/>
        <v>-1396.6998684018731</v>
      </c>
      <c r="D345">
        <f t="shared" si="26"/>
        <v>-120.95775674984054</v>
      </c>
      <c r="E345">
        <f t="shared" si="27"/>
        <v>-29.169165961926041</v>
      </c>
      <c r="F345">
        <f t="shared" si="28"/>
        <v>-36287.327024952137</v>
      </c>
      <c r="G345">
        <f t="shared" si="29"/>
        <v>3638.4743332724543</v>
      </c>
    </row>
    <row r="346" spans="2:7" x14ac:dyDescent="0.35">
      <c r="B346">
        <f t="shared" si="24"/>
        <v>29.200000000000145</v>
      </c>
      <c r="C346">
        <f t="shared" si="25"/>
        <v>-1396.6998684018731</v>
      </c>
      <c r="D346">
        <f t="shared" si="26"/>
        <v>-120.95775674984054</v>
      </c>
      <c r="E346">
        <f t="shared" si="27"/>
        <v>-29.169165961926041</v>
      </c>
      <c r="F346">
        <f t="shared" si="28"/>
        <v>-36287.327024952137</v>
      </c>
      <c r="G346">
        <f t="shared" si="29"/>
        <v>3635.5574166762617</v>
      </c>
    </row>
    <row r="347" spans="2:7" x14ac:dyDescent="0.35">
      <c r="B347">
        <f t="shared" si="24"/>
        <v>29.300000000000146</v>
      </c>
      <c r="C347">
        <f t="shared" si="25"/>
        <v>-1396.6998684018731</v>
      </c>
      <c r="D347">
        <f t="shared" si="26"/>
        <v>-120.95775674984054</v>
      </c>
      <c r="E347">
        <f t="shared" si="27"/>
        <v>-29.169165961926041</v>
      </c>
      <c r="F347">
        <f t="shared" si="28"/>
        <v>-36287.327024952137</v>
      </c>
      <c r="G347">
        <f t="shared" si="29"/>
        <v>3632.6405000800692</v>
      </c>
    </row>
    <row r="348" spans="2:7" x14ac:dyDescent="0.35">
      <c r="B348">
        <f t="shared" si="24"/>
        <v>29.400000000000148</v>
      </c>
      <c r="C348">
        <f t="shared" si="25"/>
        <v>-1396.6998684018731</v>
      </c>
      <c r="D348">
        <f t="shared" si="26"/>
        <v>-120.95775674984054</v>
      </c>
      <c r="E348">
        <f t="shared" si="27"/>
        <v>-29.169165961926041</v>
      </c>
      <c r="F348">
        <f t="shared" si="28"/>
        <v>-36287.327024952137</v>
      </c>
      <c r="G348">
        <f t="shared" si="29"/>
        <v>3629.7235834838762</v>
      </c>
    </row>
    <row r="349" spans="2:7" x14ac:dyDescent="0.35">
      <c r="B349">
        <f t="shared" si="24"/>
        <v>29.500000000000149</v>
      </c>
      <c r="C349">
        <f t="shared" si="25"/>
        <v>-1396.6998684018731</v>
      </c>
      <c r="D349">
        <f t="shared" si="26"/>
        <v>-120.95775674984054</v>
      </c>
      <c r="E349">
        <f t="shared" si="27"/>
        <v>-29.169165961926041</v>
      </c>
      <c r="F349">
        <f t="shared" si="28"/>
        <v>-36287.327024952137</v>
      </c>
      <c r="G349">
        <f t="shared" si="29"/>
        <v>3626.8066668876836</v>
      </c>
    </row>
    <row r="350" spans="2:7" x14ac:dyDescent="0.35">
      <c r="B350">
        <f t="shared" si="24"/>
        <v>29.600000000000151</v>
      </c>
      <c r="C350">
        <f t="shared" si="25"/>
        <v>-1396.6998684018731</v>
      </c>
      <c r="D350">
        <f t="shared" si="26"/>
        <v>-120.95775674984054</v>
      </c>
      <c r="E350">
        <f t="shared" si="27"/>
        <v>-29.169165961926041</v>
      </c>
      <c r="F350">
        <f t="shared" si="28"/>
        <v>-36287.327024952137</v>
      </c>
      <c r="G350">
        <f t="shared" si="29"/>
        <v>3623.8897502914911</v>
      </c>
    </row>
    <row r="351" spans="2:7" x14ac:dyDescent="0.35">
      <c r="B351">
        <f t="shared" si="24"/>
        <v>29.700000000000152</v>
      </c>
      <c r="C351">
        <f t="shared" si="25"/>
        <v>-1396.6998684018731</v>
      </c>
      <c r="D351">
        <f t="shared" si="26"/>
        <v>-120.95775674984054</v>
      </c>
      <c r="E351">
        <f t="shared" si="27"/>
        <v>-29.169165961926041</v>
      </c>
      <c r="F351">
        <f t="shared" si="28"/>
        <v>-36287.327024952137</v>
      </c>
      <c r="G351">
        <f t="shared" si="29"/>
        <v>3620.972833695298</v>
      </c>
    </row>
    <row r="352" spans="2:7" x14ac:dyDescent="0.35">
      <c r="B352">
        <f t="shared" si="24"/>
        <v>29.800000000000153</v>
      </c>
      <c r="C352">
        <f t="shared" si="25"/>
        <v>-1396.6998684018731</v>
      </c>
      <c r="D352">
        <f t="shared" si="26"/>
        <v>-120.95775674984054</v>
      </c>
      <c r="E352">
        <f t="shared" si="27"/>
        <v>-29.169165961926041</v>
      </c>
      <c r="F352">
        <f t="shared" si="28"/>
        <v>-36287.327024952137</v>
      </c>
      <c r="G352">
        <f t="shared" si="29"/>
        <v>3618.0559170991055</v>
      </c>
    </row>
    <row r="353" spans="2:7" x14ac:dyDescent="0.35">
      <c r="B353">
        <f t="shared" si="24"/>
        <v>29.900000000000155</v>
      </c>
      <c r="C353">
        <f t="shared" si="25"/>
        <v>-1396.6998684018731</v>
      </c>
      <c r="D353">
        <f t="shared" si="26"/>
        <v>-120.95775674984054</v>
      </c>
      <c r="E353">
        <f t="shared" si="27"/>
        <v>-29.169165961926041</v>
      </c>
      <c r="F353">
        <f t="shared" si="28"/>
        <v>-36287.327024952137</v>
      </c>
      <c r="G353">
        <f t="shared" si="29"/>
        <v>3615.1390005029129</v>
      </c>
    </row>
    <row r="354" spans="2:7" x14ac:dyDescent="0.35">
      <c r="B354">
        <f t="shared" si="24"/>
        <v>30.000000000000156</v>
      </c>
      <c r="C354">
        <f t="shared" si="25"/>
        <v>-1396.6998684018731</v>
      </c>
      <c r="D354">
        <f t="shared" si="26"/>
        <v>-120.95775674984054</v>
      </c>
      <c r="E354">
        <f t="shared" si="27"/>
        <v>-29.169165961926041</v>
      </c>
      <c r="F354">
        <f t="shared" si="28"/>
        <v>-36287.327024952137</v>
      </c>
      <c r="G354">
        <f t="shared" si="29"/>
        <v>3612.2220839067204</v>
      </c>
    </row>
    <row r="355" spans="2:7" x14ac:dyDescent="0.35">
      <c r="B355">
        <f t="shared" si="24"/>
        <v>30.100000000000158</v>
      </c>
      <c r="C355">
        <f t="shared" si="25"/>
        <v>-1396.6998684018731</v>
      </c>
      <c r="D355">
        <f t="shared" si="26"/>
        <v>-120.95775674984054</v>
      </c>
      <c r="E355">
        <f t="shared" si="27"/>
        <v>-29.169165961926041</v>
      </c>
      <c r="F355">
        <f t="shared" si="28"/>
        <v>-36287.327024952137</v>
      </c>
      <c r="G355">
        <f t="shared" si="29"/>
        <v>3609.3051673105274</v>
      </c>
    </row>
    <row r="356" spans="2:7" x14ac:dyDescent="0.35">
      <c r="B356">
        <f t="shared" si="24"/>
        <v>30.200000000000159</v>
      </c>
      <c r="C356">
        <f t="shared" si="25"/>
        <v>-1396.6998684018731</v>
      </c>
      <c r="D356">
        <f t="shared" si="26"/>
        <v>-120.95775674984054</v>
      </c>
      <c r="E356">
        <f t="shared" si="27"/>
        <v>-29.169165961926041</v>
      </c>
      <c r="F356">
        <f t="shared" si="28"/>
        <v>-36287.327024952137</v>
      </c>
      <c r="G356">
        <f t="shared" si="29"/>
        <v>3606.3882507143348</v>
      </c>
    </row>
    <row r="357" spans="2:7" x14ac:dyDescent="0.35">
      <c r="B357">
        <f t="shared" si="24"/>
        <v>30.300000000000161</v>
      </c>
      <c r="C357">
        <f t="shared" si="25"/>
        <v>-1396.6998684018731</v>
      </c>
      <c r="D357">
        <f t="shared" si="26"/>
        <v>-120.95775674984054</v>
      </c>
      <c r="E357">
        <f t="shared" si="27"/>
        <v>-29.169165961926041</v>
      </c>
      <c r="F357">
        <f t="shared" si="28"/>
        <v>-36287.327024952137</v>
      </c>
      <c r="G357">
        <f t="shared" si="29"/>
        <v>3603.4713341181423</v>
      </c>
    </row>
    <row r="358" spans="2:7" x14ac:dyDescent="0.35">
      <c r="B358">
        <f t="shared" si="24"/>
        <v>30.400000000000162</v>
      </c>
      <c r="C358">
        <f t="shared" si="25"/>
        <v>-1396.6998684018731</v>
      </c>
      <c r="D358">
        <f t="shared" si="26"/>
        <v>-120.95775674984054</v>
      </c>
      <c r="E358">
        <f t="shared" si="27"/>
        <v>-29.169165961926041</v>
      </c>
      <c r="F358">
        <f t="shared" si="28"/>
        <v>-36287.327024952137</v>
      </c>
      <c r="G358">
        <f t="shared" si="29"/>
        <v>3600.5544175219493</v>
      </c>
    </row>
    <row r="359" spans="2:7" x14ac:dyDescent="0.35">
      <c r="B359">
        <f t="shared" si="24"/>
        <v>30.500000000000163</v>
      </c>
      <c r="C359">
        <f t="shared" si="25"/>
        <v>-1396.6998684018731</v>
      </c>
      <c r="D359">
        <f t="shared" si="26"/>
        <v>-120.95775674984054</v>
      </c>
      <c r="E359">
        <f t="shared" si="27"/>
        <v>-29.169165961926041</v>
      </c>
      <c r="F359">
        <f t="shared" si="28"/>
        <v>-36287.327024952137</v>
      </c>
      <c r="G359">
        <f t="shared" si="29"/>
        <v>3597.6375009257567</v>
      </c>
    </row>
    <row r="360" spans="2:7" x14ac:dyDescent="0.35">
      <c r="B360">
        <f t="shared" si="24"/>
        <v>30.600000000000165</v>
      </c>
      <c r="C360">
        <f t="shared" si="25"/>
        <v>-1396.6998684018731</v>
      </c>
      <c r="D360">
        <f t="shared" si="26"/>
        <v>-120.95775674984054</v>
      </c>
      <c r="E360">
        <f t="shared" si="27"/>
        <v>-29.169165961926041</v>
      </c>
      <c r="F360">
        <f t="shared" si="28"/>
        <v>-36287.327024952137</v>
      </c>
      <c r="G360">
        <f t="shared" si="29"/>
        <v>3594.7205843295642</v>
      </c>
    </row>
    <row r="361" spans="2:7" x14ac:dyDescent="0.35">
      <c r="B361">
        <f t="shared" si="24"/>
        <v>30.700000000000166</v>
      </c>
      <c r="C361">
        <f t="shared" si="25"/>
        <v>-1396.6998684018731</v>
      </c>
      <c r="D361">
        <f t="shared" si="26"/>
        <v>-120.95775674984054</v>
      </c>
      <c r="E361">
        <f t="shared" si="27"/>
        <v>-29.169165961926041</v>
      </c>
      <c r="F361">
        <f t="shared" si="28"/>
        <v>-36287.327024952137</v>
      </c>
      <c r="G361">
        <f t="shared" si="29"/>
        <v>3591.8036677333716</v>
      </c>
    </row>
    <row r="362" spans="2:7" x14ac:dyDescent="0.35">
      <c r="B362">
        <f t="shared" si="24"/>
        <v>30.800000000000168</v>
      </c>
      <c r="C362">
        <f t="shared" si="25"/>
        <v>-1396.6998684018731</v>
      </c>
      <c r="D362">
        <f t="shared" si="26"/>
        <v>-120.95775674984054</v>
      </c>
      <c r="E362">
        <f t="shared" si="27"/>
        <v>-29.169165961926041</v>
      </c>
      <c r="F362">
        <f t="shared" si="28"/>
        <v>-36287.327024952137</v>
      </c>
      <c r="G362">
        <f t="shared" si="29"/>
        <v>3588.8867511371786</v>
      </c>
    </row>
    <row r="363" spans="2:7" x14ac:dyDescent="0.35">
      <c r="B363">
        <f t="shared" ref="B363:B426" si="30">B362+0.1</f>
        <v>30.900000000000169</v>
      </c>
      <c r="C363">
        <f t="shared" si="25"/>
        <v>-1396.6998684018731</v>
      </c>
      <c r="D363">
        <f t="shared" si="26"/>
        <v>-120.95775674984054</v>
      </c>
      <c r="E363">
        <f t="shared" si="27"/>
        <v>-29.169165961926041</v>
      </c>
      <c r="F363">
        <f t="shared" si="28"/>
        <v>-36287.327024952137</v>
      </c>
      <c r="G363">
        <f t="shared" si="29"/>
        <v>3585.9698345409861</v>
      </c>
    </row>
    <row r="364" spans="2:7" x14ac:dyDescent="0.35">
      <c r="B364">
        <f t="shared" si="30"/>
        <v>31.000000000000171</v>
      </c>
      <c r="C364">
        <f t="shared" si="25"/>
        <v>-1396.6998684018731</v>
      </c>
      <c r="D364">
        <f t="shared" si="26"/>
        <v>-120.95775674984054</v>
      </c>
      <c r="E364">
        <f t="shared" si="27"/>
        <v>-29.169165961926041</v>
      </c>
      <c r="F364">
        <f t="shared" si="28"/>
        <v>-36287.327024952137</v>
      </c>
      <c r="G364">
        <f t="shared" si="29"/>
        <v>3583.0529179447935</v>
      </c>
    </row>
    <row r="365" spans="2:7" x14ac:dyDescent="0.35">
      <c r="B365">
        <f t="shared" si="30"/>
        <v>31.100000000000172</v>
      </c>
      <c r="C365">
        <f t="shared" si="25"/>
        <v>-1396.6998684018731</v>
      </c>
      <c r="D365">
        <f t="shared" si="26"/>
        <v>-120.95775674984054</v>
      </c>
      <c r="E365">
        <f t="shared" si="27"/>
        <v>-29.169165961926041</v>
      </c>
      <c r="F365">
        <f t="shared" si="28"/>
        <v>-36287.327024952137</v>
      </c>
      <c r="G365">
        <f t="shared" si="29"/>
        <v>3580.1360013486005</v>
      </c>
    </row>
    <row r="366" spans="2:7" x14ac:dyDescent="0.35">
      <c r="B366">
        <f t="shared" si="30"/>
        <v>31.200000000000173</v>
      </c>
      <c r="C366">
        <f t="shared" si="25"/>
        <v>-1396.6998684018731</v>
      </c>
      <c r="D366">
        <f t="shared" si="26"/>
        <v>-120.95775674984054</v>
      </c>
      <c r="E366">
        <f t="shared" si="27"/>
        <v>-29.169165961926041</v>
      </c>
      <c r="F366">
        <f t="shared" si="28"/>
        <v>-36287.327024952137</v>
      </c>
      <c r="G366">
        <f t="shared" si="29"/>
        <v>3577.219084752408</v>
      </c>
    </row>
    <row r="367" spans="2:7" x14ac:dyDescent="0.35">
      <c r="B367">
        <f t="shared" si="30"/>
        <v>31.300000000000175</v>
      </c>
      <c r="C367">
        <f t="shared" si="25"/>
        <v>-1396.6998684018731</v>
      </c>
      <c r="D367">
        <f t="shared" si="26"/>
        <v>-120.95775674984054</v>
      </c>
      <c r="E367">
        <f t="shared" si="27"/>
        <v>-29.169165961926041</v>
      </c>
      <c r="F367">
        <f t="shared" si="28"/>
        <v>-36287.327024952137</v>
      </c>
      <c r="G367">
        <f t="shared" si="29"/>
        <v>3574.3021681562154</v>
      </c>
    </row>
    <row r="368" spans="2:7" x14ac:dyDescent="0.35">
      <c r="B368">
        <f t="shared" si="30"/>
        <v>31.400000000000176</v>
      </c>
      <c r="C368">
        <f t="shared" si="25"/>
        <v>-1396.6998684018731</v>
      </c>
      <c r="D368">
        <f t="shared" si="26"/>
        <v>-120.95775674984054</v>
      </c>
      <c r="E368">
        <f t="shared" si="27"/>
        <v>-29.169165961926041</v>
      </c>
      <c r="F368">
        <f t="shared" si="28"/>
        <v>-36287.327024952137</v>
      </c>
      <c r="G368">
        <f t="shared" si="29"/>
        <v>3571.3852515600229</v>
      </c>
    </row>
    <row r="369" spans="2:7" x14ac:dyDescent="0.35">
      <c r="B369">
        <f t="shared" si="30"/>
        <v>31.500000000000178</v>
      </c>
      <c r="C369">
        <f t="shared" si="25"/>
        <v>-1396.6998684018731</v>
      </c>
      <c r="D369">
        <f t="shared" si="26"/>
        <v>-120.95775674984054</v>
      </c>
      <c r="E369">
        <f t="shared" si="27"/>
        <v>-29.169165961926041</v>
      </c>
      <c r="F369">
        <f t="shared" si="28"/>
        <v>-36287.327024952137</v>
      </c>
      <c r="G369">
        <f t="shared" si="29"/>
        <v>3568.4683349638308</v>
      </c>
    </row>
    <row r="370" spans="2:7" x14ac:dyDescent="0.35">
      <c r="B370">
        <f t="shared" si="30"/>
        <v>31.600000000000179</v>
      </c>
      <c r="C370">
        <f t="shared" si="25"/>
        <v>-1396.6998684018731</v>
      </c>
      <c r="D370">
        <f t="shared" si="26"/>
        <v>-120.95775674984054</v>
      </c>
      <c r="E370">
        <f t="shared" si="27"/>
        <v>-29.169165961926041</v>
      </c>
      <c r="F370">
        <f t="shared" si="28"/>
        <v>-36287.327024952137</v>
      </c>
      <c r="G370">
        <f t="shared" si="29"/>
        <v>3565.5514183676382</v>
      </c>
    </row>
    <row r="371" spans="2:7" x14ac:dyDescent="0.35">
      <c r="B371">
        <f t="shared" si="30"/>
        <v>31.70000000000018</v>
      </c>
      <c r="C371">
        <f t="shared" si="25"/>
        <v>-1396.6998684018731</v>
      </c>
      <c r="D371">
        <f t="shared" si="26"/>
        <v>-120.95775674984054</v>
      </c>
      <c r="E371">
        <f t="shared" si="27"/>
        <v>-29.169165961926041</v>
      </c>
      <c r="F371">
        <f t="shared" si="28"/>
        <v>-36287.327024952137</v>
      </c>
      <c r="G371">
        <f t="shared" si="29"/>
        <v>3562.6345017714457</v>
      </c>
    </row>
    <row r="372" spans="2:7" x14ac:dyDescent="0.35">
      <c r="B372">
        <f t="shared" si="30"/>
        <v>31.800000000000182</v>
      </c>
      <c r="C372">
        <f t="shared" si="25"/>
        <v>-1396.6998684018731</v>
      </c>
      <c r="D372">
        <f t="shared" si="26"/>
        <v>-120.95775674984054</v>
      </c>
      <c r="E372">
        <f t="shared" si="27"/>
        <v>-29.169165961926041</v>
      </c>
      <c r="F372">
        <f t="shared" si="28"/>
        <v>-36287.327024952137</v>
      </c>
      <c r="G372">
        <f t="shared" si="29"/>
        <v>3559.7175851752527</v>
      </c>
    </row>
    <row r="373" spans="2:7" x14ac:dyDescent="0.35">
      <c r="B373">
        <f t="shared" si="30"/>
        <v>31.900000000000183</v>
      </c>
      <c r="C373">
        <f t="shared" si="25"/>
        <v>-1396.6998684018731</v>
      </c>
      <c r="D373">
        <f t="shared" si="26"/>
        <v>-120.95775674984054</v>
      </c>
      <c r="E373">
        <f t="shared" si="27"/>
        <v>-29.169165961926041</v>
      </c>
      <c r="F373">
        <f t="shared" si="28"/>
        <v>-36287.327024952137</v>
      </c>
      <c r="G373">
        <f t="shared" si="29"/>
        <v>3556.8006685790601</v>
      </c>
    </row>
    <row r="374" spans="2:7" x14ac:dyDescent="0.35">
      <c r="B374">
        <f t="shared" si="30"/>
        <v>32.000000000000185</v>
      </c>
      <c r="C374">
        <f t="shared" si="25"/>
        <v>-1396.6998684018731</v>
      </c>
      <c r="D374">
        <f t="shared" si="26"/>
        <v>-120.95775674984054</v>
      </c>
      <c r="E374">
        <f t="shared" si="27"/>
        <v>-29.169165961926041</v>
      </c>
      <c r="F374">
        <f t="shared" si="28"/>
        <v>-36287.327024952137</v>
      </c>
      <c r="G374">
        <f t="shared" si="29"/>
        <v>3553.8837519828676</v>
      </c>
    </row>
    <row r="375" spans="2:7" x14ac:dyDescent="0.35">
      <c r="B375">
        <f t="shared" si="30"/>
        <v>32.100000000000186</v>
      </c>
      <c r="C375">
        <f t="shared" ref="C375:C438" si="31">IF(B375&lt;$B$41,0,IF(AND($B$41&lt;=B375,B375&lt;$B$41+$G$8),$B$15,$B$15+$B$12))</f>
        <v>-1396.6998684018731</v>
      </c>
      <c r="D375">
        <f t="shared" ref="D375:D438" si="32">IF(B375&lt;$B$41,$B$13,IF(AND($B$41&lt;=B375,B375&lt;$B$41+$G$8),$B$13+$B$16,$B$13+$B$16+$B$10))</f>
        <v>-120.95775674984054</v>
      </c>
      <c r="E375">
        <f t="shared" ref="E375:E438" si="33">IF(B375&lt;$B$41,$B$14,IF(AND($B$41&lt;=B375,B375&lt;$B$41+$G$8),$B$14+$B$17,$B$14+$B$17+$B$11))</f>
        <v>-29.169165961926041</v>
      </c>
      <c r="F375">
        <f t="shared" ref="F375:F438" si="34">IF(B375&lt;$B$41,-$G$6*$B$13,IF(AND($B$41&lt;=B375,B375&lt;$B$41+$G$8),-$G$6*$B$13,-$G$6*$B$13-$G$5*$B$10))</f>
        <v>-36287.327024952137</v>
      </c>
      <c r="G375">
        <f t="shared" ref="G375:G438" si="35">IF(B375&lt;$B$41,$B$14*B375,IF(AND($B$41&lt;=B375,B375&lt;$B$41+$G$8),$B$14*B375-(-B375+$B$41)*$B$17,$B$14*B375-(-B375+$B$41)*$B$17-(-B375+$B$41+$G$8)*$B$11+$G$6*$B$12))</f>
        <v>3550.966835386675</v>
      </c>
    </row>
    <row r="376" spans="2:7" x14ac:dyDescent="0.35">
      <c r="B376">
        <f t="shared" si="30"/>
        <v>32.200000000000188</v>
      </c>
      <c r="C376">
        <f t="shared" si="31"/>
        <v>-1396.6998684018731</v>
      </c>
      <c r="D376">
        <f t="shared" si="32"/>
        <v>-120.95775674984054</v>
      </c>
      <c r="E376">
        <f t="shared" si="33"/>
        <v>-29.169165961926041</v>
      </c>
      <c r="F376">
        <f t="shared" si="34"/>
        <v>-36287.327024952137</v>
      </c>
      <c r="G376">
        <f t="shared" si="35"/>
        <v>3548.049918790482</v>
      </c>
    </row>
    <row r="377" spans="2:7" x14ac:dyDescent="0.35">
      <c r="B377">
        <f t="shared" si="30"/>
        <v>32.300000000000189</v>
      </c>
      <c r="C377">
        <f t="shared" si="31"/>
        <v>-1396.6998684018731</v>
      </c>
      <c r="D377">
        <f t="shared" si="32"/>
        <v>-120.95775674984054</v>
      </c>
      <c r="E377">
        <f t="shared" si="33"/>
        <v>-29.169165961926041</v>
      </c>
      <c r="F377">
        <f t="shared" si="34"/>
        <v>-36287.327024952137</v>
      </c>
      <c r="G377">
        <f t="shared" si="35"/>
        <v>3545.1330021942895</v>
      </c>
    </row>
    <row r="378" spans="2:7" x14ac:dyDescent="0.35">
      <c r="B378">
        <f t="shared" si="30"/>
        <v>32.40000000000019</v>
      </c>
      <c r="C378">
        <f t="shared" si="31"/>
        <v>-1396.6998684018731</v>
      </c>
      <c r="D378">
        <f t="shared" si="32"/>
        <v>-120.95775674984054</v>
      </c>
      <c r="E378">
        <f t="shared" si="33"/>
        <v>-29.169165961926041</v>
      </c>
      <c r="F378">
        <f t="shared" si="34"/>
        <v>-36287.327024952137</v>
      </c>
      <c r="G378">
        <f t="shared" si="35"/>
        <v>3542.2160855980969</v>
      </c>
    </row>
    <row r="379" spans="2:7" x14ac:dyDescent="0.35">
      <c r="B379">
        <f t="shared" si="30"/>
        <v>32.500000000000192</v>
      </c>
      <c r="C379">
        <f t="shared" si="31"/>
        <v>-1396.6998684018731</v>
      </c>
      <c r="D379">
        <f t="shared" si="32"/>
        <v>-120.95775674984054</v>
      </c>
      <c r="E379">
        <f t="shared" si="33"/>
        <v>-29.169165961926041</v>
      </c>
      <c r="F379">
        <f t="shared" si="34"/>
        <v>-36287.327024952137</v>
      </c>
      <c r="G379">
        <f t="shared" si="35"/>
        <v>3539.2991690019039</v>
      </c>
    </row>
    <row r="380" spans="2:7" x14ac:dyDescent="0.35">
      <c r="B380">
        <f t="shared" si="30"/>
        <v>32.600000000000193</v>
      </c>
      <c r="C380">
        <f t="shared" si="31"/>
        <v>-1396.6998684018731</v>
      </c>
      <c r="D380">
        <f t="shared" si="32"/>
        <v>-120.95775674984054</v>
      </c>
      <c r="E380">
        <f t="shared" si="33"/>
        <v>-29.169165961926041</v>
      </c>
      <c r="F380">
        <f t="shared" si="34"/>
        <v>-36287.327024952137</v>
      </c>
      <c r="G380">
        <f t="shared" si="35"/>
        <v>3536.3822524057114</v>
      </c>
    </row>
    <row r="381" spans="2:7" x14ac:dyDescent="0.35">
      <c r="B381">
        <f t="shared" si="30"/>
        <v>32.700000000000195</v>
      </c>
      <c r="C381">
        <f t="shared" si="31"/>
        <v>-1396.6998684018731</v>
      </c>
      <c r="D381">
        <f t="shared" si="32"/>
        <v>-120.95775674984054</v>
      </c>
      <c r="E381">
        <f t="shared" si="33"/>
        <v>-29.169165961926041</v>
      </c>
      <c r="F381">
        <f t="shared" si="34"/>
        <v>-36287.327024952137</v>
      </c>
      <c r="G381">
        <f t="shared" si="35"/>
        <v>3533.4653358095188</v>
      </c>
    </row>
    <row r="382" spans="2:7" x14ac:dyDescent="0.35">
      <c r="B382">
        <f t="shared" si="30"/>
        <v>32.800000000000196</v>
      </c>
      <c r="C382">
        <f t="shared" si="31"/>
        <v>-1396.6998684018731</v>
      </c>
      <c r="D382">
        <f t="shared" si="32"/>
        <v>-120.95775674984054</v>
      </c>
      <c r="E382">
        <f t="shared" si="33"/>
        <v>-29.169165961926041</v>
      </c>
      <c r="F382">
        <f t="shared" si="34"/>
        <v>-36287.327024952137</v>
      </c>
      <c r="G382">
        <f t="shared" si="35"/>
        <v>3530.5484192133263</v>
      </c>
    </row>
    <row r="383" spans="2:7" x14ac:dyDescent="0.35">
      <c r="B383">
        <f t="shared" si="30"/>
        <v>32.900000000000198</v>
      </c>
      <c r="C383">
        <f t="shared" si="31"/>
        <v>-1396.6998684018731</v>
      </c>
      <c r="D383">
        <f t="shared" si="32"/>
        <v>-120.95775674984054</v>
      </c>
      <c r="E383">
        <f t="shared" si="33"/>
        <v>-29.169165961926041</v>
      </c>
      <c r="F383">
        <f t="shared" si="34"/>
        <v>-36287.327024952137</v>
      </c>
      <c r="G383">
        <f t="shared" si="35"/>
        <v>3527.6315026171333</v>
      </c>
    </row>
    <row r="384" spans="2:7" x14ac:dyDescent="0.35">
      <c r="B384">
        <f t="shared" si="30"/>
        <v>33.000000000000199</v>
      </c>
      <c r="C384">
        <f t="shared" si="31"/>
        <v>-1396.6998684018731</v>
      </c>
      <c r="D384">
        <f t="shared" si="32"/>
        <v>-120.95775674984054</v>
      </c>
      <c r="E384">
        <f t="shared" si="33"/>
        <v>-29.169165961926041</v>
      </c>
      <c r="F384">
        <f t="shared" si="34"/>
        <v>-36287.327024952137</v>
      </c>
      <c r="G384">
        <f t="shared" si="35"/>
        <v>3524.7145860209407</v>
      </c>
    </row>
    <row r="385" spans="2:7" x14ac:dyDescent="0.35">
      <c r="B385">
        <f t="shared" si="30"/>
        <v>33.1000000000002</v>
      </c>
      <c r="C385">
        <f t="shared" si="31"/>
        <v>-1396.6998684018731</v>
      </c>
      <c r="D385">
        <f t="shared" si="32"/>
        <v>-120.95775674984054</v>
      </c>
      <c r="E385">
        <f t="shared" si="33"/>
        <v>-29.169165961926041</v>
      </c>
      <c r="F385">
        <f t="shared" si="34"/>
        <v>-36287.327024952137</v>
      </c>
      <c r="G385">
        <f t="shared" si="35"/>
        <v>3521.7976694247482</v>
      </c>
    </row>
    <row r="386" spans="2:7" x14ac:dyDescent="0.35">
      <c r="B386">
        <f t="shared" si="30"/>
        <v>33.200000000000202</v>
      </c>
      <c r="C386">
        <f t="shared" si="31"/>
        <v>-1396.6998684018731</v>
      </c>
      <c r="D386">
        <f t="shared" si="32"/>
        <v>-120.95775674984054</v>
      </c>
      <c r="E386">
        <f t="shared" si="33"/>
        <v>-29.169165961926041</v>
      </c>
      <c r="F386">
        <f t="shared" si="34"/>
        <v>-36287.327024952137</v>
      </c>
      <c r="G386">
        <f t="shared" si="35"/>
        <v>3518.8807528285552</v>
      </c>
    </row>
    <row r="387" spans="2:7" x14ac:dyDescent="0.35">
      <c r="B387">
        <f t="shared" si="30"/>
        <v>33.300000000000203</v>
      </c>
      <c r="C387">
        <f t="shared" si="31"/>
        <v>-1396.6998684018731</v>
      </c>
      <c r="D387">
        <f t="shared" si="32"/>
        <v>-120.95775674984054</v>
      </c>
      <c r="E387">
        <f t="shared" si="33"/>
        <v>-29.169165961926041</v>
      </c>
      <c r="F387">
        <f t="shared" si="34"/>
        <v>-36287.327024952137</v>
      </c>
      <c r="G387">
        <f t="shared" si="35"/>
        <v>3515.9638362323626</v>
      </c>
    </row>
    <row r="388" spans="2:7" x14ac:dyDescent="0.35">
      <c r="B388">
        <f t="shared" si="30"/>
        <v>33.400000000000205</v>
      </c>
      <c r="C388">
        <f t="shared" si="31"/>
        <v>-1396.6998684018731</v>
      </c>
      <c r="D388">
        <f t="shared" si="32"/>
        <v>-120.95775674984054</v>
      </c>
      <c r="E388">
        <f t="shared" si="33"/>
        <v>-29.169165961926041</v>
      </c>
      <c r="F388">
        <f t="shared" si="34"/>
        <v>-36287.327024952137</v>
      </c>
      <c r="G388">
        <f t="shared" si="35"/>
        <v>3513.0469196361701</v>
      </c>
    </row>
    <row r="389" spans="2:7" x14ac:dyDescent="0.35">
      <c r="B389">
        <f t="shared" si="30"/>
        <v>33.500000000000206</v>
      </c>
      <c r="C389">
        <f t="shared" si="31"/>
        <v>-1396.6998684018731</v>
      </c>
      <c r="D389">
        <f t="shared" si="32"/>
        <v>-120.95775674984054</v>
      </c>
      <c r="E389">
        <f t="shared" si="33"/>
        <v>-29.169165961926041</v>
      </c>
      <c r="F389">
        <f t="shared" si="34"/>
        <v>-36287.327024952137</v>
      </c>
      <c r="G389">
        <f t="shared" si="35"/>
        <v>3510.1300030399775</v>
      </c>
    </row>
    <row r="390" spans="2:7" x14ac:dyDescent="0.35">
      <c r="B390">
        <f t="shared" si="30"/>
        <v>33.600000000000207</v>
      </c>
      <c r="C390">
        <f t="shared" si="31"/>
        <v>-1396.6998684018731</v>
      </c>
      <c r="D390">
        <f t="shared" si="32"/>
        <v>-120.95775674984054</v>
      </c>
      <c r="E390">
        <f t="shared" si="33"/>
        <v>-29.169165961926041</v>
      </c>
      <c r="F390">
        <f t="shared" si="34"/>
        <v>-36287.327024952137</v>
      </c>
      <c r="G390">
        <f t="shared" si="35"/>
        <v>3507.2130864437845</v>
      </c>
    </row>
    <row r="391" spans="2:7" x14ac:dyDescent="0.35">
      <c r="B391">
        <f t="shared" si="30"/>
        <v>33.700000000000209</v>
      </c>
      <c r="C391">
        <f t="shared" si="31"/>
        <v>-1396.6998684018731</v>
      </c>
      <c r="D391">
        <f t="shared" si="32"/>
        <v>-120.95775674984054</v>
      </c>
      <c r="E391">
        <f t="shared" si="33"/>
        <v>-29.169165961926041</v>
      </c>
      <c r="F391">
        <f t="shared" si="34"/>
        <v>-36287.327024952137</v>
      </c>
      <c r="G391">
        <f t="shared" si="35"/>
        <v>3504.296169847592</v>
      </c>
    </row>
    <row r="392" spans="2:7" x14ac:dyDescent="0.35">
      <c r="B392">
        <f t="shared" si="30"/>
        <v>33.80000000000021</v>
      </c>
      <c r="C392">
        <f t="shared" si="31"/>
        <v>-1396.6998684018731</v>
      </c>
      <c r="D392">
        <f t="shared" si="32"/>
        <v>-120.95775674984054</v>
      </c>
      <c r="E392">
        <f t="shared" si="33"/>
        <v>-29.169165961926041</v>
      </c>
      <c r="F392">
        <f t="shared" si="34"/>
        <v>-36287.327024952137</v>
      </c>
      <c r="G392">
        <f t="shared" si="35"/>
        <v>3501.3792532513994</v>
      </c>
    </row>
    <row r="393" spans="2:7" x14ac:dyDescent="0.35">
      <c r="B393">
        <f t="shared" si="30"/>
        <v>33.900000000000212</v>
      </c>
      <c r="C393">
        <f t="shared" si="31"/>
        <v>-1396.6998684018731</v>
      </c>
      <c r="D393">
        <f t="shared" si="32"/>
        <v>-120.95775674984054</v>
      </c>
      <c r="E393">
        <f t="shared" si="33"/>
        <v>-29.169165961926041</v>
      </c>
      <c r="F393">
        <f t="shared" si="34"/>
        <v>-36287.327024952137</v>
      </c>
      <c r="G393">
        <f t="shared" si="35"/>
        <v>3498.4623366552064</v>
      </c>
    </row>
    <row r="394" spans="2:7" x14ac:dyDescent="0.35">
      <c r="B394">
        <f t="shared" si="30"/>
        <v>34.000000000000213</v>
      </c>
      <c r="C394">
        <f t="shared" si="31"/>
        <v>-1396.6998684018731</v>
      </c>
      <c r="D394">
        <f t="shared" si="32"/>
        <v>-120.95775674984054</v>
      </c>
      <c r="E394">
        <f t="shared" si="33"/>
        <v>-29.169165961926041</v>
      </c>
      <c r="F394">
        <f t="shared" si="34"/>
        <v>-36287.327024952137</v>
      </c>
      <c r="G394">
        <f t="shared" si="35"/>
        <v>3495.5454200590138</v>
      </c>
    </row>
    <row r="395" spans="2:7" x14ac:dyDescent="0.35">
      <c r="B395">
        <f t="shared" si="30"/>
        <v>34.100000000000215</v>
      </c>
      <c r="C395">
        <f t="shared" si="31"/>
        <v>-1396.6998684018731</v>
      </c>
      <c r="D395">
        <f t="shared" si="32"/>
        <v>-120.95775674984054</v>
      </c>
      <c r="E395">
        <f t="shared" si="33"/>
        <v>-29.169165961926041</v>
      </c>
      <c r="F395">
        <f t="shared" si="34"/>
        <v>-36287.327024952137</v>
      </c>
      <c r="G395">
        <f t="shared" si="35"/>
        <v>3492.6285034628222</v>
      </c>
    </row>
    <row r="396" spans="2:7" x14ac:dyDescent="0.35">
      <c r="B396">
        <f t="shared" si="30"/>
        <v>34.200000000000216</v>
      </c>
      <c r="C396">
        <f t="shared" si="31"/>
        <v>-1396.6998684018731</v>
      </c>
      <c r="D396">
        <f t="shared" si="32"/>
        <v>-120.95775674984054</v>
      </c>
      <c r="E396">
        <f t="shared" si="33"/>
        <v>-29.169165961926041</v>
      </c>
      <c r="F396">
        <f t="shared" si="34"/>
        <v>-36287.327024952137</v>
      </c>
      <c r="G396">
        <f t="shared" si="35"/>
        <v>3489.7115868666297</v>
      </c>
    </row>
    <row r="397" spans="2:7" x14ac:dyDescent="0.35">
      <c r="B397">
        <f t="shared" si="30"/>
        <v>34.300000000000217</v>
      </c>
      <c r="C397">
        <f t="shared" si="31"/>
        <v>-1396.6998684018731</v>
      </c>
      <c r="D397">
        <f t="shared" si="32"/>
        <v>-120.95775674984054</v>
      </c>
      <c r="E397">
        <f t="shared" si="33"/>
        <v>-29.169165961926041</v>
      </c>
      <c r="F397">
        <f t="shared" si="34"/>
        <v>-36287.327024952137</v>
      </c>
      <c r="G397">
        <f t="shared" si="35"/>
        <v>3486.7946702704367</v>
      </c>
    </row>
    <row r="398" spans="2:7" x14ac:dyDescent="0.35">
      <c r="B398">
        <f t="shared" si="30"/>
        <v>34.400000000000219</v>
      </c>
      <c r="C398">
        <f t="shared" si="31"/>
        <v>-1396.6998684018731</v>
      </c>
      <c r="D398">
        <f t="shared" si="32"/>
        <v>-120.95775674984054</v>
      </c>
      <c r="E398">
        <f t="shared" si="33"/>
        <v>-29.169165961926041</v>
      </c>
      <c r="F398">
        <f t="shared" si="34"/>
        <v>-36287.327024952137</v>
      </c>
      <c r="G398">
        <f t="shared" si="35"/>
        <v>3483.8777536742441</v>
      </c>
    </row>
    <row r="399" spans="2:7" x14ac:dyDescent="0.35">
      <c r="B399">
        <f t="shared" si="30"/>
        <v>34.50000000000022</v>
      </c>
      <c r="C399">
        <f t="shared" si="31"/>
        <v>-1396.6998684018731</v>
      </c>
      <c r="D399">
        <f t="shared" si="32"/>
        <v>-120.95775674984054</v>
      </c>
      <c r="E399">
        <f t="shared" si="33"/>
        <v>-29.169165961926041</v>
      </c>
      <c r="F399">
        <f t="shared" si="34"/>
        <v>-36287.327024952137</v>
      </c>
      <c r="G399">
        <f t="shared" si="35"/>
        <v>3480.9608370780516</v>
      </c>
    </row>
    <row r="400" spans="2:7" x14ac:dyDescent="0.35">
      <c r="B400">
        <f t="shared" si="30"/>
        <v>34.600000000000222</v>
      </c>
      <c r="C400">
        <f t="shared" si="31"/>
        <v>-1396.6998684018731</v>
      </c>
      <c r="D400">
        <f t="shared" si="32"/>
        <v>-120.95775674984054</v>
      </c>
      <c r="E400">
        <f t="shared" si="33"/>
        <v>-29.169165961926041</v>
      </c>
      <c r="F400">
        <f t="shared" si="34"/>
        <v>-36287.327024952137</v>
      </c>
      <c r="G400">
        <f t="shared" si="35"/>
        <v>3478.0439204818585</v>
      </c>
    </row>
    <row r="401" spans="2:7" x14ac:dyDescent="0.35">
      <c r="B401">
        <f t="shared" si="30"/>
        <v>34.700000000000223</v>
      </c>
      <c r="C401">
        <f t="shared" si="31"/>
        <v>-1396.6998684018731</v>
      </c>
      <c r="D401">
        <f t="shared" si="32"/>
        <v>-120.95775674984054</v>
      </c>
      <c r="E401">
        <f t="shared" si="33"/>
        <v>-29.169165961926041</v>
      </c>
      <c r="F401">
        <f t="shared" si="34"/>
        <v>-36287.327024952137</v>
      </c>
      <c r="G401">
        <f t="shared" si="35"/>
        <v>3475.1270038856665</v>
      </c>
    </row>
    <row r="402" spans="2:7" x14ac:dyDescent="0.35">
      <c r="B402">
        <f t="shared" si="30"/>
        <v>34.800000000000225</v>
      </c>
      <c r="C402">
        <f t="shared" si="31"/>
        <v>-1396.6998684018731</v>
      </c>
      <c r="D402">
        <f t="shared" si="32"/>
        <v>-120.95775674984054</v>
      </c>
      <c r="E402">
        <f t="shared" si="33"/>
        <v>-29.169165961926041</v>
      </c>
      <c r="F402">
        <f t="shared" si="34"/>
        <v>-36287.327024952137</v>
      </c>
      <c r="G402">
        <f t="shared" si="35"/>
        <v>3472.2100872894734</v>
      </c>
    </row>
    <row r="403" spans="2:7" x14ac:dyDescent="0.35">
      <c r="B403">
        <f t="shared" si="30"/>
        <v>34.900000000000226</v>
      </c>
      <c r="C403">
        <f t="shared" si="31"/>
        <v>-1396.6998684018731</v>
      </c>
      <c r="D403">
        <f t="shared" si="32"/>
        <v>-120.95775674984054</v>
      </c>
      <c r="E403">
        <f t="shared" si="33"/>
        <v>-29.169165961926041</v>
      </c>
      <c r="F403">
        <f t="shared" si="34"/>
        <v>-36287.327024952137</v>
      </c>
      <c r="G403">
        <f t="shared" si="35"/>
        <v>3469.2931706932804</v>
      </c>
    </row>
    <row r="404" spans="2:7" x14ac:dyDescent="0.35">
      <c r="B404">
        <f t="shared" si="30"/>
        <v>35.000000000000227</v>
      </c>
      <c r="C404">
        <f t="shared" si="31"/>
        <v>-1396.6998684018731</v>
      </c>
      <c r="D404">
        <f t="shared" si="32"/>
        <v>-120.95775674984054</v>
      </c>
      <c r="E404">
        <f t="shared" si="33"/>
        <v>-29.169165961926041</v>
      </c>
      <c r="F404">
        <f t="shared" si="34"/>
        <v>-36287.327024952137</v>
      </c>
      <c r="G404">
        <f t="shared" si="35"/>
        <v>3466.3762540970883</v>
      </c>
    </row>
    <row r="405" spans="2:7" x14ac:dyDescent="0.35">
      <c r="B405">
        <f t="shared" si="30"/>
        <v>35.100000000000229</v>
      </c>
      <c r="C405">
        <f t="shared" si="31"/>
        <v>-1396.6998684018731</v>
      </c>
      <c r="D405">
        <f t="shared" si="32"/>
        <v>-120.95775674984054</v>
      </c>
      <c r="E405">
        <f t="shared" si="33"/>
        <v>-29.169165961926041</v>
      </c>
      <c r="F405">
        <f t="shared" si="34"/>
        <v>-36287.327024952137</v>
      </c>
      <c r="G405">
        <f t="shared" si="35"/>
        <v>3463.4593375008953</v>
      </c>
    </row>
    <row r="406" spans="2:7" x14ac:dyDescent="0.35">
      <c r="B406">
        <f t="shared" si="30"/>
        <v>35.20000000000023</v>
      </c>
      <c r="C406">
        <f t="shared" si="31"/>
        <v>-1396.6998684018731</v>
      </c>
      <c r="D406">
        <f t="shared" si="32"/>
        <v>-120.95775674984054</v>
      </c>
      <c r="E406">
        <f t="shared" si="33"/>
        <v>-29.169165961926041</v>
      </c>
      <c r="F406">
        <f t="shared" si="34"/>
        <v>-36287.327024952137</v>
      </c>
      <c r="G406">
        <f t="shared" si="35"/>
        <v>3460.5424209047023</v>
      </c>
    </row>
    <row r="407" spans="2:7" x14ac:dyDescent="0.35">
      <c r="B407">
        <f t="shared" si="30"/>
        <v>35.300000000000232</v>
      </c>
      <c r="C407">
        <f t="shared" si="31"/>
        <v>-1396.6998684018731</v>
      </c>
      <c r="D407">
        <f t="shared" si="32"/>
        <v>-120.95775674984054</v>
      </c>
      <c r="E407">
        <f t="shared" si="33"/>
        <v>-29.169165961926041</v>
      </c>
      <c r="F407">
        <f t="shared" si="34"/>
        <v>-36287.327024952137</v>
      </c>
      <c r="G407">
        <f t="shared" si="35"/>
        <v>3457.6255043085102</v>
      </c>
    </row>
    <row r="408" spans="2:7" x14ac:dyDescent="0.35">
      <c r="B408">
        <f t="shared" si="30"/>
        <v>35.400000000000233</v>
      </c>
      <c r="C408">
        <f t="shared" si="31"/>
        <v>-1396.6998684018731</v>
      </c>
      <c r="D408">
        <f t="shared" si="32"/>
        <v>-120.95775674984054</v>
      </c>
      <c r="E408">
        <f t="shared" si="33"/>
        <v>-29.169165961926041</v>
      </c>
      <c r="F408">
        <f t="shared" si="34"/>
        <v>-36287.327024952137</v>
      </c>
      <c r="G408">
        <f t="shared" si="35"/>
        <v>3454.7085877123172</v>
      </c>
    </row>
    <row r="409" spans="2:7" x14ac:dyDescent="0.35">
      <c r="B409">
        <f t="shared" si="30"/>
        <v>35.500000000000234</v>
      </c>
      <c r="C409">
        <f t="shared" si="31"/>
        <v>-1396.6998684018731</v>
      </c>
      <c r="D409">
        <f t="shared" si="32"/>
        <v>-120.95775674984054</v>
      </c>
      <c r="E409">
        <f t="shared" si="33"/>
        <v>-29.169165961926041</v>
      </c>
      <c r="F409">
        <f t="shared" si="34"/>
        <v>-36287.327024952137</v>
      </c>
      <c r="G409">
        <f t="shared" si="35"/>
        <v>3451.7916711161242</v>
      </c>
    </row>
    <row r="410" spans="2:7" x14ac:dyDescent="0.35">
      <c r="B410">
        <f t="shared" si="30"/>
        <v>35.600000000000236</v>
      </c>
      <c r="C410">
        <f t="shared" si="31"/>
        <v>-1396.6998684018731</v>
      </c>
      <c r="D410">
        <f t="shared" si="32"/>
        <v>-120.95775674984054</v>
      </c>
      <c r="E410">
        <f t="shared" si="33"/>
        <v>-29.169165961926041</v>
      </c>
      <c r="F410">
        <f t="shared" si="34"/>
        <v>-36287.327024952137</v>
      </c>
      <c r="G410">
        <f t="shared" si="35"/>
        <v>3448.8747545199321</v>
      </c>
    </row>
    <row r="411" spans="2:7" x14ac:dyDescent="0.35">
      <c r="B411">
        <f t="shared" si="30"/>
        <v>35.700000000000237</v>
      </c>
      <c r="C411">
        <f t="shared" si="31"/>
        <v>-1396.6998684018731</v>
      </c>
      <c r="D411">
        <f t="shared" si="32"/>
        <v>-120.95775674984054</v>
      </c>
      <c r="E411">
        <f t="shared" si="33"/>
        <v>-29.169165961926041</v>
      </c>
      <c r="F411">
        <f t="shared" si="34"/>
        <v>-36287.327024952137</v>
      </c>
      <c r="G411">
        <f t="shared" si="35"/>
        <v>3445.9578379237391</v>
      </c>
    </row>
    <row r="412" spans="2:7" x14ac:dyDescent="0.35">
      <c r="B412">
        <f t="shared" si="30"/>
        <v>35.800000000000239</v>
      </c>
      <c r="C412">
        <f t="shared" si="31"/>
        <v>-1396.6998684018731</v>
      </c>
      <c r="D412">
        <f t="shared" si="32"/>
        <v>-120.95775674984054</v>
      </c>
      <c r="E412">
        <f t="shared" si="33"/>
        <v>-29.169165961926041</v>
      </c>
      <c r="F412">
        <f t="shared" si="34"/>
        <v>-36287.327024952137</v>
      </c>
      <c r="G412">
        <f t="shared" si="35"/>
        <v>3443.040921327547</v>
      </c>
    </row>
    <row r="413" spans="2:7" x14ac:dyDescent="0.35">
      <c r="B413">
        <f t="shared" si="30"/>
        <v>35.90000000000024</v>
      </c>
      <c r="C413">
        <f t="shared" si="31"/>
        <v>-1396.6998684018731</v>
      </c>
      <c r="D413">
        <f t="shared" si="32"/>
        <v>-120.95775674984054</v>
      </c>
      <c r="E413">
        <f t="shared" si="33"/>
        <v>-29.169165961926041</v>
      </c>
      <c r="F413">
        <f t="shared" si="34"/>
        <v>-36287.327024952137</v>
      </c>
      <c r="G413">
        <f t="shared" si="35"/>
        <v>3440.124004731354</v>
      </c>
    </row>
    <row r="414" spans="2:7" x14ac:dyDescent="0.35">
      <c r="B414">
        <f t="shared" si="30"/>
        <v>36.000000000000242</v>
      </c>
      <c r="C414">
        <f t="shared" si="31"/>
        <v>-1396.6998684018731</v>
      </c>
      <c r="D414">
        <f t="shared" si="32"/>
        <v>-120.95775674984054</v>
      </c>
      <c r="E414">
        <f t="shared" si="33"/>
        <v>-29.169165961926041</v>
      </c>
      <c r="F414">
        <f t="shared" si="34"/>
        <v>-36287.327024952137</v>
      </c>
      <c r="G414">
        <f t="shared" si="35"/>
        <v>3437.207088135161</v>
      </c>
    </row>
    <row r="415" spans="2:7" x14ac:dyDescent="0.35">
      <c r="B415">
        <f t="shared" si="30"/>
        <v>36.100000000000243</v>
      </c>
      <c r="C415">
        <f t="shared" si="31"/>
        <v>-1396.6998684018731</v>
      </c>
      <c r="D415">
        <f t="shared" si="32"/>
        <v>-120.95775674984054</v>
      </c>
      <c r="E415">
        <f t="shared" si="33"/>
        <v>-29.169165961926041</v>
      </c>
      <c r="F415">
        <f t="shared" si="34"/>
        <v>-36287.327024952137</v>
      </c>
      <c r="G415">
        <f t="shared" si="35"/>
        <v>3434.2901715389689</v>
      </c>
    </row>
    <row r="416" spans="2:7" x14ac:dyDescent="0.35">
      <c r="B416">
        <f t="shared" si="30"/>
        <v>36.200000000000244</v>
      </c>
      <c r="C416">
        <f t="shared" si="31"/>
        <v>-1396.6998684018731</v>
      </c>
      <c r="D416">
        <f t="shared" si="32"/>
        <v>-120.95775674984054</v>
      </c>
      <c r="E416">
        <f t="shared" si="33"/>
        <v>-29.169165961926041</v>
      </c>
      <c r="F416">
        <f t="shared" si="34"/>
        <v>-36287.327024952137</v>
      </c>
      <c r="G416">
        <f t="shared" si="35"/>
        <v>3431.3732549427759</v>
      </c>
    </row>
    <row r="417" spans="2:7" x14ac:dyDescent="0.35">
      <c r="B417">
        <f t="shared" si="30"/>
        <v>36.300000000000246</v>
      </c>
      <c r="C417">
        <f t="shared" si="31"/>
        <v>-1396.6998684018731</v>
      </c>
      <c r="D417">
        <f t="shared" si="32"/>
        <v>-120.95775674984054</v>
      </c>
      <c r="E417">
        <f t="shared" si="33"/>
        <v>-29.169165961926041</v>
      </c>
      <c r="F417">
        <f t="shared" si="34"/>
        <v>-36287.327024952137</v>
      </c>
      <c r="G417">
        <f t="shared" si="35"/>
        <v>3428.4563383465829</v>
      </c>
    </row>
    <row r="418" spans="2:7" x14ac:dyDescent="0.35">
      <c r="B418">
        <f t="shared" si="30"/>
        <v>36.400000000000247</v>
      </c>
      <c r="C418">
        <f t="shared" si="31"/>
        <v>-1396.6998684018731</v>
      </c>
      <c r="D418">
        <f t="shared" si="32"/>
        <v>-120.95775674984054</v>
      </c>
      <c r="E418">
        <f t="shared" si="33"/>
        <v>-29.169165961926041</v>
      </c>
      <c r="F418">
        <f t="shared" si="34"/>
        <v>-36287.327024952137</v>
      </c>
      <c r="G418">
        <f t="shared" si="35"/>
        <v>3425.5394217503908</v>
      </c>
    </row>
    <row r="419" spans="2:7" x14ac:dyDescent="0.35">
      <c r="B419">
        <f t="shared" si="30"/>
        <v>36.500000000000249</v>
      </c>
      <c r="C419">
        <f t="shared" si="31"/>
        <v>-1396.6998684018731</v>
      </c>
      <c r="D419">
        <f t="shared" si="32"/>
        <v>-120.95775674984054</v>
      </c>
      <c r="E419">
        <f t="shared" si="33"/>
        <v>-29.169165961926041</v>
      </c>
      <c r="F419">
        <f t="shared" si="34"/>
        <v>-36287.327024952137</v>
      </c>
      <c r="G419">
        <f t="shared" si="35"/>
        <v>3422.6225051541978</v>
      </c>
    </row>
    <row r="420" spans="2:7" x14ac:dyDescent="0.35">
      <c r="B420">
        <f t="shared" si="30"/>
        <v>36.60000000000025</v>
      </c>
      <c r="C420">
        <f t="shared" si="31"/>
        <v>-1396.6998684018731</v>
      </c>
      <c r="D420">
        <f t="shared" si="32"/>
        <v>-120.95775674984054</v>
      </c>
      <c r="E420">
        <f t="shared" si="33"/>
        <v>-29.169165961926041</v>
      </c>
      <c r="F420">
        <f t="shared" si="34"/>
        <v>-36287.327024952137</v>
      </c>
      <c r="G420">
        <f t="shared" si="35"/>
        <v>3419.7055885580048</v>
      </c>
    </row>
    <row r="421" spans="2:7" x14ac:dyDescent="0.35">
      <c r="B421">
        <f t="shared" si="30"/>
        <v>36.700000000000252</v>
      </c>
      <c r="C421">
        <f t="shared" si="31"/>
        <v>-1396.6998684018731</v>
      </c>
      <c r="D421">
        <f t="shared" si="32"/>
        <v>-120.95775674984054</v>
      </c>
      <c r="E421">
        <f t="shared" si="33"/>
        <v>-29.169165961926041</v>
      </c>
      <c r="F421">
        <f t="shared" si="34"/>
        <v>-36287.327024952137</v>
      </c>
      <c r="G421">
        <f t="shared" si="35"/>
        <v>3416.7886719618127</v>
      </c>
    </row>
    <row r="422" spans="2:7" x14ac:dyDescent="0.35">
      <c r="B422">
        <f t="shared" si="30"/>
        <v>36.800000000000253</v>
      </c>
      <c r="C422">
        <f t="shared" si="31"/>
        <v>-1396.6998684018731</v>
      </c>
      <c r="D422">
        <f t="shared" si="32"/>
        <v>-120.95775674984054</v>
      </c>
      <c r="E422">
        <f t="shared" si="33"/>
        <v>-29.169165961926041</v>
      </c>
      <c r="F422">
        <f t="shared" si="34"/>
        <v>-36287.327024952137</v>
      </c>
      <c r="G422">
        <f t="shared" si="35"/>
        <v>3413.8717553656206</v>
      </c>
    </row>
    <row r="423" spans="2:7" x14ac:dyDescent="0.35">
      <c r="B423">
        <f t="shared" si="30"/>
        <v>36.900000000000254</v>
      </c>
      <c r="C423">
        <f t="shared" si="31"/>
        <v>-1396.6998684018731</v>
      </c>
      <c r="D423">
        <f t="shared" si="32"/>
        <v>-120.95775674984054</v>
      </c>
      <c r="E423">
        <f t="shared" si="33"/>
        <v>-29.169165961926041</v>
      </c>
      <c r="F423">
        <f t="shared" si="34"/>
        <v>-36287.327024952137</v>
      </c>
      <c r="G423">
        <f t="shared" si="35"/>
        <v>3410.9548387694276</v>
      </c>
    </row>
    <row r="424" spans="2:7" x14ac:dyDescent="0.35">
      <c r="B424">
        <f t="shared" si="30"/>
        <v>37.000000000000256</v>
      </c>
      <c r="C424">
        <f t="shared" si="31"/>
        <v>-1396.6998684018731</v>
      </c>
      <c r="D424">
        <f t="shared" si="32"/>
        <v>-120.95775674984054</v>
      </c>
      <c r="E424">
        <f t="shared" si="33"/>
        <v>-29.169165961926041</v>
      </c>
      <c r="F424">
        <f t="shared" si="34"/>
        <v>-36287.327024952137</v>
      </c>
      <c r="G424">
        <f t="shared" si="35"/>
        <v>3408.0379221732355</v>
      </c>
    </row>
    <row r="425" spans="2:7" x14ac:dyDescent="0.35">
      <c r="B425">
        <f t="shared" si="30"/>
        <v>37.100000000000257</v>
      </c>
      <c r="C425">
        <f t="shared" si="31"/>
        <v>-1396.6998684018731</v>
      </c>
      <c r="D425">
        <f t="shared" si="32"/>
        <v>-120.95775674984054</v>
      </c>
      <c r="E425">
        <f t="shared" si="33"/>
        <v>-29.169165961926041</v>
      </c>
      <c r="F425">
        <f t="shared" si="34"/>
        <v>-36287.327024952137</v>
      </c>
      <c r="G425">
        <f t="shared" si="35"/>
        <v>3405.1210055770425</v>
      </c>
    </row>
    <row r="426" spans="2:7" x14ac:dyDescent="0.35">
      <c r="B426">
        <f t="shared" si="30"/>
        <v>37.200000000000259</v>
      </c>
      <c r="C426">
        <f t="shared" si="31"/>
        <v>-1396.6998684018731</v>
      </c>
      <c r="D426">
        <f t="shared" si="32"/>
        <v>-120.95775674984054</v>
      </c>
      <c r="E426">
        <f t="shared" si="33"/>
        <v>-29.169165961926041</v>
      </c>
      <c r="F426">
        <f t="shared" si="34"/>
        <v>-36287.327024952137</v>
      </c>
      <c r="G426">
        <f t="shared" si="35"/>
        <v>3402.2040889808504</v>
      </c>
    </row>
    <row r="427" spans="2:7" x14ac:dyDescent="0.35">
      <c r="B427">
        <f t="shared" ref="B427:B490" si="36">B426+0.1</f>
        <v>37.30000000000026</v>
      </c>
      <c r="C427">
        <f t="shared" si="31"/>
        <v>-1396.6998684018731</v>
      </c>
      <c r="D427">
        <f t="shared" si="32"/>
        <v>-120.95775674984054</v>
      </c>
      <c r="E427">
        <f t="shared" si="33"/>
        <v>-29.169165961926041</v>
      </c>
      <c r="F427">
        <f t="shared" si="34"/>
        <v>-36287.327024952137</v>
      </c>
      <c r="G427">
        <f t="shared" si="35"/>
        <v>3399.2871723846574</v>
      </c>
    </row>
    <row r="428" spans="2:7" x14ac:dyDescent="0.35">
      <c r="B428">
        <f t="shared" si="36"/>
        <v>37.400000000000261</v>
      </c>
      <c r="C428">
        <f t="shared" si="31"/>
        <v>-1396.6998684018731</v>
      </c>
      <c r="D428">
        <f t="shared" si="32"/>
        <v>-120.95775674984054</v>
      </c>
      <c r="E428">
        <f t="shared" si="33"/>
        <v>-29.169165961926041</v>
      </c>
      <c r="F428">
        <f t="shared" si="34"/>
        <v>-36287.327024952137</v>
      </c>
      <c r="G428">
        <f t="shared" si="35"/>
        <v>3396.3702557884635</v>
      </c>
    </row>
    <row r="429" spans="2:7" x14ac:dyDescent="0.35">
      <c r="B429">
        <f t="shared" si="36"/>
        <v>37.500000000000263</v>
      </c>
      <c r="C429">
        <f t="shared" si="31"/>
        <v>-1396.6998684018731</v>
      </c>
      <c r="D429">
        <f t="shared" si="32"/>
        <v>-120.95775674984054</v>
      </c>
      <c r="E429">
        <f t="shared" si="33"/>
        <v>-29.169165961926041</v>
      </c>
      <c r="F429">
        <f t="shared" si="34"/>
        <v>-36287.327024952137</v>
      </c>
      <c r="G429">
        <f t="shared" si="35"/>
        <v>3393.4533391922723</v>
      </c>
    </row>
    <row r="430" spans="2:7" x14ac:dyDescent="0.35">
      <c r="B430">
        <f t="shared" si="36"/>
        <v>37.600000000000264</v>
      </c>
      <c r="C430">
        <f t="shared" si="31"/>
        <v>-1396.6998684018731</v>
      </c>
      <c r="D430">
        <f t="shared" si="32"/>
        <v>-120.95775674984054</v>
      </c>
      <c r="E430">
        <f t="shared" si="33"/>
        <v>-29.169165961926041</v>
      </c>
      <c r="F430">
        <f t="shared" si="34"/>
        <v>-36287.327024952137</v>
      </c>
      <c r="G430">
        <f t="shared" si="35"/>
        <v>3390.5364225960784</v>
      </c>
    </row>
    <row r="431" spans="2:7" x14ac:dyDescent="0.35">
      <c r="B431">
        <f t="shared" si="36"/>
        <v>37.700000000000266</v>
      </c>
      <c r="C431">
        <f t="shared" si="31"/>
        <v>-1396.6998684018731</v>
      </c>
      <c r="D431">
        <f t="shared" si="32"/>
        <v>-120.95775674984054</v>
      </c>
      <c r="E431">
        <f t="shared" si="33"/>
        <v>-29.169165961926041</v>
      </c>
      <c r="F431">
        <f t="shared" si="34"/>
        <v>-36287.327024952137</v>
      </c>
      <c r="G431">
        <f t="shared" si="35"/>
        <v>3387.6195059998863</v>
      </c>
    </row>
    <row r="432" spans="2:7" x14ac:dyDescent="0.35">
      <c r="B432">
        <f t="shared" si="36"/>
        <v>37.800000000000267</v>
      </c>
      <c r="C432">
        <f t="shared" si="31"/>
        <v>-1396.6998684018731</v>
      </c>
      <c r="D432">
        <f t="shared" si="32"/>
        <v>-120.95775674984054</v>
      </c>
      <c r="E432">
        <f t="shared" si="33"/>
        <v>-29.169165961926041</v>
      </c>
      <c r="F432">
        <f t="shared" si="34"/>
        <v>-36287.327024952137</v>
      </c>
      <c r="G432">
        <f t="shared" si="35"/>
        <v>3384.7025894036933</v>
      </c>
    </row>
    <row r="433" spans="2:7" x14ac:dyDescent="0.35">
      <c r="B433">
        <f t="shared" si="36"/>
        <v>37.900000000000269</v>
      </c>
      <c r="C433">
        <f t="shared" si="31"/>
        <v>-1396.6998684018731</v>
      </c>
      <c r="D433">
        <f t="shared" si="32"/>
        <v>-120.95775674984054</v>
      </c>
      <c r="E433">
        <f t="shared" si="33"/>
        <v>-29.169165961926041</v>
      </c>
      <c r="F433">
        <f t="shared" si="34"/>
        <v>-36287.327024952137</v>
      </c>
      <c r="G433">
        <f t="shared" si="35"/>
        <v>3381.7856728075012</v>
      </c>
    </row>
    <row r="434" spans="2:7" x14ac:dyDescent="0.35">
      <c r="B434">
        <f t="shared" si="36"/>
        <v>38.00000000000027</v>
      </c>
      <c r="C434">
        <f t="shared" si="31"/>
        <v>-1396.6998684018731</v>
      </c>
      <c r="D434">
        <f t="shared" si="32"/>
        <v>-120.95775674984054</v>
      </c>
      <c r="E434">
        <f t="shared" si="33"/>
        <v>-29.169165961926041</v>
      </c>
      <c r="F434">
        <f t="shared" si="34"/>
        <v>-36287.327024952137</v>
      </c>
      <c r="G434">
        <f t="shared" si="35"/>
        <v>3378.8687562113073</v>
      </c>
    </row>
    <row r="435" spans="2:7" x14ac:dyDescent="0.35">
      <c r="B435">
        <f t="shared" si="36"/>
        <v>38.100000000000271</v>
      </c>
      <c r="C435">
        <f t="shared" si="31"/>
        <v>-1396.6998684018731</v>
      </c>
      <c r="D435">
        <f t="shared" si="32"/>
        <v>-120.95775674984054</v>
      </c>
      <c r="E435">
        <f t="shared" si="33"/>
        <v>-29.169165961926041</v>
      </c>
      <c r="F435">
        <f t="shared" si="34"/>
        <v>-36287.327024952137</v>
      </c>
      <c r="G435">
        <f t="shared" si="35"/>
        <v>3375.9518396151161</v>
      </c>
    </row>
    <row r="436" spans="2:7" x14ac:dyDescent="0.35">
      <c r="B436">
        <f t="shared" si="36"/>
        <v>38.200000000000273</v>
      </c>
      <c r="C436">
        <f t="shared" si="31"/>
        <v>-1396.6998684018731</v>
      </c>
      <c r="D436">
        <f t="shared" si="32"/>
        <v>-120.95775674984054</v>
      </c>
      <c r="E436">
        <f t="shared" si="33"/>
        <v>-29.169165961926041</v>
      </c>
      <c r="F436">
        <f t="shared" si="34"/>
        <v>-36287.327024952137</v>
      </c>
      <c r="G436">
        <f t="shared" si="35"/>
        <v>3373.034923018924</v>
      </c>
    </row>
    <row r="437" spans="2:7" x14ac:dyDescent="0.35">
      <c r="B437">
        <f t="shared" si="36"/>
        <v>38.300000000000274</v>
      </c>
      <c r="C437">
        <f t="shared" si="31"/>
        <v>-1396.6998684018731</v>
      </c>
      <c r="D437">
        <f t="shared" si="32"/>
        <v>-120.95775674984054</v>
      </c>
      <c r="E437">
        <f t="shared" si="33"/>
        <v>-29.169165961926041</v>
      </c>
      <c r="F437">
        <f t="shared" si="34"/>
        <v>-36287.327024952137</v>
      </c>
      <c r="G437">
        <f t="shared" si="35"/>
        <v>3370.1180064227301</v>
      </c>
    </row>
    <row r="438" spans="2:7" x14ac:dyDescent="0.35">
      <c r="B438">
        <f t="shared" si="36"/>
        <v>38.400000000000276</v>
      </c>
      <c r="C438">
        <f t="shared" si="31"/>
        <v>-1396.6998684018731</v>
      </c>
      <c r="D438">
        <f t="shared" si="32"/>
        <v>-120.95775674984054</v>
      </c>
      <c r="E438">
        <f t="shared" si="33"/>
        <v>-29.169165961926041</v>
      </c>
      <c r="F438">
        <f t="shared" si="34"/>
        <v>-36287.327024952137</v>
      </c>
      <c r="G438">
        <f t="shared" si="35"/>
        <v>3367.2010898265389</v>
      </c>
    </row>
    <row r="439" spans="2:7" x14ac:dyDescent="0.35">
      <c r="B439">
        <f t="shared" si="36"/>
        <v>38.500000000000277</v>
      </c>
      <c r="C439">
        <f t="shared" ref="C439:C502" si="37">IF(B439&lt;$B$41,0,IF(AND($B$41&lt;=B439,B439&lt;$B$41+$G$8),$B$15,$B$15+$B$12))</f>
        <v>-1396.6998684018731</v>
      </c>
      <c r="D439">
        <f t="shared" ref="D439:D502" si="38">IF(B439&lt;$B$41,$B$13,IF(AND($B$41&lt;=B439,B439&lt;$B$41+$G$8),$B$13+$B$16,$B$13+$B$16+$B$10))</f>
        <v>-120.95775674984054</v>
      </c>
      <c r="E439">
        <f t="shared" ref="E439:E502" si="39">IF(B439&lt;$B$41,$B$14,IF(AND($B$41&lt;=B439,B439&lt;$B$41+$G$8),$B$14+$B$17,$B$14+$B$17+$B$11))</f>
        <v>-29.169165961926041</v>
      </c>
      <c r="F439">
        <f t="shared" ref="F439:F502" si="40">IF(B439&lt;$B$41,-$G$6*$B$13,IF(AND($B$41&lt;=B439,B439&lt;$B$41+$G$8),-$G$6*$B$13,-$G$6*$B$13-$G$5*$B$10))</f>
        <v>-36287.327024952137</v>
      </c>
      <c r="G439">
        <f t="shared" ref="G439:G502" si="41">IF(B439&lt;$B$41,$B$14*B439,IF(AND($B$41&lt;=B439,B439&lt;$B$41+$G$8),$B$14*B439-(-B439+$B$41)*$B$17,$B$14*B439-(-B439+$B$41)*$B$17-(-B439+$B$41+$G$8)*$B$11+$G$6*$B$12))</f>
        <v>3364.284173230345</v>
      </c>
    </row>
    <row r="440" spans="2:7" x14ac:dyDescent="0.35">
      <c r="B440">
        <f t="shared" si="36"/>
        <v>38.600000000000279</v>
      </c>
      <c r="C440">
        <f t="shared" si="37"/>
        <v>-1396.6998684018731</v>
      </c>
      <c r="D440">
        <f t="shared" si="38"/>
        <v>-120.95775674984054</v>
      </c>
      <c r="E440">
        <f t="shared" si="39"/>
        <v>-29.169165961926041</v>
      </c>
      <c r="F440">
        <f t="shared" si="40"/>
        <v>-36287.327024952137</v>
      </c>
      <c r="G440">
        <f t="shared" si="41"/>
        <v>3361.3672566341538</v>
      </c>
    </row>
    <row r="441" spans="2:7" x14ac:dyDescent="0.35">
      <c r="B441">
        <f t="shared" si="36"/>
        <v>38.70000000000028</v>
      </c>
      <c r="C441">
        <f t="shared" si="37"/>
        <v>-1396.6998684018731</v>
      </c>
      <c r="D441">
        <f t="shared" si="38"/>
        <v>-120.95775674984054</v>
      </c>
      <c r="E441">
        <f t="shared" si="39"/>
        <v>-29.169165961926041</v>
      </c>
      <c r="F441">
        <f t="shared" si="40"/>
        <v>-36287.327024952137</v>
      </c>
      <c r="G441">
        <f t="shared" si="41"/>
        <v>3358.4503400379599</v>
      </c>
    </row>
    <row r="442" spans="2:7" x14ac:dyDescent="0.35">
      <c r="B442">
        <f t="shared" si="36"/>
        <v>38.800000000000281</v>
      </c>
      <c r="C442">
        <f t="shared" si="37"/>
        <v>-1396.6998684018731</v>
      </c>
      <c r="D442">
        <f t="shared" si="38"/>
        <v>-120.95775674984054</v>
      </c>
      <c r="E442">
        <f t="shared" si="39"/>
        <v>-29.169165961926041</v>
      </c>
      <c r="F442">
        <f t="shared" si="40"/>
        <v>-36287.327024952137</v>
      </c>
      <c r="G442">
        <f t="shared" si="41"/>
        <v>3355.5334234417678</v>
      </c>
    </row>
    <row r="443" spans="2:7" x14ac:dyDescent="0.35">
      <c r="B443">
        <f t="shared" si="36"/>
        <v>38.900000000000283</v>
      </c>
      <c r="C443">
        <f t="shared" si="37"/>
        <v>-1396.6998684018731</v>
      </c>
      <c r="D443">
        <f t="shared" si="38"/>
        <v>-120.95775674984054</v>
      </c>
      <c r="E443">
        <f t="shared" si="39"/>
        <v>-29.169165961926041</v>
      </c>
      <c r="F443">
        <f t="shared" si="40"/>
        <v>-36287.327024952137</v>
      </c>
      <c r="G443">
        <f t="shared" si="41"/>
        <v>3352.6165068455748</v>
      </c>
    </row>
    <row r="444" spans="2:7" x14ac:dyDescent="0.35">
      <c r="B444">
        <f t="shared" si="36"/>
        <v>39.000000000000284</v>
      </c>
      <c r="C444">
        <f t="shared" si="37"/>
        <v>-1396.6998684018731</v>
      </c>
      <c r="D444">
        <f t="shared" si="38"/>
        <v>-120.95775674984054</v>
      </c>
      <c r="E444">
        <f t="shared" si="39"/>
        <v>-29.169165961926041</v>
      </c>
      <c r="F444">
        <f t="shared" si="40"/>
        <v>-36287.327024952137</v>
      </c>
      <c r="G444">
        <f t="shared" si="41"/>
        <v>3349.6995902493827</v>
      </c>
    </row>
    <row r="445" spans="2:7" x14ac:dyDescent="0.35">
      <c r="B445">
        <f t="shared" si="36"/>
        <v>39.100000000000286</v>
      </c>
      <c r="C445">
        <f t="shared" si="37"/>
        <v>-1396.6998684018731</v>
      </c>
      <c r="D445">
        <f t="shared" si="38"/>
        <v>-120.95775674984054</v>
      </c>
      <c r="E445">
        <f t="shared" si="39"/>
        <v>-29.169165961926041</v>
      </c>
      <c r="F445">
        <f t="shared" si="40"/>
        <v>-36287.327024952137</v>
      </c>
      <c r="G445">
        <f t="shared" si="41"/>
        <v>3346.7826736531888</v>
      </c>
    </row>
    <row r="446" spans="2:7" x14ac:dyDescent="0.35">
      <c r="B446">
        <f t="shared" si="36"/>
        <v>39.200000000000287</v>
      </c>
      <c r="C446">
        <f t="shared" si="37"/>
        <v>-1396.6998684018731</v>
      </c>
      <c r="D446">
        <f t="shared" si="38"/>
        <v>-120.95775674984054</v>
      </c>
      <c r="E446">
        <f t="shared" si="39"/>
        <v>-29.169165961926041</v>
      </c>
      <c r="F446">
        <f t="shared" si="40"/>
        <v>-36287.327024952137</v>
      </c>
      <c r="G446">
        <f t="shared" si="41"/>
        <v>3343.8657570569976</v>
      </c>
    </row>
    <row r="447" spans="2:7" x14ac:dyDescent="0.35">
      <c r="B447">
        <f t="shared" si="36"/>
        <v>39.300000000000288</v>
      </c>
      <c r="C447">
        <f t="shared" si="37"/>
        <v>-1396.6998684018731</v>
      </c>
      <c r="D447">
        <f t="shared" si="38"/>
        <v>-120.95775674984054</v>
      </c>
      <c r="E447">
        <f t="shared" si="39"/>
        <v>-29.169165961926041</v>
      </c>
      <c r="F447">
        <f t="shared" si="40"/>
        <v>-36287.327024952137</v>
      </c>
      <c r="G447">
        <f t="shared" si="41"/>
        <v>3340.9488404608037</v>
      </c>
    </row>
    <row r="448" spans="2:7" x14ac:dyDescent="0.35">
      <c r="B448">
        <f t="shared" si="36"/>
        <v>39.40000000000029</v>
      </c>
      <c r="C448">
        <f t="shared" si="37"/>
        <v>-1396.6998684018731</v>
      </c>
      <c r="D448">
        <f t="shared" si="38"/>
        <v>-120.95775674984054</v>
      </c>
      <c r="E448">
        <f t="shared" si="39"/>
        <v>-29.169165961926041</v>
      </c>
      <c r="F448">
        <f t="shared" si="40"/>
        <v>-36287.327024952137</v>
      </c>
      <c r="G448">
        <f t="shared" si="41"/>
        <v>3338.0319238646116</v>
      </c>
    </row>
    <row r="449" spans="2:7" x14ac:dyDescent="0.35">
      <c r="B449">
        <f t="shared" si="36"/>
        <v>39.500000000000291</v>
      </c>
      <c r="C449">
        <f t="shared" si="37"/>
        <v>-1396.6998684018731</v>
      </c>
      <c r="D449">
        <f t="shared" si="38"/>
        <v>-120.95775674984054</v>
      </c>
      <c r="E449">
        <f t="shared" si="39"/>
        <v>-29.169165961926041</v>
      </c>
      <c r="F449">
        <f t="shared" si="40"/>
        <v>-36287.327024952137</v>
      </c>
      <c r="G449">
        <f t="shared" si="41"/>
        <v>3335.1150072684186</v>
      </c>
    </row>
    <row r="450" spans="2:7" x14ac:dyDescent="0.35">
      <c r="B450">
        <f t="shared" si="36"/>
        <v>39.600000000000293</v>
      </c>
      <c r="C450">
        <f t="shared" si="37"/>
        <v>-1396.6998684018731</v>
      </c>
      <c r="D450">
        <f t="shared" si="38"/>
        <v>-120.95775674984054</v>
      </c>
      <c r="E450">
        <f t="shared" si="39"/>
        <v>-29.169165961926041</v>
      </c>
      <c r="F450">
        <f t="shared" si="40"/>
        <v>-36287.327024952137</v>
      </c>
      <c r="G450">
        <f t="shared" si="41"/>
        <v>3332.1980906722265</v>
      </c>
    </row>
    <row r="451" spans="2:7" x14ac:dyDescent="0.35">
      <c r="B451">
        <f t="shared" si="36"/>
        <v>39.700000000000294</v>
      </c>
      <c r="C451">
        <f t="shared" si="37"/>
        <v>-1396.6998684018731</v>
      </c>
      <c r="D451">
        <f t="shared" si="38"/>
        <v>-120.95775674984054</v>
      </c>
      <c r="E451">
        <f t="shared" si="39"/>
        <v>-29.169165961926041</v>
      </c>
      <c r="F451">
        <f t="shared" si="40"/>
        <v>-36287.327024952137</v>
      </c>
      <c r="G451">
        <f t="shared" si="41"/>
        <v>3329.2811740760326</v>
      </c>
    </row>
    <row r="452" spans="2:7" x14ac:dyDescent="0.35">
      <c r="B452">
        <f t="shared" si="36"/>
        <v>39.800000000000296</v>
      </c>
      <c r="C452">
        <f t="shared" si="37"/>
        <v>-1396.6998684018731</v>
      </c>
      <c r="D452">
        <f t="shared" si="38"/>
        <v>-120.95775674984054</v>
      </c>
      <c r="E452">
        <f t="shared" si="39"/>
        <v>-29.169165961926041</v>
      </c>
      <c r="F452">
        <f t="shared" si="40"/>
        <v>-36287.327024952137</v>
      </c>
      <c r="G452">
        <f t="shared" si="41"/>
        <v>3326.3642574798414</v>
      </c>
    </row>
    <row r="453" spans="2:7" x14ac:dyDescent="0.35">
      <c r="B453">
        <f t="shared" si="36"/>
        <v>39.900000000000297</v>
      </c>
      <c r="C453">
        <f t="shared" si="37"/>
        <v>-1396.6998684018731</v>
      </c>
      <c r="D453">
        <f t="shared" si="38"/>
        <v>-120.95775674984054</v>
      </c>
      <c r="E453">
        <f t="shared" si="39"/>
        <v>-29.169165961926041</v>
      </c>
      <c r="F453">
        <f t="shared" si="40"/>
        <v>-36287.327024952137</v>
      </c>
      <c r="G453">
        <f t="shared" si="41"/>
        <v>3323.4473408836475</v>
      </c>
    </row>
    <row r="454" spans="2:7" x14ac:dyDescent="0.35">
      <c r="B454">
        <f t="shared" si="36"/>
        <v>40.000000000000298</v>
      </c>
      <c r="C454">
        <f t="shared" si="37"/>
        <v>-1396.6998684018731</v>
      </c>
      <c r="D454">
        <f t="shared" si="38"/>
        <v>-120.95775674984054</v>
      </c>
      <c r="E454">
        <f t="shared" si="39"/>
        <v>-29.169165961926041</v>
      </c>
      <c r="F454">
        <f t="shared" si="40"/>
        <v>-36287.327024952137</v>
      </c>
      <c r="G454">
        <f t="shared" si="41"/>
        <v>3320.5304242874563</v>
      </c>
    </row>
    <row r="455" spans="2:7" x14ac:dyDescent="0.35">
      <c r="B455">
        <f t="shared" si="36"/>
        <v>40.1000000000003</v>
      </c>
      <c r="C455">
        <f t="shared" si="37"/>
        <v>-1396.6998684018731</v>
      </c>
      <c r="D455">
        <f t="shared" si="38"/>
        <v>-120.95775674984054</v>
      </c>
      <c r="E455">
        <f t="shared" si="39"/>
        <v>-29.169165961926041</v>
      </c>
      <c r="F455">
        <f t="shared" si="40"/>
        <v>-36287.327024952137</v>
      </c>
      <c r="G455">
        <f t="shared" si="41"/>
        <v>3317.6135076912624</v>
      </c>
    </row>
    <row r="456" spans="2:7" x14ac:dyDescent="0.35">
      <c r="B456">
        <f t="shared" si="36"/>
        <v>40.200000000000301</v>
      </c>
      <c r="C456">
        <f t="shared" si="37"/>
        <v>-1396.6998684018731</v>
      </c>
      <c r="D456">
        <f t="shared" si="38"/>
        <v>-120.95775674984054</v>
      </c>
      <c r="E456">
        <f t="shared" si="39"/>
        <v>-29.169165961926041</v>
      </c>
      <c r="F456">
        <f t="shared" si="40"/>
        <v>-36287.327024952137</v>
      </c>
      <c r="G456">
        <f t="shared" si="41"/>
        <v>3314.6965910950703</v>
      </c>
    </row>
    <row r="457" spans="2:7" x14ac:dyDescent="0.35">
      <c r="B457">
        <f t="shared" si="36"/>
        <v>40.300000000000303</v>
      </c>
      <c r="C457">
        <f t="shared" si="37"/>
        <v>-1396.6998684018731</v>
      </c>
      <c r="D457">
        <f t="shared" si="38"/>
        <v>-120.95775674984054</v>
      </c>
      <c r="E457">
        <f t="shared" si="39"/>
        <v>-29.169165961926041</v>
      </c>
      <c r="F457">
        <f t="shared" si="40"/>
        <v>-36287.327024952137</v>
      </c>
      <c r="G457">
        <f t="shared" si="41"/>
        <v>3311.7796744988773</v>
      </c>
    </row>
    <row r="458" spans="2:7" x14ac:dyDescent="0.35">
      <c r="B458">
        <f t="shared" si="36"/>
        <v>40.400000000000304</v>
      </c>
      <c r="C458">
        <f t="shared" si="37"/>
        <v>-1396.6998684018731</v>
      </c>
      <c r="D458">
        <f t="shared" si="38"/>
        <v>-120.95775674984054</v>
      </c>
      <c r="E458">
        <f t="shared" si="39"/>
        <v>-29.169165961926041</v>
      </c>
      <c r="F458">
        <f t="shared" si="40"/>
        <v>-36287.327024952137</v>
      </c>
      <c r="G458">
        <f t="shared" si="41"/>
        <v>3308.8627579026852</v>
      </c>
    </row>
    <row r="459" spans="2:7" x14ac:dyDescent="0.35">
      <c r="B459">
        <f t="shared" si="36"/>
        <v>40.500000000000306</v>
      </c>
      <c r="C459">
        <f t="shared" si="37"/>
        <v>-1396.6998684018731</v>
      </c>
      <c r="D459">
        <f t="shared" si="38"/>
        <v>-120.95775674984054</v>
      </c>
      <c r="E459">
        <f t="shared" si="39"/>
        <v>-29.169165961926041</v>
      </c>
      <c r="F459">
        <f t="shared" si="40"/>
        <v>-36287.327024952137</v>
      </c>
      <c r="G459">
        <f t="shared" si="41"/>
        <v>3305.9458413064913</v>
      </c>
    </row>
    <row r="460" spans="2:7" x14ac:dyDescent="0.35">
      <c r="B460">
        <f t="shared" si="36"/>
        <v>40.600000000000307</v>
      </c>
      <c r="C460">
        <f t="shared" si="37"/>
        <v>-1396.6998684018731</v>
      </c>
      <c r="D460">
        <f t="shared" si="38"/>
        <v>-120.95775674984054</v>
      </c>
      <c r="E460">
        <f t="shared" si="39"/>
        <v>-29.169165961926041</v>
      </c>
      <c r="F460">
        <f t="shared" si="40"/>
        <v>-36287.327024952137</v>
      </c>
      <c r="G460">
        <f t="shared" si="41"/>
        <v>3303.0289247103001</v>
      </c>
    </row>
    <row r="461" spans="2:7" x14ac:dyDescent="0.35">
      <c r="B461">
        <f t="shared" si="36"/>
        <v>40.700000000000308</v>
      </c>
      <c r="C461">
        <f t="shared" si="37"/>
        <v>-1396.6998684018731</v>
      </c>
      <c r="D461">
        <f t="shared" si="38"/>
        <v>-120.95775674984054</v>
      </c>
      <c r="E461">
        <f t="shared" si="39"/>
        <v>-29.169165961926041</v>
      </c>
      <c r="F461">
        <f t="shared" si="40"/>
        <v>-36287.327024952137</v>
      </c>
      <c r="G461">
        <f t="shared" si="41"/>
        <v>3300.1120081141062</v>
      </c>
    </row>
    <row r="462" spans="2:7" x14ac:dyDescent="0.35">
      <c r="B462">
        <f t="shared" si="36"/>
        <v>40.80000000000031</v>
      </c>
      <c r="C462">
        <f t="shared" si="37"/>
        <v>-1396.6998684018731</v>
      </c>
      <c r="D462">
        <f t="shared" si="38"/>
        <v>-120.95775674984054</v>
      </c>
      <c r="E462">
        <f t="shared" si="39"/>
        <v>-29.169165961926041</v>
      </c>
      <c r="F462">
        <f t="shared" si="40"/>
        <v>-36287.327024952137</v>
      </c>
      <c r="G462">
        <f t="shared" si="41"/>
        <v>3297.1950915179141</v>
      </c>
    </row>
    <row r="463" spans="2:7" x14ac:dyDescent="0.35">
      <c r="B463">
        <f t="shared" si="36"/>
        <v>40.900000000000311</v>
      </c>
      <c r="C463">
        <f t="shared" si="37"/>
        <v>-1396.6998684018731</v>
      </c>
      <c r="D463">
        <f t="shared" si="38"/>
        <v>-120.95775674984054</v>
      </c>
      <c r="E463">
        <f t="shared" si="39"/>
        <v>-29.169165961926041</v>
      </c>
      <c r="F463">
        <f t="shared" si="40"/>
        <v>-36287.327024952137</v>
      </c>
      <c r="G463">
        <f t="shared" si="41"/>
        <v>3294.2781749217229</v>
      </c>
    </row>
    <row r="464" spans="2:7" x14ac:dyDescent="0.35">
      <c r="B464">
        <f t="shared" si="36"/>
        <v>41.000000000000313</v>
      </c>
      <c r="C464">
        <f t="shared" si="37"/>
        <v>-1396.6998684018731</v>
      </c>
      <c r="D464">
        <f t="shared" si="38"/>
        <v>-120.95775674984054</v>
      </c>
      <c r="E464">
        <f t="shared" si="39"/>
        <v>-29.169165961926041</v>
      </c>
      <c r="F464">
        <f t="shared" si="40"/>
        <v>-36287.327024952137</v>
      </c>
      <c r="G464">
        <f t="shared" si="41"/>
        <v>3291.361258325529</v>
      </c>
    </row>
    <row r="465" spans="2:7" x14ac:dyDescent="0.35">
      <c r="B465">
        <f t="shared" si="36"/>
        <v>41.100000000000314</v>
      </c>
      <c r="C465">
        <f t="shared" si="37"/>
        <v>-1396.6998684018731</v>
      </c>
      <c r="D465">
        <f t="shared" si="38"/>
        <v>-120.95775674984054</v>
      </c>
      <c r="E465">
        <f t="shared" si="39"/>
        <v>-29.169165961926041</v>
      </c>
      <c r="F465">
        <f t="shared" si="40"/>
        <v>-36287.327024952137</v>
      </c>
      <c r="G465">
        <f t="shared" si="41"/>
        <v>3288.4443417293369</v>
      </c>
    </row>
    <row r="466" spans="2:7" x14ac:dyDescent="0.35">
      <c r="B466">
        <f t="shared" si="36"/>
        <v>41.200000000000315</v>
      </c>
      <c r="C466">
        <f t="shared" si="37"/>
        <v>-1396.6998684018731</v>
      </c>
      <c r="D466">
        <f t="shared" si="38"/>
        <v>-120.95775674984054</v>
      </c>
      <c r="E466">
        <f t="shared" si="39"/>
        <v>-29.169165961926041</v>
      </c>
      <c r="F466">
        <f t="shared" si="40"/>
        <v>-36287.327024952137</v>
      </c>
      <c r="G466">
        <f t="shared" si="41"/>
        <v>3285.5274251331439</v>
      </c>
    </row>
    <row r="467" spans="2:7" x14ac:dyDescent="0.35">
      <c r="B467">
        <f t="shared" si="36"/>
        <v>41.300000000000317</v>
      </c>
      <c r="C467">
        <f t="shared" si="37"/>
        <v>-1396.6998684018731</v>
      </c>
      <c r="D467">
        <f t="shared" si="38"/>
        <v>-120.95775674984054</v>
      </c>
      <c r="E467">
        <f t="shared" si="39"/>
        <v>-29.169165961926041</v>
      </c>
      <c r="F467">
        <f t="shared" si="40"/>
        <v>-36287.327024952137</v>
      </c>
      <c r="G467">
        <f t="shared" si="41"/>
        <v>3282.6105085369518</v>
      </c>
    </row>
    <row r="468" spans="2:7" x14ac:dyDescent="0.35">
      <c r="B468">
        <f t="shared" si="36"/>
        <v>41.400000000000318</v>
      </c>
      <c r="C468">
        <f t="shared" si="37"/>
        <v>-1396.6998684018731</v>
      </c>
      <c r="D468">
        <f t="shared" si="38"/>
        <v>-120.95775674984054</v>
      </c>
      <c r="E468">
        <f t="shared" si="39"/>
        <v>-29.169165961926041</v>
      </c>
      <c r="F468">
        <f t="shared" si="40"/>
        <v>-36287.327024952137</v>
      </c>
      <c r="G468">
        <f t="shared" si="41"/>
        <v>3279.6935919407588</v>
      </c>
    </row>
    <row r="469" spans="2:7" x14ac:dyDescent="0.35">
      <c r="B469">
        <f t="shared" si="36"/>
        <v>41.50000000000032</v>
      </c>
      <c r="C469">
        <f t="shared" si="37"/>
        <v>-1396.6998684018731</v>
      </c>
      <c r="D469">
        <f t="shared" si="38"/>
        <v>-120.95775674984054</v>
      </c>
      <c r="E469">
        <f t="shared" si="39"/>
        <v>-29.169165961926041</v>
      </c>
      <c r="F469">
        <f t="shared" si="40"/>
        <v>-36287.327024952137</v>
      </c>
      <c r="G469">
        <f t="shared" si="41"/>
        <v>3276.7766753445667</v>
      </c>
    </row>
    <row r="470" spans="2:7" x14ac:dyDescent="0.35">
      <c r="B470">
        <f t="shared" si="36"/>
        <v>41.600000000000321</v>
      </c>
      <c r="C470">
        <f t="shared" si="37"/>
        <v>-1396.6998684018731</v>
      </c>
      <c r="D470">
        <f t="shared" si="38"/>
        <v>-120.95775674984054</v>
      </c>
      <c r="E470">
        <f t="shared" si="39"/>
        <v>-29.169165961926041</v>
      </c>
      <c r="F470">
        <f t="shared" si="40"/>
        <v>-36287.327024952137</v>
      </c>
      <c r="G470">
        <f t="shared" si="41"/>
        <v>3273.8597587483728</v>
      </c>
    </row>
    <row r="471" spans="2:7" x14ac:dyDescent="0.35">
      <c r="B471">
        <f t="shared" si="36"/>
        <v>41.700000000000323</v>
      </c>
      <c r="C471">
        <f t="shared" si="37"/>
        <v>-1396.6998684018731</v>
      </c>
      <c r="D471">
        <f t="shared" si="38"/>
        <v>-120.95775674984054</v>
      </c>
      <c r="E471">
        <f t="shared" si="39"/>
        <v>-29.169165961926041</v>
      </c>
      <c r="F471">
        <f t="shared" si="40"/>
        <v>-36287.327024952137</v>
      </c>
      <c r="G471">
        <f t="shared" si="41"/>
        <v>3270.9428421521816</v>
      </c>
    </row>
    <row r="472" spans="2:7" x14ac:dyDescent="0.35">
      <c r="B472">
        <f t="shared" si="36"/>
        <v>41.800000000000324</v>
      </c>
      <c r="C472">
        <f t="shared" si="37"/>
        <v>-1396.6998684018731</v>
      </c>
      <c r="D472">
        <f t="shared" si="38"/>
        <v>-120.95775674984054</v>
      </c>
      <c r="E472">
        <f t="shared" si="39"/>
        <v>-29.169165961926041</v>
      </c>
      <c r="F472">
        <f t="shared" si="40"/>
        <v>-36287.327024952137</v>
      </c>
      <c r="G472">
        <f t="shared" si="41"/>
        <v>3268.0259255559877</v>
      </c>
    </row>
    <row r="473" spans="2:7" x14ac:dyDescent="0.35">
      <c r="B473">
        <f t="shared" si="36"/>
        <v>41.900000000000325</v>
      </c>
      <c r="C473">
        <f t="shared" si="37"/>
        <v>-1396.6998684018731</v>
      </c>
      <c r="D473">
        <f t="shared" si="38"/>
        <v>-120.95775674984054</v>
      </c>
      <c r="E473">
        <f t="shared" si="39"/>
        <v>-29.169165961926041</v>
      </c>
      <c r="F473">
        <f t="shared" si="40"/>
        <v>-36287.327024952137</v>
      </c>
      <c r="G473">
        <f t="shared" si="41"/>
        <v>3265.1090089597956</v>
      </c>
    </row>
    <row r="474" spans="2:7" x14ac:dyDescent="0.35">
      <c r="B474">
        <f t="shared" si="36"/>
        <v>42.000000000000327</v>
      </c>
      <c r="C474">
        <f t="shared" si="37"/>
        <v>-1396.6998684018731</v>
      </c>
      <c r="D474">
        <f t="shared" si="38"/>
        <v>-120.95775674984054</v>
      </c>
      <c r="E474">
        <f t="shared" si="39"/>
        <v>-29.169165961926041</v>
      </c>
      <c r="F474">
        <f t="shared" si="40"/>
        <v>-36287.327024952137</v>
      </c>
      <c r="G474">
        <f t="shared" si="41"/>
        <v>3262.1920923636026</v>
      </c>
    </row>
    <row r="475" spans="2:7" x14ac:dyDescent="0.35">
      <c r="B475">
        <f t="shared" si="36"/>
        <v>42.100000000000328</v>
      </c>
      <c r="C475">
        <f t="shared" si="37"/>
        <v>-1396.6998684018731</v>
      </c>
      <c r="D475">
        <f t="shared" si="38"/>
        <v>-120.95775674984054</v>
      </c>
      <c r="E475">
        <f t="shared" si="39"/>
        <v>-29.169165961926041</v>
      </c>
      <c r="F475">
        <f t="shared" si="40"/>
        <v>-36287.327024952137</v>
      </c>
      <c r="G475">
        <f t="shared" si="41"/>
        <v>3259.2751757674105</v>
      </c>
    </row>
    <row r="476" spans="2:7" x14ac:dyDescent="0.35">
      <c r="B476">
        <f t="shared" si="36"/>
        <v>42.20000000000033</v>
      </c>
      <c r="C476">
        <f t="shared" si="37"/>
        <v>-1396.6998684018731</v>
      </c>
      <c r="D476">
        <f t="shared" si="38"/>
        <v>-120.95775674984054</v>
      </c>
      <c r="E476">
        <f t="shared" si="39"/>
        <v>-29.169165961926041</v>
      </c>
      <c r="F476">
        <f t="shared" si="40"/>
        <v>-36287.327024952137</v>
      </c>
      <c r="G476">
        <f t="shared" si="41"/>
        <v>3256.3582591712166</v>
      </c>
    </row>
    <row r="477" spans="2:7" x14ac:dyDescent="0.35">
      <c r="B477">
        <f t="shared" si="36"/>
        <v>42.300000000000331</v>
      </c>
      <c r="C477">
        <f t="shared" si="37"/>
        <v>-1396.6998684018731</v>
      </c>
      <c r="D477">
        <f t="shared" si="38"/>
        <v>-120.95775674984054</v>
      </c>
      <c r="E477">
        <f t="shared" si="39"/>
        <v>-29.169165961926041</v>
      </c>
      <c r="F477">
        <f t="shared" si="40"/>
        <v>-36287.327024952137</v>
      </c>
      <c r="G477">
        <f t="shared" si="41"/>
        <v>3253.4413425750254</v>
      </c>
    </row>
    <row r="478" spans="2:7" x14ac:dyDescent="0.35">
      <c r="B478">
        <f t="shared" si="36"/>
        <v>42.400000000000333</v>
      </c>
      <c r="C478">
        <f t="shared" si="37"/>
        <v>-1396.6998684018731</v>
      </c>
      <c r="D478">
        <f t="shared" si="38"/>
        <v>-120.95775674984054</v>
      </c>
      <c r="E478">
        <f t="shared" si="39"/>
        <v>-29.169165961926041</v>
      </c>
      <c r="F478">
        <f t="shared" si="40"/>
        <v>-36287.327024952137</v>
      </c>
      <c r="G478">
        <f t="shared" si="41"/>
        <v>3250.5244259788315</v>
      </c>
    </row>
    <row r="479" spans="2:7" x14ac:dyDescent="0.35">
      <c r="B479">
        <f t="shared" si="36"/>
        <v>42.500000000000334</v>
      </c>
      <c r="C479">
        <f t="shared" si="37"/>
        <v>-1396.6998684018731</v>
      </c>
      <c r="D479">
        <f t="shared" si="38"/>
        <v>-120.95775674984054</v>
      </c>
      <c r="E479">
        <f t="shared" si="39"/>
        <v>-29.169165961926041</v>
      </c>
      <c r="F479">
        <f t="shared" si="40"/>
        <v>-36287.327024952137</v>
      </c>
      <c r="G479">
        <f t="shared" si="41"/>
        <v>3247.6075093826394</v>
      </c>
    </row>
    <row r="480" spans="2:7" x14ac:dyDescent="0.35">
      <c r="B480">
        <f t="shared" si="36"/>
        <v>42.600000000000335</v>
      </c>
      <c r="C480">
        <f t="shared" si="37"/>
        <v>-1396.6998684018731</v>
      </c>
      <c r="D480">
        <f t="shared" si="38"/>
        <v>-120.95775674984054</v>
      </c>
      <c r="E480">
        <f t="shared" si="39"/>
        <v>-29.169165961926041</v>
      </c>
      <c r="F480">
        <f t="shared" si="40"/>
        <v>-36287.327024952137</v>
      </c>
      <c r="G480">
        <f t="shared" si="41"/>
        <v>3244.6905927864464</v>
      </c>
    </row>
    <row r="481" spans="2:7" x14ac:dyDescent="0.35">
      <c r="B481">
        <f t="shared" si="36"/>
        <v>42.700000000000337</v>
      </c>
      <c r="C481">
        <f t="shared" si="37"/>
        <v>-1396.6998684018731</v>
      </c>
      <c r="D481">
        <f t="shared" si="38"/>
        <v>-120.95775674984054</v>
      </c>
      <c r="E481">
        <f t="shared" si="39"/>
        <v>-29.169165961926041</v>
      </c>
      <c r="F481">
        <f t="shared" si="40"/>
        <v>-36287.327024952137</v>
      </c>
      <c r="G481">
        <f t="shared" si="41"/>
        <v>3241.7736761902543</v>
      </c>
    </row>
    <row r="482" spans="2:7" x14ac:dyDescent="0.35">
      <c r="B482">
        <f t="shared" si="36"/>
        <v>42.800000000000338</v>
      </c>
      <c r="C482">
        <f t="shared" si="37"/>
        <v>-1396.6998684018731</v>
      </c>
      <c r="D482">
        <f t="shared" si="38"/>
        <v>-120.95775674984054</v>
      </c>
      <c r="E482">
        <f t="shared" si="39"/>
        <v>-29.169165961926041</v>
      </c>
      <c r="F482">
        <f t="shared" si="40"/>
        <v>-36287.327024952137</v>
      </c>
      <c r="G482">
        <f t="shared" si="41"/>
        <v>3238.8567595940613</v>
      </c>
    </row>
    <row r="483" spans="2:7" x14ac:dyDescent="0.35">
      <c r="B483">
        <f t="shared" si="36"/>
        <v>42.90000000000034</v>
      </c>
      <c r="C483">
        <f t="shared" si="37"/>
        <v>-1396.6998684018731</v>
      </c>
      <c r="D483">
        <f t="shared" si="38"/>
        <v>-120.95775674984054</v>
      </c>
      <c r="E483">
        <f t="shared" si="39"/>
        <v>-29.169165961926041</v>
      </c>
      <c r="F483">
        <f t="shared" si="40"/>
        <v>-36287.327024952137</v>
      </c>
      <c r="G483">
        <f t="shared" si="41"/>
        <v>3235.9398429978692</v>
      </c>
    </row>
    <row r="484" spans="2:7" x14ac:dyDescent="0.35">
      <c r="B484">
        <f t="shared" si="36"/>
        <v>43.000000000000341</v>
      </c>
      <c r="C484">
        <f t="shared" si="37"/>
        <v>-1396.6998684018731</v>
      </c>
      <c r="D484">
        <f t="shared" si="38"/>
        <v>-120.95775674984054</v>
      </c>
      <c r="E484">
        <f t="shared" si="39"/>
        <v>-29.169165961926041</v>
      </c>
      <c r="F484">
        <f t="shared" si="40"/>
        <v>-36287.327024952137</v>
      </c>
      <c r="G484">
        <f t="shared" si="41"/>
        <v>3233.0229264016752</v>
      </c>
    </row>
    <row r="485" spans="2:7" x14ac:dyDescent="0.35">
      <c r="B485">
        <f t="shared" si="36"/>
        <v>43.100000000000342</v>
      </c>
      <c r="C485">
        <f t="shared" si="37"/>
        <v>-1396.6998684018731</v>
      </c>
      <c r="D485">
        <f t="shared" si="38"/>
        <v>-120.95775674984054</v>
      </c>
      <c r="E485">
        <f t="shared" si="39"/>
        <v>-29.169165961926041</v>
      </c>
      <c r="F485">
        <f t="shared" si="40"/>
        <v>-36287.327024952137</v>
      </c>
      <c r="G485">
        <f t="shared" si="41"/>
        <v>3230.1060098054841</v>
      </c>
    </row>
    <row r="486" spans="2:7" x14ac:dyDescent="0.35">
      <c r="B486">
        <f t="shared" si="36"/>
        <v>43.200000000000344</v>
      </c>
      <c r="C486">
        <f t="shared" si="37"/>
        <v>-1396.6998684018731</v>
      </c>
      <c r="D486">
        <f t="shared" si="38"/>
        <v>-120.95775674984054</v>
      </c>
      <c r="E486">
        <f t="shared" si="39"/>
        <v>-29.169165961926041</v>
      </c>
      <c r="F486">
        <f t="shared" si="40"/>
        <v>-36287.327024952137</v>
      </c>
      <c r="G486">
        <f t="shared" si="41"/>
        <v>3227.1890932092901</v>
      </c>
    </row>
    <row r="487" spans="2:7" x14ac:dyDescent="0.35">
      <c r="B487">
        <f t="shared" si="36"/>
        <v>43.300000000000345</v>
      </c>
      <c r="C487">
        <f t="shared" si="37"/>
        <v>-1396.6998684018731</v>
      </c>
      <c r="D487">
        <f t="shared" si="38"/>
        <v>-120.95775674984054</v>
      </c>
      <c r="E487">
        <f t="shared" si="39"/>
        <v>-29.169165961926041</v>
      </c>
      <c r="F487">
        <f t="shared" si="40"/>
        <v>-36287.327024952137</v>
      </c>
      <c r="G487">
        <f t="shared" si="41"/>
        <v>3224.2721766130981</v>
      </c>
    </row>
    <row r="488" spans="2:7" x14ac:dyDescent="0.35">
      <c r="B488">
        <f t="shared" si="36"/>
        <v>43.400000000000347</v>
      </c>
      <c r="C488">
        <f t="shared" si="37"/>
        <v>-1396.6998684018731</v>
      </c>
      <c r="D488">
        <f t="shared" si="38"/>
        <v>-120.95775674984054</v>
      </c>
      <c r="E488">
        <f t="shared" si="39"/>
        <v>-29.169165961926041</v>
      </c>
      <c r="F488">
        <f t="shared" si="40"/>
        <v>-36287.327024952137</v>
      </c>
      <c r="G488">
        <f t="shared" si="41"/>
        <v>3221.3552600169069</v>
      </c>
    </row>
    <row r="489" spans="2:7" x14ac:dyDescent="0.35">
      <c r="B489">
        <f t="shared" si="36"/>
        <v>43.500000000000348</v>
      </c>
      <c r="C489">
        <f t="shared" si="37"/>
        <v>-1396.6998684018731</v>
      </c>
      <c r="D489">
        <f t="shared" si="38"/>
        <v>-120.95775674984054</v>
      </c>
      <c r="E489">
        <f t="shared" si="39"/>
        <v>-29.169165961926041</v>
      </c>
      <c r="F489">
        <f t="shared" si="40"/>
        <v>-36287.327024952137</v>
      </c>
      <c r="G489">
        <f t="shared" si="41"/>
        <v>3218.438343420713</v>
      </c>
    </row>
    <row r="490" spans="2:7" x14ac:dyDescent="0.35">
      <c r="B490">
        <f t="shared" si="36"/>
        <v>43.60000000000035</v>
      </c>
      <c r="C490">
        <f t="shared" si="37"/>
        <v>-1396.6998684018731</v>
      </c>
      <c r="D490">
        <f t="shared" si="38"/>
        <v>-120.95775674984054</v>
      </c>
      <c r="E490">
        <f t="shared" si="39"/>
        <v>-29.169165961926041</v>
      </c>
      <c r="F490">
        <f t="shared" si="40"/>
        <v>-36287.327024952137</v>
      </c>
      <c r="G490">
        <f t="shared" si="41"/>
        <v>3215.5214268245209</v>
      </c>
    </row>
    <row r="491" spans="2:7" x14ac:dyDescent="0.35">
      <c r="B491">
        <f t="shared" ref="B491:B554" si="42">B490+0.1</f>
        <v>43.700000000000351</v>
      </c>
      <c r="C491">
        <f t="shared" si="37"/>
        <v>-1396.6998684018731</v>
      </c>
      <c r="D491">
        <f t="shared" si="38"/>
        <v>-120.95775674984054</v>
      </c>
      <c r="E491">
        <f t="shared" si="39"/>
        <v>-29.169165961926041</v>
      </c>
      <c r="F491">
        <f t="shared" si="40"/>
        <v>-36287.327024952137</v>
      </c>
      <c r="G491">
        <f t="shared" si="41"/>
        <v>3212.6045102283279</v>
      </c>
    </row>
    <row r="492" spans="2:7" x14ac:dyDescent="0.35">
      <c r="B492">
        <f t="shared" si="42"/>
        <v>43.800000000000352</v>
      </c>
      <c r="C492">
        <f t="shared" si="37"/>
        <v>-1396.6998684018731</v>
      </c>
      <c r="D492">
        <f t="shared" si="38"/>
        <v>-120.95775674984054</v>
      </c>
      <c r="E492">
        <f t="shared" si="39"/>
        <v>-29.169165961926041</v>
      </c>
      <c r="F492">
        <f t="shared" si="40"/>
        <v>-36287.327024952137</v>
      </c>
      <c r="G492">
        <f t="shared" si="41"/>
        <v>3209.6875936321358</v>
      </c>
    </row>
    <row r="493" spans="2:7" x14ac:dyDescent="0.35">
      <c r="B493">
        <f t="shared" si="42"/>
        <v>43.900000000000354</v>
      </c>
      <c r="C493">
        <f t="shared" si="37"/>
        <v>-1396.6998684018731</v>
      </c>
      <c r="D493">
        <f t="shared" si="38"/>
        <v>-120.95775674984054</v>
      </c>
      <c r="E493">
        <f t="shared" si="39"/>
        <v>-29.169165961926041</v>
      </c>
      <c r="F493">
        <f t="shared" si="40"/>
        <v>-36287.327024952137</v>
      </c>
      <c r="G493">
        <f t="shared" si="41"/>
        <v>3206.7706770359418</v>
      </c>
    </row>
    <row r="494" spans="2:7" x14ac:dyDescent="0.35">
      <c r="B494">
        <f t="shared" si="42"/>
        <v>44.000000000000355</v>
      </c>
      <c r="C494">
        <f t="shared" si="37"/>
        <v>-1396.6998684018731</v>
      </c>
      <c r="D494">
        <f t="shared" si="38"/>
        <v>-120.95775674984054</v>
      </c>
      <c r="E494">
        <f t="shared" si="39"/>
        <v>-29.169165961926041</v>
      </c>
      <c r="F494">
        <f t="shared" si="40"/>
        <v>-36287.327024952137</v>
      </c>
      <c r="G494">
        <f t="shared" si="41"/>
        <v>3203.8537604397507</v>
      </c>
    </row>
    <row r="495" spans="2:7" x14ac:dyDescent="0.35">
      <c r="B495">
        <f t="shared" si="42"/>
        <v>44.100000000000357</v>
      </c>
      <c r="C495">
        <f t="shared" si="37"/>
        <v>-1396.6998684018731</v>
      </c>
      <c r="D495">
        <f t="shared" si="38"/>
        <v>-120.95775674984054</v>
      </c>
      <c r="E495">
        <f t="shared" si="39"/>
        <v>-29.169165961926041</v>
      </c>
      <c r="F495">
        <f t="shared" si="40"/>
        <v>-36287.327024952137</v>
      </c>
      <c r="G495">
        <f t="shared" si="41"/>
        <v>3200.9368438435567</v>
      </c>
    </row>
    <row r="496" spans="2:7" x14ac:dyDescent="0.35">
      <c r="B496">
        <f t="shared" si="42"/>
        <v>44.200000000000358</v>
      </c>
      <c r="C496">
        <f t="shared" si="37"/>
        <v>-1396.6998684018731</v>
      </c>
      <c r="D496">
        <f t="shared" si="38"/>
        <v>-120.95775674984054</v>
      </c>
      <c r="E496">
        <f t="shared" si="39"/>
        <v>-29.169165961926041</v>
      </c>
      <c r="F496">
        <f t="shared" si="40"/>
        <v>-36287.327024952137</v>
      </c>
      <c r="G496">
        <f t="shared" si="41"/>
        <v>3198.0199272473656</v>
      </c>
    </row>
    <row r="497" spans="2:7" x14ac:dyDescent="0.35">
      <c r="B497">
        <f t="shared" si="42"/>
        <v>44.30000000000036</v>
      </c>
      <c r="C497">
        <f t="shared" si="37"/>
        <v>-1396.6998684018731</v>
      </c>
      <c r="D497">
        <f t="shared" si="38"/>
        <v>-120.95775674984054</v>
      </c>
      <c r="E497">
        <f t="shared" si="39"/>
        <v>-29.169165961926041</v>
      </c>
      <c r="F497">
        <f t="shared" si="40"/>
        <v>-36287.327024952137</v>
      </c>
      <c r="G497">
        <f t="shared" si="41"/>
        <v>3195.1030106511716</v>
      </c>
    </row>
    <row r="498" spans="2:7" x14ac:dyDescent="0.35">
      <c r="B498">
        <f t="shared" si="42"/>
        <v>44.400000000000361</v>
      </c>
      <c r="C498">
        <f t="shared" si="37"/>
        <v>-1396.6998684018731</v>
      </c>
      <c r="D498">
        <f t="shared" si="38"/>
        <v>-120.95775674984054</v>
      </c>
      <c r="E498">
        <f t="shared" si="39"/>
        <v>-29.169165961926041</v>
      </c>
      <c r="F498">
        <f t="shared" si="40"/>
        <v>-36287.327024952137</v>
      </c>
      <c r="G498">
        <f t="shared" si="41"/>
        <v>3192.1860940549795</v>
      </c>
    </row>
    <row r="499" spans="2:7" x14ac:dyDescent="0.35">
      <c r="B499">
        <f t="shared" si="42"/>
        <v>44.500000000000362</v>
      </c>
      <c r="C499">
        <f t="shared" si="37"/>
        <v>-1396.6998684018731</v>
      </c>
      <c r="D499">
        <f t="shared" si="38"/>
        <v>-120.95775674984054</v>
      </c>
      <c r="E499">
        <f t="shared" si="39"/>
        <v>-29.169165961926041</v>
      </c>
      <c r="F499">
        <f t="shared" si="40"/>
        <v>-36287.327024952137</v>
      </c>
      <c r="G499">
        <f t="shared" si="41"/>
        <v>3189.2691774587865</v>
      </c>
    </row>
    <row r="500" spans="2:7" x14ac:dyDescent="0.35">
      <c r="B500">
        <f t="shared" si="42"/>
        <v>44.600000000000364</v>
      </c>
      <c r="C500">
        <f t="shared" si="37"/>
        <v>-1396.6998684018731</v>
      </c>
      <c r="D500">
        <f t="shared" si="38"/>
        <v>-120.95775674984054</v>
      </c>
      <c r="E500">
        <f t="shared" si="39"/>
        <v>-29.169165961926041</v>
      </c>
      <c r="F500">
        <f t="shared" si="40"/>
        <v>-36287.327024952137</v>
      </c>
      <c r="G500">
        <f t="shared" si="41"/>
        <v>3186.3522608625944</v>
      </c>
    </row>
    <row r="501" spans="2:7" x14ac:dyDescent="0.35">
      <c r="B501">
        <f t="shared" si="42"/>
        <v>44.700000000000365</v>
      </c>
      <c r="C501">
        <f t="shared" si="37"/>
        <v>-1396.6998684018731</v>
      </c>
      <c r="D501">
        <f t="shared" si="38"/>
        <v>-120.95775674984054</v>
      </c>
      <c r="E501">
        <f t="shared" si="39"/>
        <v>-29.169165961926041</v>
      </c>
      <c r="F501">
        <f t="shared" si="40"/>
        <v>-36287.327024952137</v>
      </c>
      <c r="G501">
        <f t="shared" si="41"/>
        <v>3183.4353442664005</v>
      </c>
    </row>
    <row r="502" spans="2:7" x14ac:dyDescent="0.35">
      <c r="B502">
        <f t="shared" si="42"/>
        <v>44.800000000000367</v>
      </c>
      <c r="C502">
        <f t="shared" si="37"/>
        <v>-1396.6998684018731</v>
      </c>
      <c r="D502">
        <f t="shared" si="38"/>
        <v>-120.95775674984054</v>
      </c>
      <c r="E502">
        <f t="shared" si="39"/>
        <v>-29.169165961926041</v>
      </c>
      <c r="F502">
        <f t="shared" si="40"/>
        <v>-36287.327024952137</v>
      </c>
      <c r="G502">
        <f t="shared" si="41"/>
        <v>3180.5184276702093</v>
      </c>
    </row>
    <row r="503" spans="2:7" x14ac:dyDescent="0.35">
      <c r="B503">
        <f t="shared" si="42"/>
        <v>44.900000000000368</v>
      </c>
      <c r="C503">
        <f t="shared" ref="C503:C566" si="43">IF(B503&lt;$B$41,0,IF(AND($B$41&lt;=B503,B503&lt;$B$41+$G$8),$B$15,$B$15+$B$12))</f>
        <v>-1396.6998684018731</v>
      </c>
      <c r="D503">
        <f t="shared" ref="D503:D566" si="44">IF(B503&lt;$B$41,$B$13,IF(AND($B$41&lt;=B503,B503&lt;$B$41+$G$8),$B$13+$B$16,$B$13+$B$16+$B$10))</f>
        <v>-120.95775674984054</v>
      </c>
      <c r="E503">
        <f t="shared" ref="E503:E566" si="45">IF(B503&lt;$B$41,$B$14,IF(AND($B$41&lt;=B503,B503&lt;$B$41+$G$8),$B$14+$B$17,$B$14+$B$17+$B$11))</f>
        <v>-29.169165961926041</v>
      </c>
      <c r="F503">
        <f t="shared" ref="F503:F566" si="46">IF(B503&lt;$B$41,-$G$6*$B$13,IF(AND($B$41&lt;=B503,B503&lt;$B$41+$G$8),-$G$6*$B$13,-$G$6*$B$13-$G$5*$B$10))</f>
        <v>-36287.327024952137</v>
      </c>
      <c r="G503">
        <f t="shared" ref="G503:G566" si="47">IF(B503&lt;$B$41,$B$14*B503,IF(AND($B$41&lt;=B503,B503&lt;$B$41+$G$8),$B$14*B503-(-B503+$B$41)*$B$17,$B$14*B503-(-B503+$B$41)*$B$17-(-B503+$B$41+$G$8)*$B$11+$G$6*$B$12))</f>
        <v>3177.6015110740154</v>
      </c>
    </row>
    <row r="504" spans="2:7" x14ac:dyDescent="0.35">
      <c r="B504">
        <f t="shared" si="42"/>
        <v>45.000000000000369</v>
      </c>
      <c r="C504">
        <f t="shared" si="43"/>
        <v>0</v>
      </c>
      <c r="D504">
        <f t="shared" si="44"/>
        <v>2298.1973782469686</v>
      </c>
      <c r="E504">
        <f t="shared" si="45"/>
        <v>987.54519064168142</v>
      </c>
      <c r="F504">
        <f t="shared" si="46"/>
        <v>-72574.654049904275</v>
      </c>
      <c r="G504">
        <f t="shared" si="47"/>
        <v>86976.676698590585</v>
      </c>
    </row>
    <row r="505" spans="2:7" x14ac:dyDescent="0.35">
      <c r="B505">
        <f t="shared" si="42"/>
        <v>45.100000000000371</v>
      </c>
      <c r="C505">
        <f t="shared" si="43"/>
        <v>0</v>
      </c>
      <c r="D505">
        <f t="shared" si="44"/>
        <v>2298.1973782469686</v>
      </c>
      <c r="E505">
        <f t="shared" si="45"/>
        <v>987.54519064168142</v>
      </c>
      <c r="F505">
        <f t="shared" si="46"/>
        <v>-72574.654049904275</v>
      </c>
      <c r="G505">
        <f t="shared" si="47"/>
        <v>87075.431217654754</v>
      </c>
    </row>
    <row r="506" spans="2:7" x14ac:dyDescent="0.35">
      <c r="B506">
        <f t="shared" si="42"/>
        <v>45.200000000000372</v>
      </c>
      <c r="C506">
        <f t="shared" si="43"/>
        <v>0</v>
      </c>
      <c r="D506">
        <f t="shared" si="44"/>
        <v>2298.1973782469686</v>
      </c>
      <c r="E506">
        <f t="shared" si="45"/>
        <v>987.54519064168142</v>
      </c>
      <c r="F506">
        <f t="shared" si="46"/>
        <v>-72574.654049904275</v>
      </c>
      <c r="G506">
        <f t="shared" si="47"/>
        <v>87174.185736718922</v>
      </c>
    </row>
    <row r="507" spans="2:7" x14ac:dyDescent="0.35">
      <c r="B507">
        <f t="shared" si="42"/>
        <v>45.300000000000374</v>
      </c>
      <c r="C507">
        <f t="shared" si="43"/>
        <v>0</v>
      </c>
      <c r="D507">
        <f t="shared" si="44"/>
        <v>2298.1973782469686</v>
      </c>
      <c r="E507">
        <f t="shared" si="45"/>
        <v>987.54519064168142</v>
      </c>
      <c r="F507">
        <f t="shared" si="46"/>
        <v>-72574.654049904275</v>
      </c>
      <c r="G507">
        <f t="shared" si="47"/>
        <v>87272.940255783091</v>
      </c>
    </row>
    <row r="508" spans="2:7" x14ac:dyDescent="0.35">
      <c r="B508">
        <f t="shared" si="42"/>
        <v>45.400000000000375</v>
      </c>
      <c r="C508">
        <f t="shared" si="43"/>
        <v>0</v>
      </c>
      <c r="D508">
        <f t="shared" si="44"/>
        <v>2298.1973782469686</v>
      </c>
      <c r="E508">
        <f t="shared" si="45"/>
        <v>987.54519064168142</v>
      </c>
      <c r="F508">
        <f t="shared" si="46"/>
        <v>-72574.654049904275</v>
      </c>
      <c r="G508">
        <f t="shared" si="47"/>
        <v>87371.694774847274</v>
      </c>
    </row>
    <row r="509" spans="2:7" x14ac:dyDescent="0.35">
      <c r="B509">
        <f t="shared" si="42"/>
        <v>45.500000000000377</v>
      </c>
      <c r="C509">
        <f t="shared" si="43"/>
        <v>0</v>
      </c>
      <c r="D509">
        <f t="shared" si="44"/>
        <v>2298.1973782469686</v>
      </c>
      <c r="E509">
        <f t="shared" si="45"/>
        <v>987.54519064168142</v>
      </c>
      <c r="F509">
        <f t="shared" si="46"/>
        <v>-72574.654049904275</v>
      </c>
      <c r="G509">
        <f t="shared" si="47"/>
        <v>87470.449293911428</v>
      </c>
    </row>
    <row r="510" spans="2:7" x14ac:dyDescent="0.35">
      <c r="B510">
        <f t="shared" si="42"/>
        <v>45.600000000000378</v>
      </c>
      <c r="C510">
        <f t="shared" si="43"/>
        <v>0</v>
      </c>
      <c r="D510">
        <f t="shared" si="44"/>
        <v>2298.1973782469686</v>
      </c>
      <c r="E510">
        <f t="shared" si="45"/>
        <v>987.54519064168142</v>
      </c>
      <c r="F510">
        <f t="shared" si="46"/>
        <v>-72574.654049904275</v>
      </c>
      <c r="G510">
        <f t="shared" si="47"/>
        <v>87569.203812975611</v>
      </c>
    </row>
    <row r="511" spans="2:7" x14ac:dyDescent="0.35">
      <c r="B511">
        <f t="shared" si="42"/>
        <v>45.700000000000379</v>
      </c>
      <c r="C511">
        <f t="shared" si="43"/>
        <v>0</v>
      </c>
      <c r="D511">
        <f t="shared" si="44"/>
        <v>2298.1973782469686</v>
      </c>
      <c r="E511">
        <f t="shared" si="45"/>
        <v>987.54519064168142</v>
      </c>
      <c r="F511">
        <f t="shared" si="46"/>
        <v>-72574.654049904275</v>
      </c>
      <c r="G511">
        <f t="shared" si="47"/>
        <v>87667.95833203978</v>
      </c>
    </row>
    <row r="512" spans="2:7" x14ac:dyDescent="0.35">
      <c r="B512">
        <f t="shared" si="42"/>
        <v>45.800000000000381</v>
      </c>
      <c r="C512">
        <f t="shared" si="43"/>
        <v>0</v>
      </c>
      <c r="D512">
        <f t="shared" si="44"/>
        <v>2298.1973782469686</v>
      </c>
      <c r="E512">
        <f t="shared" si="45"/>
        <v>987.54519064168142</v>
      </c>
      <c r="F512">
        <f t="shared" si="46"/>
        <v>-72574.654049904275</v>
      </c>
      <c r="G512">
        <f t="shared" si="47"/>
        <v>87766.712851103948</v>
      </c>
    </row>
    <row r="513" spans="2:7" x14ac:dyDescent="0.35">
      <c r="B513">
        <f t="shared" si="42"/>
        <v>45.900000000000382</v>
      </c>
      <c r="C513">
        <f t="shared" si="43"/>
        <v>0</v>
      </c>
      <c r="D513">
        <f t="shared" si="44"/>
        <v>2298.1973782469686</v>
      </c>
      <c r="E513">
        <f t="shared" si="45"/>
        <v>987.54519064168142</v>
      </c>
      <c r="F513">
        <f t="shared" si="46"/>
        <v>-72574.654049904275</v>
      </c>
      <c r="G513">
        <f t="shared" si="47"/>
        <v>87865.467370168117</v>
      </c>
    </row>
    <row r="514" spans="2:7" x14ac:dyDescent="0.35">
      <c r="B514">
        <f t="shared" si="42"/>
        <v>46.000000000000384</v>
      </c>
      <c r="C514">
        <f t="shared" si="43"/>
        <v>0</v>
      </c>
      <c r="D514">
        <f t="shared" si="44"/>
        <v>2298.1973782469686</v>
      </c>
      <c r="E514">
        <f t="shared" si="45"/>
        <v>987.54519064168142</v>
      </c>
      <c r="F514">
        <f t="shared" si="46"/>
        <v>-72574.654049904275</v>
      </c>
      <c r="G514">
        <f t="shared" si="47"/>
        <v>87964.221889232285</v>
      </c>
    </row>
    <row r="515" spans="2:7" x14ac:dyDescent="0.35">
      <c r="B515">
        <f t="shared" si="42"/>
        <v>46.100000000000385</v>
      </c>
      <c r="C515">
        <f t="shared" si="43"/>
        <v>0</v>
      </c>
      <c r="D515">
        <f t="shared" si="44"/>
        <v>2298.1973782469686</v>
      </c>
      <c r="E515">
        <f t="shared" si="45"/>
        <v>987.54519064168142</v>
      </c>
      <c r="F515">
        <f t="shared" si="46"/>
        <v>-72574.654049904275</v>
      </c>
      <c r="G515">
        <f t="shared" si="47"/>
        <v>88062.976408296454</v>
      </c>
    </row>
    <row r="516" spans="2:7" x14ac:dyDescent="0.35">
      <c r="B516">
        <f t="shared" si="42"/>
        <v>46.200000000000387</v>
      </c>
      <c r="C516">
        <f t="shared" si="43"/>
        <v>0</v>
      </c>
      <c r="D516">
        <f t="shared" si="44"/>
        <v>2298.1973782469686</v>
      </c>
      <c r="E516">
        <f t="shared" si="45"/>
        <v>987.54519064168142</v>
      </c>
      <c r="F516">
        <f t="shared" si="46"/>
        <v>-72574.654049904275</v>
      </c>
      <c r="G516">
        <f t="shared" si="47"/>
        <v>88161.730927360622</v>
      </c>
    </row>
    <row r="517" spans="2:7" x14ac:dyDescent="0.35">
      <c r="B517">
        <f t="shared" si="42"/>
        <v>46.300000000000388</v>
      </c>
      <c r="C517">
        <f t="shared" si="43"/>
        <v>0</v>
      </c>
      <c r="D517">
        <f t="shared" si="44"/>
        <v>2298.1973782469686</v>
      </c>
      <c r="E517">
        <f t="shared" si="45"/>
        <v>987.54519064168142</v>
      </c>
      <c r="F517">
        <f t="shared" si="46"/>
        <v>-72574.654049904275</v>
      </c>
      <c r="G517">
        <f t="shared" si="47"/>
        <v>88260.485446424791</v>
      </c>
    </row>
    <row r="518" spans="2:7" x14ac:dyDescent="0.35">
      <c r="B518">
        <f t="shared" si="42"/>
        <v>46.400000000000389</v>
      </c>
      <c r="C518">
        <f t="shared" si="43"/>
        <v>0</v>
      </c>
      <c r="D518">
        <f t="shared" si="44"/>
        <v>2298.1973782469686</v>
      </c>
      <c r="E518">
        <f t="shared" si="45"/>
        <v>987.54519064168142</v>
      </c>
      <c r="F518">
        <f t="shared" si="46"/>
        <v>-72574.654049904275</v>
      </c>
      <c r="G518">
        <f t="shared" si="47"/>
        <v>88359.23996548896</v>
      </c>
    </row>
    <row r="519" spans="2:7" x14ac:dyDescent="0.35">
      <c r="B519">
        <f t="shared" si="42"/>
        <v>46.500000000000391</v>
      </c>
      <c r="C519">
        <f t="shared" si="43"/>
        <v>0</v>
      </c>
      <c r="D519">
        <f t="shared" si="44"/>
        <v>2298.1973782469686</v>
      </c>
      <c r="E519">
        <f t="shared" si="45"/>
        <v>987.54519064168142</v>
      </c>
      <c r="F519">
        <f t="shared" si="46"/>
        <v>-72574.654049904275</v>
      </c>
      <c r="G519">
        <f t="shared" si="47"/>
        <v>88457.994484553128</v>
      </c>
    </row>
    <row r="520" spans="2:7" x14ac:dyDescent="0.35">
      <c r="B520">
        <f t="shared" si="42"/>
        <v>46.600000000000392</v>
      </c>
      <c r="C520">
        <f t="shared" si="43"/>
        <v>0</v>
      </c>
      <c r="D520">
        <f t="shared" si="44"/>
        <v>2298.1973782469686</v>
      </c>
      <c r="E520">
        <f t="shared" si="45"/>
        <v>987.54519064168142</v>
      </c>
      <c r="F520">
        <f t="shared" si="46"/>
        <v>-72574.654049904275</v>
      </c>
      <c r="G520">
        <f t="shared" si="47"/>
        <v>88556.749003617297</v>
      </c>
    </row>
    <row r="521" spans="2:7" x14ac:dyDescent="0.35">
      <c r="B521">
        <f t="shared" si="42"/>
        <v>46.700000000000394</v>
      </c>
      <c r="C521">
        <f t="shared" si="43"/>
        <v>0</v>
      </c>
      <c r="D521">
        <f t="shared" si="44"/>
        <v>2298.1973782469686</v>
      </c>
      <c r="E521">
        <f t="shared" si="45"/>
        <v>987.54519064168142</v>
      </c>
      <c r="F521">
        <f t="shared" si="46"/>
        <v>-72574.654049904275</v>
      </c>
      <c r="G521">
        <f t="shared" si="47"/>
        <v>88655.503522681465</v>
      </c>
    </row>
    <row r="522" spans="2:7" x14ac:dyDescent="0.35">
      <c r="B522">
        <f t="shared" si="42"/>
        <v>46.800000000000395</v>
      </c>
      <c r="C522">
        <f t="shared" si="43"/>
        <v>0</v>
      </c>
      <c r="D522">
        <f t="shared" si="44"/>
        <v>2298.1973782469686</v>
      </c>
      <c r="E522">
        <f t="shared" si="45"/>
        <v>987.54519064168142</v>
      </c>
      <c r="F522">
        <f t="shared" si="46"/>
        <v>-72574.654049904275</v>
      </c>
      <c r="G522">
        <f t="shared" si="47"/>
        <v>88754.258041745634</v>
      </c>
    </row>
    <row r="523" spans="2:7" x14ac:dyDescent="0.35">
      <c r="B523">
        <f t="shared" si="42"/>
        <v>46.900000000000396</v>
      </c>
      <c r="C523">
        <f t="shared" si="43"/>
        <v>0</v>
      </c>
      <c r="D523">
        <f t="shared" si="44"/>
        <v>2298.1973782469686</v>
      </c>
      <c r="E523">
        <f t="shared" si="45"/>
        <v>987.54519064168142</v>
      </c>
      <c r="F523">
        <f t="shared" si="46"/>
        <v>-72574.654049904275</v>
      </c>
      <c r="G523">
        <f t="shared" si="47"/>
        <v>88853.012560809817</v>
      </c>
    </row>
    <row r="524" spans="2:7" x14ac:dyDescent="0.35">
      <c r="B524">
        <f t="shared" si="42"/>
        <v>47.000000000000398</v>
      </c>
      <c r="C524">
        <f t="shared" si="43"/>
        <v>0</v>
      </c>
      <c r="D524">
        <f t="shared" si="44"/>
        <v>2298.1973782469686</v>
      </c>
      <c r="E524">
        <f t="shared" si="45"/>
        <v>987.54519064168142</v>
      </c>
      <c r="F524">
        <f t="shared" si="46"/>
        <v>-72574.654049904275</v>
      </c>
      <c r="G524">
        <f t="shared" si="47"/>
        <v>88951.767079873985</v>
      </c>
    </row>
    <row r="525" spans="2:7" x14ac:dyDescent="0.35">
      <c r="B525">
        <f t="shared" si="42"/>
        <v>47.100000000000399</v>
      </c>
      <c r="C525">
        <f t="shared" si="43"/>
        <v>0</v>
      </c>
      <c r="D525">
        <f t="shared" si="44"/>
        <v>2298.1973782469686</v>
      </c>
      <c r="E525">
        <f t="shared" si="45"/>
        <v>987.54519064168142</v>
      </c>
      <c r="F525">
        <f t="shared" si="46"/>
        <v>-72574.654049904275</v>
      </c>
      <c r="G525">
        <f t="shared" si="47"/>
        <v>89050.521598938154</v>
      </c>
    </row>
    <row r="526" spans="2:7" x14ac:dyDescent="0.35">
      <c r="B526">
        <f t="shared" si="42"/>
        <v>47.200000000000401</v>
      </c>
      <c r="C526">
        <f t="shared" si="43"/>
        <v>0</v>
      </c>
      <c r="D526">
        <f t="shared" si="44"/>
        <v>2298.1973782469686</v>
      </c>
      <c r="E526">
        <f t="shared" si="45"/>
        <v>987.54519064168142</v>
      </c>
      <c r="F526">
        <f t="shared" si="46"/>
        <v>-72574.654049904275</v>
      </c>
      <c r="G526">
        <f t="shared" si="47"/>
        <v>89149.276118002323</v>
      </c>
    </row>
    <row r="527" spans="2:7" x14ac:dyDescent="0.35">
      <c r="B527">
        <f t="shared" si="42"/>
        <v>47.300000000000402</v>
      </c>
      <c r="C527">
        <f t="shared" si="43"/>
        <v>0</v>
      </c>
      <c r="D527">
        <f t="shared" si="44"/>
        <v>2298.1973782469686</v>
      </c>
      <c r="E527">
        <f t="shared" si="45"/>
        <v>987.54519064168142</v>
      </c>
      <c r="F527">
        <f t="shared" si="46"/>
        <v>-72574.654049904275</v>
      </c>
      <c r="G527">
        <f t="shared" si="47"/>
        <v>89248.030637066491</v>
      </c>
    </row>
    <row r="528" spans="2:7" x14ac:dyDescent="0.35">
      <c r="B528">
        <f t="shared" si="42"/>
        <v>47.400000000000404</v>
      </c>
      <c r="C528">
        <f t="shared" si="43"/>
        <v>0</v>
      </c>
      <c r="D528">
        <f t="shared" si="44"/>
        <v>2298.1973782469686</v>
      </c>
      <c r="E528">
        <f t="shared" si="45"/>
        <v>987.54519064168142</v>
      </c>
      <c r="F528">
        <f t="shared" si="46"/>
        <v>-72574.654049904275</v>
      </c>
      <c r="G528">
        <f t="shared" si="47"/>
        <v>89346.78515613066</v>
      </c>
    </row>
    <row r="529" spans="2:7" x14ac:dyDescent="0.35">
      <c r="B529">
        <f t="shared" si="42"/>
        <v>47.500000000000405</v>
      </c>
      <c r="C529">
        <f t="shared" si="43"/>
        <v>0</v>
      </c>
      <c r="D529">
        <f t="shared" si="44"/>
        <v>2298.1973782469686</v>
      </c>
      <c r="E529">
        <f t="shared" si="45"/>
        <v>987.54519064168142</v>
      </c>
      <c r="F529">
        <f t="shared" si="46"/>
        <v>-72574.654049904275</v>
      </c>
      <c r="G529">
        <f t="shared" si="47"/>
        <v>89445.539675194828</v>
      </c>
    </row>
    <row r="530" spans="2:7" x14ac:dyDescent="0.35">
      <c r="B530">
        <f t="shared" si="42"/>
        <v>47.600000000000406</v>
      </c>
      <c r="C530">
        <f t="shared" si="43"/>
        <v>0</v>
      </c>
      <c r="D530">
        <f t="shared" si="44"/>
        <v>2298.1973782469686</v>
      </c>
      <c r="E530">
        <f t="shared" si="45"/>
        <v>987.54519064168142</v>
      </c>
      <c r="F530">
        <f t="shared" si="46"/>
        <v>-72574.654049904275</v>
      </c>
      <c r="G530">
        <f t="shared" si="47"/>
        <v>89544.294194258997</v>
      </c>
    </row>
    <row r="531" spans="2:7" x14ac:dyDescent="0.35">
      <c r="B531">
        <f t="shared" si="42"/>
        <v>47.700000000000408</v>
      </c>
      <c r="C531">
        <f t="shared" si="43"/>
        <v>0</v>
      </c>
      <c r="D531">
        <f t="shared" si="44"/>
        <v>2298.1973782469686</v>
      </c>
      <c r="E531">
        <f t="shared" si="45"/>
        <v>987.54519064168142</v>
      </c>
      <c r="F531">
        <f t="shared" si="46"/>
        <v>-72574.654049904275</v>
      </c>
      <c r="G531">
        <f t="shared" si="47"/>
        <v>89643.048713323165</v>
      </c>
    </row>
    <row r="532" spans="2:7" x14ac:dyDescent="0.35">
      <c r="B532">
        <f t="shared" si="42"/>
        <v>47.800000000000409</v>
      </c>
      <c r="C532">
        <f t="shared" si="43"/>
        <v>0</v>
      </c>
      <c r="D532">
        <f t="shared" si="44"/>
        <v>2298.1973782469686</v>
      </c>
      <c r="E532">
        <f t="shared" si="45"/>
        <v>987.54519064168142</v>
      </c>
      <c r="F532">
        <f t="shared" si="46"/>
        <v>-72574.654049904275</v>
      </c>
      <c r="G532">
        <f t="shared" si="47"/>
        <v>89741.803232387334</v>
      </c>
    </row>
    <row r="533" spans="2:7" x14ac:dyDescent="0.35">
      <c r="B533">
        <f t="shared" si="42"/>
        <v>47.900000000000411</v>
      </c>
      <c r="C533">
        <f t="shared" si="43"/>
        <v>0</v>
      </c>
      <c r="D533">
        <f t="shared" si="44"/>
        <v>2298.1973782469686</v>
      </c>
      <c r="E533">
        <f t="shared" si="45"/>
        <v>987.54519064168142</v>
      </c>
      <c r="F533">
        <f t="shared" si="46"/>
        <v>-72574.654049904275</v>
      </c>
      <c r="G533">
        <f t="shared" si="47"/>
        <v>89840.557751451503</v>
      </c>
    </row>
    <row r="534" spans="2:7" x14ac:dyDescent="0.35">
      <c r="B534">
        <f t="shared" si="42"/>
        <v>48.000000000000412</v>
      </c>
      <c r="C534">
        <f t="shared" si="43"/>
        <v>0</v>
      </c>
      <c r="D534">
        <f t="shared" si="44"/>
        <v>2298.1973782469686</v>
      </c>
      <c r="E534">
        <f t="shared" si="45"/>
        <v>987.54519064168142</v>
      </c>
      <c r="F534">
        <f t="shared" si="46"/>
        <v>-72574.654049904275</v>
      </c>
      <c r="G534">
        <f t="shared" si="47"/>
        <v>89939.312270515671</v>
      </c>
    </row>
    <row r="535" spans="2:7" x14ac:dyDescent="0.35">
      <c r="B535">
        <f t="shared" si="42"/>
        <v>48.100000000000414</v>
      </c>
      <c r="C535">
        <f t="shared" si="43"/>
        <v>0</v>
      </c>
      <c r="D535">
        <f t="shared" si="44"/>
        <v>2298.1973782469686</v>
      </c>
      <c r="E535">
        <f t="shared" si="45"/>
        <v>987.54519064168142</v>
      </c>
      <c r="F535">
        <f t="shared" si="46"/>
        <v>-72574.654049904275</v>
      </c>
      <c r="G535">
        <f t="shared" si="47"/>
        <v>90038.06678957984</v>
      </c>
    </row>
    <row r="536" spans="2:7" x14ac:dyDescent="0.35">
      <c r="B536">
        <f t="shared" si="42"/>
        <v>48.200000000000415</v>
      </c>
      <c r="C536">
        <f t="shared" si="43"/>
        <v>0</v>
      </c>
      <c r="D536">
        <f t="shared" si="44"/>
        <v>2298.1973782469686</v>
      </c>
      <c r="E536">
        <f t="shared" si="45"/>
        <v>987.54519064168142</v>
      </c>
      <c r="F536">
        <f t="shared" si="46"/>
        <v>-72574.654049904275</v>
      </c>
      <c r="G536">
        <f t="shared" si="47"/>
        <v>90136.821308644008</v>
      </c>
    </row>
    <row r="537" spans="2:7" x14ac:dyDescent="0.35">
      <c r="B537">
        <f t="shared" si="42"/>
        <v>48.300000000000416</v>
      </c>
      <c r="C537">
        <f t="shared" si="43"/>
        <v>0</v>
      </c>
      <c r="D537">
        <f t="shared" si="44"/>
        <v>2298.1973782469686</v>
      </c>
      <c r="E537">
        <f t="shared" si="45"/>
        <v>987.54519064168142</v>
      </c>
      <c r="F537">
        <f t="shared" si="46"/>
        <v>-72574.654049904275</v>
      </c>
      <c r="G537">
        <f t="shared" si="47"/>
        <v>90235.575827708177</v>
      </c>
    </row>
    <row r="538" spans="2:7" x14ac:dyDescent="0.35">
      <c r="B538">
        <f t="shared" si="42"/>
        <v>48.400000000000418</v>
      </c>
      <c r="C538">
        <f t="shared" si="43"/>
        <v>0</v>
      </c>
      <c r="D538">
        <f t="shared" si="44"/>
        <v>2298.1973782469686</v>
      </c>
      <c r="E538">
        <f t="shared" si="45"/>
        <v>987.54519064168142</v>
      </c>
      <c r="F538">
        <f t="shared" si="46"/>
        <v>-72574.654049904275</v>
      </c>
      <c r="G538">
        <f t="shared" si="47"/>
        <v>90334.33034677236</v>
      </c>
    </row>
    <row r="539" spans="2:7" x14ac:dyDescent="0.35">
      <c r="B539">
        <f t="shared" si="42"/>
        <v>48.500000000000419</v>
      </c>
      <c r="C539">
        <f t="shared" si="43"/>
        <v>0</v>
      </c>
      <c r="D539">
        <f t="shared" si="44"/>
        <v>2298.1973782469686</v>
      </c>
      <c r="E539">
        <f t="shared" si="45"/>
        <v>987.54519064168142</v>
      </c>
      <c r="F539">
        <f t="shared" si="46"/>
        <v>-72574.654049904275</v>
      </c>
      <c r="G539">
        <f t="shared" si="47"/>
        <v>90433.084865836528</v>
      </c>
    </row>
    <row r="540" spans="2:7" x14ac:dyDescent="0.35">
      <c r="B540">
        <f t="shared" si="42"/>
        <v>48.600000000000421</v>
      </c>
      <c r="C540">
        <f t="shared" si="43"/>
        <v>0</v>
      </c>
      <c r="D540">
        <f t="shared" si="44"/>
        <v>2298.1973782469686</v>
      </c>
      <c r="E540">
        <f t="shared" si="45"/>
        <v>987.54519064168142</v>
      </c>
      <c r="F540">
        <f t="shared" si="46"/>
        <v>-72574.654049904275</v>
      </c>
      <c r="G540">
        <f t="shared" si="47"/>
        <v>90531.839384900697</v>
      </c>
    </row>
    <row r="541" spans="2:7" x14ac:dyDescent="0.35">
      <c r="B541">
        <f t="shared" si="42"/>
        <v>48.700000000000422</v>
      </c>
      <c r="C541">
        <f t="shared" si="43"/>
        <v>0</v>
      </c>
      <c r="D541">
        <f t="shared" si="44"/>
        <v>2298.1973782469686</v>
      </c>
      <c r="E541">
        <f t="shared" si="45"/>
        <v>987.54519064168142</v>
      </c>
      <c r="F541">
        <f t="shared" si="46"/>
        <v>-72574.654049904275</v>
      </c>
      <c r="G541">
        <f t="shared" si="47"/>
        <v>90630.593903964866</v>
      </c>
    </row>
    <row r="542" spans="2:7" x14ac:dyDescent="0.35">
      <c r="B542">
        <f t="shared" si="42"/>
        <v>48.800000000000423</v>
      </c>
      <c r="C542">
        <f t="shared" si="43"/>
        <v>0</v>
      </c>
      <c r="D542">
        <f t="shared" si="44"/>
        <v>2298.1973782469686</v>
      </c>
      <c r="E542">
        <f t="shared" si="45"/>
        <v>987.54519064168142</v>
      </c>
      <c r="F542">
        <f t="shared" si="46"/>
        <v>-72574.654049904275</v>
      </c>
      <c r="G542">
        <f t="shared" si="47"/>
        <v>90729.348423029034</v>
      </c>
    </row>
    <row r="543" spans="2:7" x14ac:dyDescent="0.35">
      <c r="B543">
        <f t="shared" si="42"/>
        <v>48.900000000000425</v>
      </c>
      <c r="C543">
        <f t="shared" si="43"/>
        <v>0</v>
      </c>
      <c r="D543">
        <f t="shared" si="44"/>
        <v>2298.1973782469686</v>
      </c>
      <c r="E543">
        <f t="shared" si="45"/>
        <v>987.54519064168142</v>
      </c>
      <c r="F543">
        <f t="shared" si="46"/>
        <v>-72574.654049904275</v>
      </c>
      <c r="G543">
        <f t="shared" si="47"/>
        <v>90828.102942093203</v>
      </c>
    </row>
    <row r="544" spans="2:7" x14ac:dyDescent="0.35">
      <c r="B544">
        <f t="shared" si="42"/>
        <v>49.000000000000426</v>
      </c>
      <c r="C544">
        <f t="shared" si="43"/>
        <v>0</v>
      </c>
      <c r="D544">
        <f t="shared" si="44"/>
        <v>2298.1973782469686</v>
      </c>
      <c r="E544">
        <f t="shared" si="45"/>
        <v>987.54519064168142</v>
      </c>
      <c r="F544">
        <f t="shared" si="46"/>
        <v>-72574.654049904275</v>
      </c>
      <c r="G544">
        <f t="shared" si="47"/>
        <v>90926.857461157371</v>
      </c>
    </row>
    <row r="545" spans="2:7" x14ac:dyDescent="0.35">
      <c r="B545">
        <f t="shared" si="42"/>
        <v>49.100000000000428</v>
      </c>
      <c r="C545">
        <f t="shared" si="43"/>
        <v>0</v>
      </c>
      <c r="D545">
        <f t="shared" si="44"/>
        <v>2298.1973782469686</v>
      </c>
      <c r="E545">
        <f t="shared" si="45"/>
        <v>987.54519064168142</v>
      </c>
      <c r="F545">
        <f t="shared" si="46"/>
        <v>-72574.654049904275</v>
      </c>
      <c r="G545">
        <f t="shared" si="47"/>
        <v>91025.61198022154</v>
      </c>
    </row>
    <row r="546" spans="2:7" x14ac:dyDescent="0.35">
      <c r="B546">
        <f t="shared" si="42"/>
        <v>49.200000000000429</v>
      </c>
      <c r="C546">
        <f t="shared" si="43"/>
        <v>0</v>
      </c>
      <c r="D546">
        <f t="shared" si="44"/>
        <v>2298.1973782469686</v>
      </c>
      <c r="E546">
        <f t="shared" si="45"/>
        <v>987.54519064168142</v>
      </c>
      <c r="F546">
        <f t="shared" si="46"/>
        <v>-72574.654049904275</v>
      </c>
      <c r="G546">
        <f t="shared" si="47"/>
        <v>91124.366499285708</v>
      </c>
    </row>
    <row r="547" spans="2:7" x14ac:dyDescent="0.35">
      <c r="B547">
        <f t="shared" si="42"/>
        <v>49.300000000000431</v>
      </c>
      <c r="C547">
        <f t="shared" si="43"/>
        <v>0</v>
      </c>
      <c r="D547">
        <f t="shared" si="44"/>
        <v>2298.1973782469686</v>
      </c>
      <c r="E547">
        <f t="shared" si="45"/>
        <v>987.54519064168142</v>
      </c>
      <c r="F547">
        <f t="shared" si="46"/>
        <v>-72574.654049904275</v>
      </c>
      <c r="G547">
        <f t="shared" si="47"/>
        <v>91223.121018349877</v>
      </c>
    </row>
    <row r="548" spans="2:7" x14ac:dyDescent="0.35">
      <c r="B548">
        <f t="shared" si="42"/>
        <v>49.400000000000432</v>
      </c>
      <c r="C548">
        <f t="shared" si="43"/>
        <v>0</v>
      </c>
      <c r="D548">
        <f t="shared" si="44"/>
        <v>2298.1973782469686</v>
      </c>
      <c r="E548">
        <f t="shared" si="45"/>
        <v>987.54519064168142</v>
      </c>
      <c r="F548">
        <f t="shared" si="46"/>
        <v>-72574.654049904275</v>
      </c>
      <c r="G548">
        <f t="shared" si="47"/>
        <v>91321.875537414046</v>
      </c>
    </row>
    <row r="549" spans="2:7" x14ac:dyDescent="0.35">
      <c r="B549">
        <f t="shared" si="42"/>
        <v>49.500000000000433</v>
      </c>
      <c r="C549">
        <f t="shared" si="43"/>
        <v>0</v>
      </c>
      <c r="D549">
        <f t="shared" si="44"/>
        <v>2298.1973782469686</v>
      </c>
      <c r="E549">
        <f t="shared" si="45"/>
        <v>987.54519064168142</v>
      </c>
      <c r="F549">
        <f t="shared" si="46"/>
        <v>-72574.654049904275</v>
      </c>
      <c r="G549">
        <f t="shared" si="47"/>
        <v>91420.630056478214</v>
      </c>
    </row>
    <row r="550" spans="2:7" x14ac:dyDescent="0.35">
      <c r="B550">
        <f t="shared" si="42"/>
        <v>49.600000000000435</v>
      </c>
      <c r="C550">
        <f t="shared" si="43"/>
        <v>0</v>
      </c>
      <c r="D550">
        <f t="shared" si="44"/>
        <v>2298.1973782469686</v>
      </c>
      <c r="E550">
        <f t="shared" si="45"/>
        <v>987.54519064168142</v>
      </c>
      <c r="F550">
        <f t="shared" si="46"/>
        <v>-72574.654049904275</v>
      </c>
      <c r="G550">
        <f t="shared" si="47"/>
        <v>91519.384575542383</v>
      </c>
    </row>
    <row r="551" spans="2:7" x14ac:dyDescent="0.35">
      <c r="B551">
        <f t="shared" si="42"/>
        <v>49.700000000000436</v>
      </c>
      <c r="C551">
        <f t="shared" si="43"/>
        <v>0</v>
      </c>
      <c r="D551">
        <f t="shared" si="44"/>
        <v>2298.1973782469686</v>
      </c>
      <c r="E551">
        <f t="shared" si="45"/>
        <v>987.54519064168142</v>
      </c>
      <c r="F551">
        <f t="shared" si="46"/>
        <v>-72574.654049904275</v>
      </c>
      <c r="G551">
        <f t="shared" si="47"/>
        <v>91618.139094606551</v>
      </c>
    </row>
    <row r="552" spans="2:7" x14ac:dyDescent="0.35">
      <c r="B552">
        <f t="shared" si="42"/>
        <v>49.800000000000438</v>
      </c>
      <c r="C552">
        <f t="shared" si="43"/>
        <v>0</v>
      </c>
      <c r="D552">
        <f t="shared" si="44"/>
        <v>2298.1973782469686</v>
      </c>
      <c r="E552">
        <f t="shared" si="45"/>
        <v>987.54519064168142</v>
      </c>
      <c r="F552">
        <f t="shared" si="46"/>
        <v>-72574.654049904275</v>
      </c>
      <c r="G552">
        <f t="shared" si="47"/>
        <v>91716.89361367072</v>
      </c>
    </row>
    <row r="553" spans="2:7" x14ac:dyDescent="0.35">
      <c r="B553">
        <f t="shared" si="42"/>
        <v>49.900000000000439</v>
      </c>
      <c r="C553">
        <f t="shared" si="43"/>
        <v>0</v>
      </c>
      <c r="D553">
        <f t="shared" si="44"/>
        <v>2298.1973782469686</v>
      </c>
      <c r="E553">
        <f t="shared" si="45"/>
        <v>987.54519064168142</v>
      </c>
      <c r="F553">
        <f t="shared" si="46"/>
        <v>-72574.654049904275</v>
      </c>
      <c r="G553">
        <f t="shared" si="47"/>
        <v>91815.648132734903</v>
      </c>
    </row>
    <row r="554" spans="2:7" x14ac:dyDescent="0.35">
      <c r="B554">
        <f t="shared" si="42"/>
        <v>50.000000000000441</v>
      </c>
      <c r="C554">
        <f t="shared" si="43"/>
        <v>0</v>
      </c>
      <c r="D554">
        <f t="shared" si="44"/>
        <v>2298.1973782469686</v>
      </c>
      <c r="E554">
        <f t="shared" si="45"/>
        <v>987.54519064168142</v>
      </c>
      <c r="F554">
        <f t="shared" si="46"/>
        <v>-72574.654049904275</v>
      </c>
      <c r="G554">
        <f t="shared" si="47"/>
        <v>91914.402651799071</v>
      </c>
    </row>
    <row r="555" spans="2:7" x14ac:dyDescent="0.35">
      <c r="B555">
        <f t="shared" ref="B555:B618" si="48">B554+0.1</f>
        <v>50.100000000000442</v>
      </c>
      <c r="C555">
        <f t="shared" si="43"/>
        <v>0</v>
      </c>
      <c r="D555">
        <f t="shared" si="44"/>
        <v>2298.1973782469686</v>
      </c>
      <c r="E555">
        <f t="shared" si="45"/>
        <v>987.54519064168142</v>
      </c>
      <c r="F555">
        <f t="shared" si="46"/>
        <v>-72574.654049904275</v>
      </c>
      <c r="G555">
        <f t="shared" si="47"/>
        <v>92013.15717086324</v>
      </c>
    </row>
    <row r="556" spans="2:7" x14ac:dyDescent="0.35">
      <c r="B556">
        <f t="shared" si="48"/>
        <v>50.200000000000443</v>
      </c>
      <c r="C556">
        <f t="shared" si="43"/>
        <v>0</v>
      </c>
      <c r="D556">
        <f t="shared" si="44"/>
        <v>2298.1973782469686</v>
      </c>
      <c r="E556">
        <f t="shared" si="45"/>
        <v>987.54519064168142</v>
      </c>
      <c r="F556">
        <f t="shared" si="46"/>
        <v>-72574.654049904275</v>
      </c>
      <c r="G556">
        <f t="shared" si="47"/>
        <v>92111.911689927409</v>
      </c>
    </row>
    <row r="557" spans="2:7" x14ac:dyDescent="0.35">
      <c r="B557">
        <f t="shared" si="48"/>
        <v>50.300000000000445</v>
      </c>
      <c r="C557">
        <f t="shared" si="43"/>
        <v>0</v>
      </c>
      <c r="D557">
        <f t="shared" si="44"/>
        <v>2298.1973782469686</v>
      </c>
      <c r="E557">
        <f t="shared" si="45"/>
        <v>987.54519064168142</v>
      </c>
      <c r="F557">
        <f t="shared" si="46"/>
        <v>-72574.654049904275</v>
      </c>
      <c r="G557">
        <f t="shared" si="47"/>
        <v>92210.666208991577</v>
      </c>
    </row>
    <row r="558" spans="2:7" x14ac:dyDescent="0.35">
      <c r="B558">
        <f t="shared" si="48"/>
        <v>50.400000000000446</v>
      </c>
      <c r="C558">
        <f t="shared" si="43"/>
        <v>0</v>
      </c>
      <c r="D558">
        <f t="shared" si="44"/>
        <v>2298.1973782469686</v>
      </c>
      <c r="E558">
        <f t="shared" si="45"/>
        <v>987.54519064168142</v>
      </c>
      <c r="F558">
        <f t="shared" si="46"/>
        <v>-72574.654049904275</v>
      </c>
      <c r="G558">
        <f t="shared" si="47"/>
        <v>92309.420728055746</v>
      </c>
    </row>
    <row r="559" spans="2:7" x14ac:dyDescent="0.35">
      <c r="B559">
        <f t="shared" si="48"/>
        <v>50.500000000000448</v>
      </c>
      <c r="C559">
        <f t="shared" si="43"/>
        <v>0</v>
      </c>
      <c r="D559">
        <f t="shared" si="44"/>
        <v>2298.1973782469686</v>
      </c>
      <c r="E559">
        <f t="shared" si="45"/>
        <v>987.54519064168142</v>
      </c>
      <c r="F559">
        <f t="shared" si="46"/>
        <v>-72574.654049904275</v>
      </c>
      <c r="G559">
        <f t="shared" si="47"/>
        <v>92408.175247119914</v>
      </c>
    </row>
    <row r="560" spans="2:7" x14ac:dyDescent="0.35">
      <c r="B560">
        <f t="shared" si="48"/>
        <v>50.600000000000449</v>
      </c>
      <c r="C560">
        <f t="shared" si="43"/>
        <v>0</v>
      </c>
      <c r="D560">
        <f t="shared" si="44"/>
        <v>2298.1973782469686</v>
      </c>
      <c r="E560">
        <f t="shared" si="45"/>
        <v>987.54519064168142</v>
      </c>
      <c r="F560">
        <f t="shared" si="46"/>
        <v>-72574.654049904275</v>
      </c>
      <c r="G560">
        <f t="shared" si="47"/>
        <v>92506.929766184083</v>
      </c>
    </row>
    <row r="561" spans="2:7" x14ac:dyDescent="0.35">
      <c r="B561">
        <f t="shared" si="48"/>
        <v>50.70000000000045</v>
      </c>
      <c r="C561">
        <f t="shared" si="43"/>
        <v>0</v>
      </c>
      <c r="D561">
        <f t="shared" si="44"/>
        <v>2298.1973782469686</v>
      </c>
      <c r="E561">
        <f t="shared" si="45"/>
        <v>987.54519064168142</v>
      </c>
      <c r="F561">
        <f t="shared" si="46"/>
        <v>-72574.654049904275</v>
      </c>
      <c r="G561">
        <f t="shared" si="47"/>
        <v>92605.684285248251</v>
      </c>
    </row>
    <row r="562" spans="2:7" x14ac:dyDescent="0.35">
      <c r="B562">
        <f t="shared" si="48"/>
        <v>50.800000000000452</v>
      </c>
      <c r="C562">
        <f t="shared" si="43"/>
        <v>0</v>
      </c>
      <c r="D562">
        <f t="shared" si="44"/>
        <v>2298.1973782469686</v>
      </c>
      <c r="E562">
        <f t="shared" si="45"/>
        <v>987.54519064168142</v>
      </c>
      <c r="F562">
        <f t="shared" si="46"/>
        <v>-72574.654049904275</v>
      </c>
      <c r="G562">
        <f t="shared" si="47"/>
        <v>92704.43880431242</v>
      </c>
    </row>
    <row r="563" spans="2:7" x14ac:dyDescent="0.35">
      <c r="B563">
        <f t="shared" si="48"/>
        <v>50.900000000000453</v>
      </c>
      <c r="C563">
        <f t="shared" si="43"/>
        <v>0</v>
      </c>
      <c r="D563">
        <f t="shared" si="44"/>
        <v>2298.1973782469686</v>
      </c>
      <c r="E563">
        <f t="shared" si="45"/>
        <v>987.54519064168142</v>
      </c>
      <c r="F563">
        <f t="shared" si="46"/>
        <v>-72574.654049904275</v>
      </c>
      <c r="G563">
        <f t="shared" si="47"/>
        <v>92803.193323376589</v>
      </c>
    </row>
    <row r="564" spans="2:7" x14ac:dyDescent="0.35">
      <c r="B564">
        <f t="shared" si="48"/>
        <v>51.000000000000455</v>
      </c>
      <c r="C564">
        <f t="shared" si="43"/>
        <v>0</v>
      </c>
      <c r="D564">
        <f t="shared" si="44"/>
        <v>2298.1973782469686</v>
      </c>
      <c r="E564">
        <f t="shared" si="45"/>
        <v>987.54519064168142</v>
      </c>
      <c r="F564">
        <f t="shared" si="46"/>
        <v>-72574.654049904275</v>
      </c>
      <c r="G564">
        <f t="shared" si="47"/>
        <v>92901.947842440757</v>
      </c>
    </row>
    <row r="565" spans="2:7" x14ac:dyDescent="0.35">
      <c r="B565">
        <f t="shared" si="48"/>
        <v>51.100000000000456</v>
      </c>
      <c r="C565">
        <f t="shared" si="43"/>
        <v>0</v>
      </c>
      <c r="D565">
        <f t="shared" si="44"/>
        <v>2298.1973782469686</v>
      </c>
      <c r="E565">
        <f t="shared" si="45"/>
        <v>987.54519064168142</v>
      </c>
      <c r="F565">
        <f t="shared" si="46"/>
        <v>-72574.654049904275</v>
      </c>
      <c r="G565">
        <f t="shared" si="47"/>
        <v>93000.702361504926</v>
      </c>
    </row>
    <row r="566" spans="2:7" x14ac:dyDescent="0.35">
      <c r="B566">
        <f t="shared" si="48"/>
        <v>51.200000000000458</v>
      </c>
      <c r="C566">
        <f t="shared" si="43"/>
        <v>0</v>
      </c>
      <c r="D566">
        <f t="shared" si="44"/>
        <v>2298.1973782469686</v>
      </c>
      <c r="E566">
        <f t="shared" si="45"/>
        <v>987.54519064168142</v>
      </c>
      <c r="F566">
        <f t="shared" si="46"/>
        <v>-72574.654049904275</v>
      </c>
      <c r="G566">
        <f t="shared" si="47"/>
        <v>93099.456880569094</v>
      </c>
    </row>
    <row r="567" spans="2:7" x14ac:dyDescent="0.35">
      <c r="B567">
        <f t="shared" si="48"/>
        <v>51.300000000000459</v>
      </c>
      <c r="C567">
        <f t="shared" ref="C567:C630" si="49">IF(B567&lt;$B$41,0,IF(AND($B$41&lt;=B567,B567&lt;$B$41+$G$8),$B$15,$B$15+$B$12))</f>
        <v>0</v>
      </c>
      <c r="D567">
        <f t="shared" ref="D567:D630" si="50">IF(B567&lt;$B$41,$B$13,IF(AND($B$41&lt;=B567,B567&lt;$B$41+$G$8),$B$13+$B$16,$B$13+$B$16+$B$10))</f>
        <v>2298.1973782469686</v>
      </c>
      <c r="E567">
        <f t="shared" ref="E567:E630" si="51">IF(B567&lt;$B$41,$B$14,IF(AND($B$41&lt;=B567,B567&lt;$B$41+$G$8),$B$14+$B$17,$B$14+$B$17+$B$11))</f>
        <v>987.54519064168142</v>
      </c>
      <c r="F567">
        <f t="shared" ref="F567:F630" si="52">IF(B567&lt;$B$41,-$G$6*$B$13,IF(AND($B$41&lt;=B567,B567&lt;$B$41+$G$8),-$G$6*$B$13,-$G$6*$B$13-$G$5*$B$10))</f>
        <v>-72574.654049904275</v>
      </c>
      <c r="G567">
        <f t="shared" ref="G567:G630" si="53">IF(B567&lt;$B$41,$B$14*B567,IF(AND($B$41&lt;=B567,B567&lt;$B$41+$G$8),$B$14*B567-(-B567+$B$41)*$B$17,$B$14*B567-(-B567+$B$41)*$B$17-(-B567+$B$41+$G$8)*$B$11+$G$6*$B$12))</f>
        <v>93198.211399633263</v>
      </c>
    </row>
    <row r="568" spans="2:7" x14ac:dyDescent="0.35">
      <c r="B568">
        <f t="shared" si="48"/>
        <v>51.40000000000046</v>
      </c>
      <c r="C568">
        <f t="shared" si="49"/>
        <v>0</v>
      </c>
      <c r="D568">
        <f t="shared" si="50"/>
        <v>2298.1973782469686</v>
      </c>
      <c r="E568">
        <f t="shared" si="51"/>
        <v>987.54519064168142</v>
      </c>
      <c r="F568">
        <f t="shared" si="52"/>
        <v>-72574.654049904275</v>
      </c>
      <c r="G568">
        <f t="shared" si="53"/>
        <v>93296.965918697446</v>
      </c>
    </row>
    <row r="569" spans="2:7" x14ac:dyDescent="0.35">
      <c r="B569">
        <f t="shared" si="48"/>
        <v>51.500000000000462</v>
      </c>
      <c r="C569">
        <f t="shared" si="49"/>
        <v>0</v>
      </c>
      <c r="D569">
        <f t="shared" si="50"/>
        <v>2298.1973782469686</v>
      </c>
      <c r="E569">
        <f t="shared" si="51"/>
        <v>987.54519064168142</v>
      </c>
      <c r="F569">
        <f t="shared" si="52"/>
        <v>-72574.654049904275</v>
      </c>
      <c r="G569">
        <f t="shared" si="53"/>
        <v>93395.720437761614</v>
      </c>
    </row>
    <row r="570" spans="2:7" x14ac:dyDescent="0.35">
      <c r="B570">
        <f t="shared" si="48"/>
        <v>51.600000000000463</v>
      </c>
      <c r="C570">
        <f t="shared" si="49"/>
        <v>0</v>
      </c>
      <c r="D570">
        <f t="shared" si="50"/>
        <v>2298.1973782469686</v>
      </c>
      <c r="E570">
        <f t="shared" si="51"/>
        <v>987.54519064168142</v>
      </c>
      <c r="F570">
        <f t="shared" si="52"/>
        <v>-72574.654049904275</v>
      </c>
      <c r="G570">
        <f t="shared" si="53"/>
        <v>93494.474956825783</v>
      </c>
    </row>
    <row r="571" spans="2:7" x14ac:dyDescent="0.35">
      <c r="B571">
        <f t="shared" si="48"/>
        <v>51.700000000000465</v>
      </c>
      <c r="C571">
        <f t="shared" si="49"/>
        <v>0</v>
      </c>
      <c r="D571">
        <f t="shared" si="50"/>
        <v>2298.1973782469686</v>
      </c>
      <c r="E571">
        <f t="shared" si="51"/>
        <v>987.54519064168142</v>
      </c>
      <c r="F571">
        <f t="shared" si="52"/>
        <v>-72574.654049904275</v>
      </c>
      <c r="G571">
        <f t="shared" si="53"/>
        <v>93593.229475889952</v>
      </c>
    </row>
    <row r="572" spans="2:7" x14ac:dyDescent="0.35">
      <c r="B572">
        <f t="shared" si="48"/>
        <v>51.800000000000466</v>
      </c>
      <c r="C572">
        <f t="shared" si="49"/>
        <v>0</v>
      </c>
      <c r="D572">
        <f t="shared" si="50"/>
        <v>2298.1973782469686</v>
      </c>
      <c r="E572">
        <f t="shared" si="51"/>
        <v>987.54519064168142</v>
      </c>
      <c r="F572">
        <f t="shared" si="52"/>
        <v>-72574.654049904275</v>
      </c>
      <c r="G572">
        <f t="shared" si="53"/>
        <v>93691.98399495412</v>
      </c>
    </row>
    <row r="573" spans="2:7" x14ac:dyDescent="0.35">
      <c r="B573">
        <f t="shared" si="48"/>
        <v>51.900000000000468</v>
      </c>
      <c r="C573">
        <f t="shared" si="49"/>
        <v>0</v>
      </c>
      <c r="D573">
        <f t="shared" si="50"/>
        <v>2298.1973782469686</v>
      </c>
      <c r="E573">
        <f t="shared" si="51"/>
        <v>987.54519064168142</v>
      </c>
      <c r="F573">
        <f t="shared" si="52"/>
        <v>-72574.654049904275</v>
      </c>
      <c r="G573">
        <f t="shared" si="53"/>
        <v>93790.738514018289</v>
      </c>
    </row>
    <row r="574" spans="2:7" x14ac:dyDescent="0.35">
      <c r="B574">
        <f t="shared" si="48"/>
        <v>52.000000000000469</v>
      </c>
      <c r="C574">
        <f t="shared" si="49"/>
        <v>0</v>
      </c>
      <c r="D574">
        <f t="shared" si="50"/>
        <v>2298.1973782469686</v>
      </c>
      <c r="E574">
        <f t="shared" si="51"/>
        <v>987.54519064168142</v>
      </c>
      <c r="F574">
        <f t="shared" si="52"/>
        <v>-72574.654049904275</v>
      </c>
      <c r="G574">
        <f t="shared" si="53"/>
        <v>93889.493033082457</v>
      </c>
    </row>
    <row r="575" spans="2:7" x14ac:dyDescent="0.35">
      <c r="B575">
        <f t="shared" si="48"/>
        <v>52.10000000000047</v>
      </c>
      <c r="C575">
        <f t="shared" si="49"/>
        <v>0</v>
      </c>
      <c r="D575">
        <f t="shared" si="50"/>
        <v>2298.1973782469686</v>
      </c>
      <c r="E575">
        <f t="shared" si="51"/>
        <v>987.54519064168142</v>
      </c>
      <c r="F575">
        <f t="shared" si="52"/>
        <v>-72574.654049904275</v>
      </c>
      <c r="G575">
        <f t="shared" si="53"/>
        <v>93988.247552146626</v>
      </c>
    </row>
    <row r="576" spans="2:7" x14ac:dyDescent="0.35">
      <c r="B576">
        <f t="shared" si="48"/>
        <v>52.200000000000472</v>
      </c>
      <c r="C576">
        <f t="shared" si="49"/>
        <v>0</v>
      </c>
      <c r="D576">
        <f t="shared" si="50"/>
        <v>2298.1973782469686</v>
      </c>
      <c r="E576">
        <f t="shared" si="51"/>
        <v>987.54519064168142</v>
      </c>
      <c r="F576">
        <f t="shared" si="52"/>
        <v>-72574.654049904275</v>
      </c>
      <c r="G576">
        <f t="shared" si="53"/>
        <v>94087.002071210794</v>
      </c>
    </row>
    <row r="577" spans="2:7" x14ac:dyDescent="0.35">
      <c r="B577">
        <f t="shared" si="48"/>
        <v>52.300000000000473</v>
      </c>
      <c r="C577">
        <f t="shared" si="49"/>
        <v>0</v>
      </c>
      <c r="D577">
        <f t="shared" si="50"/>
        <v>2298.1973782469686</v>
      </c>
      <c r="E577">
        <f t="shared" si="51"/>
        <v>987.54519064168142</v>
      </c>
      <c r="F577">
        <f t="shared" si="52"/>
        <v>-72574.654049904275</v>
      </c>
      <c r="G577">
        <f t="shared" si="53"/>
        <v>94185.756590274963</v>
      </c>
    </row>
    <row r="578" spans="2:7" x14ac:dyDescent="0.35">
      <c r="B578">
        <f t="shared" si="48"/>
        <v>52.400000000000475</v>
      </c>
      <c r="C578">
        <f t="shared" si="49"/>
        <v>0</v>
      </c>
      <c r="D578">
        <f t="shared" si="50"/>
        <v>2298.1973782469686</v>
      </c>
      <c r="E578">
        <f t="shared" si="51"/>
        <v>987.54519064168142</v>
      </c>
      <c r="F578">
        <f t="shared" si="52"/>
        <v>-72574.654049904275</v>
      </c>
      <c r="G578">
        <f t="shared" si="53"/>
        <v>94284.511109339132</v>
      </c>
    </row>
    <row r="579" spans="2:7" x14ac:dyDescent="0.35">
      <c r="B579">
        <f t="shared" si="48"/>
        <v>52.500000000000476</v>
      </c>
      <c r="C579">
        <f t="shared" si="49"/>
        <v>0</v>
      </c>
      <c r="D579">
        <f t="shared" si="50"/>
        <v>2298.1973782469686</v>
      </c>
      <c r="E579">
        <f t="shared" si="51"/>
        <v>987.54519064168142</v>
      </c>
      <c r="F579">
        <f t="shared" si="52"/>
        <v>-72574.654049904275</v>
      </c>
      <c r="G579">
        <f t="shared" si="53"/>
        <v>94383.2656284033</v>
      </c>
    </row>
    <row r="580" spans="2:7" x14ac:dyDescent="0.35">
      <c r="B580">
        <f t="shared" si="48"/>
        <v>52.600000000000477</v>
      </c>
      <c r="C580">
        <f t="shared" si="49"/>
        <v>0</v>
      </c>
      <c r="D580">
        <f t="shared" si="50"/>
        <v>2298.1973782469686</v>
      </c>
      <c r="E580">
        <f t="shared" si="51"/>
        <v>987.54519064168142</v>
      </c>
      <c r="F580">
        <f t="shared" si="52"/>
        <v>-72574.654049904275</v>
      </c>
      <c r="G580">
        <f t="shared" si="53"/>
        <v>94482.020147467469</v>
      </c>
    </row>
    <row r="581" spans="2:7" x14ac:dyDescent="0.35">
      <c r="B581">
        <f t="shared" si="48"/>
        <v>52.700000000000479</v>
      </c>
      <c r="C581">
        <f t="shared" si="49"/>
        <v>0</v>
      </c>
      <c r="D581">
        <f t="shared" si="50"/>
        <v>2298.1973782469686</v>
      </c>
      <c r="E581">
        <f t="shared" si="51"/>
        <v>987.54519064168142</v>
      </c>
      <c r="F581">
        <f t="shared" si="52"/>
        <v>-72574.654049904275</v>
      </c>
      <c r="G581">
        <f t="shared" si="53"/>
        <v>94580.774666531652</v>
      </c>
    </row>
    <row r="582" spans="2:7" x14ac:dyDescent="0.35">
      <c r="B582">
        <f t="shared" si="48"/>
        <v>52.80000000000048</v>
      </c>
      <c r="C582">
        <f t="shared" si="49"/>
        <v>0</v>
      </c>
      <c r="D582">
        <f t="shared" si="50"/>
        <v>2298.1973782469686</v>
      </c>
      <c r="E582">
        <f t="shared" si="51"/>
        <v>987.54519064168142</v>
      </c>
      <c r="F582">
        <f t="shared" si="52"/>
        <v>-72574.654049904275</v>
      </c>
      <c r="G582">
        <f t="shared" si="53"/>
        <v>94679.529185595806</v>
      </c>
    </row>
    <row r="583" spans="2:7" x14ac:dyDescent="0.35">
      <c r="B583">
        <f t="shared" si="48"/>
        <v>52.900000000000482</v>
      </c>
      <c r="C583">
        <f t="shared" si="49"/>
        <v>0</v>
      </c>
      <c r="D583">
        <f t="shared" si="50"/>
        <v>2298.1973782469686</v>
      </c>
      <c r="E583">
        <f t="shared" si="51"/>
        <v>987.54519064168142</v>
      </c>
      <c r="F583">
        <f t="shared" si="52"/>
        <v>-72574.654049904275</v>
      </c>
      <c r="G583">
        <f t="shared" si="53"/>
        <v>94778.283704659989</v>
      </c>
    </row>
    <row r="584" spans="2:7" x14ac:dyDescent="0.35">
      <c r="B584">
        <f t="shared" si="48"/>
        <v>53.000000000000483</v>
      </c>
      <c r="C584">
        <f t="shared" si="49"/>
        <v>0</v>
      </c>
      <c r="D584">
        <f t="shared" si="50"/>
        <v>2298.1973782469686</v>
      </c>
      <c r="E584">
        <f t="shared" si="51"/>
        <v>987.54519064168142</v>
      </c>
      <c r="F584">
        <f t="shared" si="52"/>
        <v>-72574.654049904275</v>
      </c>
      <c r="G584">
        <f t="shared" si="53"/>
        <v>94877.038223724143</v>
      </c>
    </row>
    <row r="585" spans="2:7" x14ac:dyDescent="0.35">
      <c r="B585">
        <f t="shared" si="48"/>
        <v>53.100000000000485</v>
      </c>
      <c r="C585">
        <f t="shared" si="49"/>
        <v>0</v>
      </c>
      <c r="D585">
        <f t="shared" si="50"/>
        <v>2298.1973782469686</v>
      </c>
      <c r="E585">
        <f t="shared" si="51"/>
        <v>987.54519064168142</v>
      </c>
      <c r="F585">
        <f t="shared" si="52"/>
        <v>-72574.654049904275</v>
      </c>
      <c r="G585">
        <f t="shared" si="53"/>
        <v>94975.792742788326</v>
      </c>
    </row>
    <row r="586" spans="2:7" x14ac:dyDescent="0.35">
      <c r="B586">
        <f t="shared" si="48"/>
        <v>53.200000000000486</v>
      </c>
      <c r="C586">
        <f t="shared" si="49"/>
        <v>0</v>
      </c>
      <c r="D586">
        <f t="shared" si="50"/>
        <v>2298.1973782469686</v>
      </c>
      <c r="E586">
        <f t="shared" si="51"/>
        <v>987.54519064168142</v>
      </c>
      <c r="F586">
        <f t="shared" si="52"/>
        <v>-72574.654049904275</v>
      </c>
      <c r="G586">
        <f t="shared" si="53"/>
        <v>95074.547261852495</v>
      </c>
    </row>
    <row r="587" spans="2:7" x14ac:dyDescent="0.35">
      <c r="B587">
        <f t="shared" si="48"/>
        <v>53.300000000000487</v>
      </c>
      <c r="C587">
        <f t="shared" si="49"/>
        <v>0</v>
      </c>
      <c r="D587">
        <f t="shared" si="50"/>
        <v>2298.1973782469686</v>
      </c>
      <c r="E587">
        <f t="shared" si="51"/>
        <v>987.54519064168142</v>
      </c>
      <c r="F587">
        <f t="shared" si="52"/>
        <v>-72574.654049904275</v>
      </c>
      <c r="G587">
        <f t="shared" si="53"/>
        <v>95173.301780916663</v>
      </c>
    </row>
    <row r="588" spans="2:7" x14ac:dyDescent="0.35">
      <c r="B588">
        <f t="shared" si="48"/>
        <v>53.400000000000489</v>
      </c>
      <c r="C588">
        <f t="shared" si="49"/>
        <v>0</v>
      </c>
      <c r="D588">
        <f t="shared" si="50"/>
        <v>2298.1973782469686</v>
      </c>
      <c r="E588">
        <f t="shared" si="51"/>
        <v>987.54519064168142</v>
      </c>
      <c r="F588">
        <f t="shared" si="52"/>
        <v>-72574.654049904275</v>
      </c>
      <c r="G588">
        <f t="shared" si="53"/>
        <v>95272.056299980832</v>
      </c>
    </row>
    <row r="589" spans="2:7" x14ac:dyDescent="0.35">
      <c r="B589">
        <f t="shared" si="48"/>
        <v>53.50000000000049</v>
      </c>
      <c r="C589">
        <f t="shared" si="49"/>
        <v>0</v>
      </c>
      <c r="D589">
        <f t="shared" si="50"/>
        <v>2298.1973782469686</v>
      </c>
      <c r="E589">
        <f t="shared" si="51"/>
        <v>987.54519064168142</v>
      </c>
      <c r="F589">
        <f t="shared" si="52"/>
        <v>-72574.654049904275</v>
      </c>
      <c r="G589">
        <f t="shared" si="53"/>
        <v>95370.810819045</v>
      </c>
    </row>
    <row r="590" spans="2:7" x14ac:dyDescent="0.35">
      <c r="B590">
        <f t="shared" si="48"/>
        <v>53.600000000000492</v>
      </c>
      <c r="C590">
        <f t="shared" si="49"/>
        <v>0</v>
      </c>
      <c r="D590">
        <f t="shared" si="50"/>
        <v>2298.1973782469686</v>
      </c>
      <c r="E590">
        <f t="shared" si="51"/>
        <v>987.54519064168142</v>
      </c>
      <c r="F590">
        <f t="shared" si="52"/>
        <v>-72574.654049904275</v>
      </c>
      <c r="G590">
        <f t="shared" si="53"/>
        <v>95469.565338109169</v>
      </c>
    </row>
    <row r="591" spans="2:7" x14ac:dyDescent="0.35">
      <c r="B591">
        <f t="shared" si="48"/>
        <v>53.700000000000493</v>
      </c>
      <c r="C591">
        <f t="shared" si="49"/>
        <v>0</v>
      </c>
      <c r="D591">
        <f t="shared" si="50"/>
        <v>2298.1973782469686</v>
      </c>
      <c r="E591">
        <f t="shared" si="51"/>
        <v>987.54519064168142</v>
      </c>
      <c r="F591">
        <f t="shared" si="52"/>
        <v>-72574.654049904275</v>
      </c>
      <c r="G591">
        <f t="shared" si="53"/>
        <v>95568.319857173337</v>
      </c>
    </row>
    <row r="592" spans="2:7" x14ac:dyDescent="0.35">
      <c r="B592">
        <f t="shared" si="48"/>
        <v>53.800000000000495</v>
      </c>
      <c r="C592">
        <f t="shared" si="49"/>
        <v>0</v>
      </c>
      <c r="D592">
        <f t="shared" si="50"/>
        <v>2298.1973782469686</v>
      </c>
      <c r="E592">
        <f t="shared" si="51"/>
        <v>987.54519064168142</v>
      </c>
      <c r="F592">
        <f t="shared" si="52"/>
        <v>-72574.654049904275</v>
      </c>
      <c r="G592">
        <f t="shared" si="53"/>
        <v>95667.074376237506</v>
      </c>
    </row>
    <row r="593" spans="2:7" x14ac:dyDescent="0.35">
      <c r="B593">
        <f t="shared" si="48"/>
        <v>53.900000000000496</v>
      </c>
      <c r="C593">
        <f t="shared" si="49"/>
        <v>0</v>
      </c>
      <c r="D593">
        <f t="shared" si="50"/>
        <v>2298.1973782469686</v>
      </c>
      <c r="E593">
        <f t="shared" si="51"/>
        <v>987.54519064168142</v>
      </c>
      <c r="F593">
        <f t="shared" si="52"/>
        <v>-72574.654049904275</v>
      </c>
      <c r="G593">
        <f t="shared" si="53"/>
        <v>95765.828895301674</v>
      </c>
    </row>
    <row r="594" spans="2:7" x14ac:dyDescent="0.35">
      <c r="B594">
        <f t="shared" si="48"/>
        <v>54.000000000000497</v>
      </c>
      <c r="C594">
        <f t="shared" si="49"/>
        <v>0</v>
      </c>
      <c r="D594">
        <f t="shared" si="50"/>
        <v>2298.1973782469686</v>
      </c>
      <c r="E594">
        <f t="shared" si="51"/>
        <v>987.54519064168142</v>
      </c>
      <c r="F594">
        <f t="shared" si="52"/>
        <v>-72574.654049904275</v>
      </c>
      <c r="G594">
        <f t="shared" si="53"/>
        <v>95864.583414365843</v>
      </c>
    </row>
    <row r="595" spans="2:7" x14ac:dyDescent="0.35">
      <c r="B595">
        <f t="shared" si="48"/>
        <v>54.100000000000499</v>
      </c>
      <c r="C595">
        <f t="shared" si="49"/>
        <v>0</v>
      </c>
      <c r="D595">
        <f t="shared" si="50"/>
        <v>2298.1973782469686</v>
      </c>
      <c r="E595">
        <f t="shared" si="51"/>
        <v>987.54519064168142</v>
      </c>
      <c r="F595">
        <f t="shared" si="52"/>
        <v>-72574.654049904275</v>
      </c>
      <c r="G595">
        <f t="shared" si="53"/>
        <v>95963.337933430012</v>
      </c>
    </row>
    <row r="596" spans="2:7" x14ac:dyDescent="0.35">
      <c r="B596">
        <f t="shared" si="48"/>
        <v>54.2000000000005</v>
      </c>
      <c r="C596">
        <f t="shared" si="49"/>
        <v>0</v>
      </c>
      <c r="D596">
        <f t="shared" si="50"/>
        <v>2298.1973782469686</v>
      </c>
      <c r="E596">
        <f t="shared" si="51"/>
        <v>987.54519064168142</v>
      </c>
      <c r="F596">
        <f t="shared" si="52"/>
        <v>-72574.654049904275</v>
      </c>
      <c r="G596">
        <f t="shared" si="53"/>
        <v>96062.092452494195</v>
      </c>
    </row>
    <row r="597" spans="2:7" x14ac:dyDescent="0.35">
      <c r="B597">
        <f t="shared" si="48"/>
        <v>54.300000000000502</v>
      </c>
      <c r="C597">
        <f t="shared" si="49"/>
        <v>0</v>
      </c>
      <c r="D597">
        <f t="shared" si="50"/>
        <v>2298.1973782469686</v>
      </c>
      <c r="E597">
        <f t="shared" si="51"/>
        <v>987.54519064168142</v>
      </c>
      <c r="F597">
        <f t="shared" si="52"/>
        <v>-72574.654049904275</v>
      </c>
      <c r="G597">
        <f t="shared" si="53"/>
        <v>96160.846971558349</v>
      </c>
    </row>
    <row r="598" spans="2:7" x14ac:dyDescent="0.35">
      <c r="B598">
        <f t="shared" si="48"/>
        <v>54.400000000000503</v>
      </c>
      <c r="C598">
        <f t="shared" si="49"/>
        <v>0</v>
      </c>
      <c r="D598">
        <f t="shared" si="50"/>
        <v>2298.1973782469686</v>
      </c>
      <c r="E598">
        <f t="shared" si="51"/>
        <v>987.54519064168142</v>
      </c>
      <c r="F598">
        <f t="shared" si="52"/>
        <v>-72574.654049904275</v>
      </c>
      <c r="G598">
        <f t="shared" si="53"/>
        <v>96259.601490622532</v>
      </c>
    </row>
    <row r="599" spans="2:7" x14ac:dyDescent="0.35">
      <c r="B599">
        <f t="shared" si="48"/>
        <v>54.500000000000504</v>
      </c>
      <c r="C599">
        <f t="shared" si="49"/>
        <v>0</v>
      </c>
      <c r="D599">
        <f t="shared" si="50"/>
        <v>2298.1973782469686</v>
      </c>
      <c r="E599">
        <f t="shared" si="51"/>
        <v>987.54519064168142</v>
      </c>
      <c r="F599">
        <f t="shared" si="52"/>
        <v>-72574.654049904275</v>
      </c>
      <c r="G599">
        <f t="shared" si="53"/>
        <v>96358.3560096867</v>
      </c>
    </row>
    <row r="600" spans="2:7" x14ac:dyDescent="0.35">
      <c r="B600">
        <f t="shared" si="48"/>
        <v>54.600000000000506</v>
      </c>
      <c r="C600">
        <f t="shared" si="49"/>
        <v>0</v>
      </c>
      <c r="D600">
        <f t="shared" si="50"/>
        <v>2298.1973782469686</v>
      </c>
      <c r="E600">
        <f t="shared" si="51"/>
        <v>987.54519064168142</v>
      </c>
      <c r="F600">
        <f t="shared" si="52"/>
        <v>-72574.654049904275</v>
      </c>
      <c r="G600">
        <f t="shared" si="53"/>
        <v>96457.110528750869</v>
      </c>
    </row>
    <row r="601" spans="2:7" x14ac:dyDescent="0.35">
      <c r="B601">
        <f t="shared" si="48"/>
        <v>54.700000000000507</v>
      </c>
      <c r="C601">
        <f t="shared" si="49"/>
        <v>0</v>
      </c>
      <c r="D601">
        <f t="shared" si="50"/>
        <v>2298.1973782469686</v>
      </c>
      <c r="E601">
        <f t="shared" si="51"/>
        <v>987.54519064168142</v>
      </c>
      <c r="F601">
        <f t="shared" si="52"/>
        <v>-72574.654049904275</v>
      </c>
      <c r="G601">
        <f t="shared" si="53"/>
        <v>96555.865047815038</v>
      </c>
    </row>
    <row r="602" spans="2:7" x14ac:dyDescent="0.35">
      <c r="B602">
        <f t="shared" si="48"/>
        <v>54.800000000000509</v>
      </c>
      <c r="C602">
        <f t="shared" si="49"/>
        <v>0</v>
      </c>
      <c r="D602">
        <f t="shared" si="50"/>
        <v>2298.1973782469686</v>
      </c>
      <c r="E602">
        <f t="shared" si="51"/>
        <v>987.54519064168142</v>
      </c>
      <c r="F602">
        <f t="shared" si="52"/>
        <v>-72574.654049904275</v>
      </c>
      <c r="G602">
        <f t="shared" si="53"/>
        <v>96654.619566879206</v>
      </c>
    </row>
    <row r="603" spans="2:7" x14ac:dyDescent="0.35">
      <c r="B603">
        <f t="shared" si="48"/>
        <v>54.90000000000051</v>
      </c>
      <c r="C603">
        <f t="shared" si="49"/>
        <v>0</v>
      </c>
      <c r="D603">
        <f t="shared" si="50"/>
        <v>2298.1973782469686</v>
      </c>
      <c r="E603">
        <f t="shared" si="51"/>
        <v>987.54519064168142</v>
      </c>
      <c r="F603">
        <f t="shared" si="52"/>
        <v>-72574.654049904275</v>
      </c>
      <c r="G603">
        <f t="shared" si="53"/>
        <v>96753.374085943375</v>
      </c>
    </row>
    <row r="604" spans="2:7" x14ac:dyDescent="0.35">
      <c r="B604">
        <f t="shared" si="48"/>
        <v>55.000000000000512</v>
      </c>
      <c r="C604">
        <f t="shared" si="49"/>
        <v>0</v>
      </c>
      <c r="D604">
        <f t="shared" si="50"/>
        <v>2298.1973782469686</v>
      </c>
      <c r="E604">
        <f t="shared" si="51"/>
        <v>987.54519064168142</v>
      </c>
      <c r="F604">
        <f t="shared" si="52"/>
        <v>-72574.654049904275</v>
      </c>
      <c r="G604">
        <f t="shared" si="53"/>
        <v>96852.128605007543</v>
      </c>
    </row>
    <row r="605" spans="2:7" x14ac:dyDescent="0.35">
      <c r="B605">
        <f t="shared" si="48"/>
        <v>55.100000000000513</v>
      </c>
      <c r="C605">
        <f t="shared" si="49"/>
        <v>0</v>
      </c>
      <c r="D605">
        <f t="shared" si="50"/>
        <v>2298.1973782469686</v>
      </c>
      <c r="E605">
        <f t="shared" si="51"/>
        <v>987.54519064168142</v>
      </c>
      <c r="F605">
        <f t="shared" si="52"/>
        <v>-72574.654049904275</v>
      </c>
      <c r="G605">
        <f t="shared" si="53"/>
        <v>96950.883124071712</v>
      </c>
    </row>
    <row r="606" spans="2:7" x14ac:dyDescent="0.35">
      <c r="B606">
        <f t="shared" si="48"/>
        <v>55.200000000000514</v>
      </c>
      <c r="C606">
        <f t="shared" si="49"/>
        <v>0</v>
      </c>
      <c r="D606">
        <f t="shared" si="50"/>
        <v>2298.1973782469686</v>
      </c>
      <c r="E606">
        <f t="shared" si="51"/>
        <v>987.54519064168142</v>
      </c>
      <c r="F606">
        <f t="shared" si="52"/>
        <v>-72574.654049904275</v>
      </c>
      <c r="G606">
        <f t="shared" si="53"/>
        <v>97049.63764313588</v>
      </c>
    </row>
    <row r="607" spans="2:7" x14ac:dyDescent="0.35">
      <c r="B607">
        <f t="shared" si="48"/>
        <v>55.300000000000516</v>
      </c>
      <c r="C607">
        <f t="shared" si="49"/>
        <v>0</v>
      </c>
      <c r="D607">
        <f t="shared" si="50"/>
        <v>2298.1973782469686</v>
      </c>
      <c r="E607">
        <f t="shared" si="51"/>
        <v>987.54519064168142</v>
      </c>
      <c r="F607">
        <f t="shared" si="52"/>
        <v>-72574.654049904275</v>
      </c>
      <c r="G607">
        <f t="shared" si="53"/>
        <v>97148.392162200049</v>
      </c>
    </row>
    <row r="608" spans="2:7" x14ac:dyDescent="0.35">
      <c r="B608">
        <f t="shared" si="48"/>
        <v>55.400000000000517</v>
      </c>
      <c r="C608">
        <f t="shared" si="49"/>
        <v>0</v>
      </c>
      <c r="D608">
        <f t="shared" si="50"/>
        <v>2298.1973782469686</v>
      </c>
      <c r="E608">
        <f t="shared" si="51"/>
        <v>987.54519064168142</v>
      </c>
      <c r="F608">
        <f t="shared" si="52"/>
        <v>-72574.654049904275</v>
      </c>
      <c r="G608">
        <f t="shared" si="53"/>
        <v>97247.146681264217</v>
      </c>
    </row>
    <row r="609" spans="2:7" x14ac:dyDescent="0.35">
      <c r="B609">
        <f t="shared" si="48"/>
        <v>55.500000000000519</v>
      </c>
      <c r="C609">
        <f t="shared" si="49"/>
        <v>0</v>
      </c>
      <c r="D609">
        <f t="shared" si="50"/>
        <v>2298.1973782469686</v>
      </c>
      <c r="E609">
        <f t="shared" si="51"/>
        <v>987.54519064168142</v>
      </c>
      <c r="F609">
        <f t="shared" si="52"/>
        <v>-72574.654049904275</v>
      </c>
      <c r="G609">
        <f t="shared" si="53"/>
        <v>97345.901200328386</v>
      </c>
    </row>
    <row r="610" spans="2:7" x14ac:dyDescent="0.35">
      <c r="B610">
        <f t="shared" si="48"/>
        <v>55.60000000000052</v>
      </c>
      <c r="C610">
        <f t="shared" si="49"/>
        <v>0</v>
      </c>
      <c r="D610">
        <f t="shared" si="50"/>
        <v>2298.1973782469686</v>
      </c>
      <c r="E610">
        <f t="shared" si="51"/>
        <v>987.54519064168142</v>
      </c>
      <c r="F610">
        <f t="shared" si="52"/>
        <v>-72574.654049904275</v>
      </c>
      <c r="G610">
        <f t="shared" si="53"/>
        <v>97444.655719392555</v>
      </c>
    </row>
    <row r="611" spans="2:7" x14ac:dyDescent="0.35">
      <c r="B611">
        <f t="shared" si="48"/>
        <v>55.700000000000522</v>
      </c>
      <c r="C611">
        <f t="shared" si="49"/>
        <v>0</v>
      </c>
      <c r="D611">
        <f t="shared" si="50"/>
        <v>2298.1973782469686</v>
      </c>
      <c r="E611">
        <f t="shared" si="51"/>
        <v>987.54519064168142</v>
      </c>
      <c r="F611">
        <f t="shared" si="52"/>
        <v>-72574.654049904275</v>
      </c>
      <c r="G611">
        <f t="shared" si="53"/>
        <v>97543.410238456723</v>
      </c>
    </row>
    <row r="612" spans="2:7" x14ac:dyDescent="0.35">
      <c r="B612">
        <f t="shared" si="48"/>
        <v>55.800000000000523</v>
      </c>
      <c r="C612">
        <f t="shared" si="49"/>
        <v>0</v>
      </c>
      <c r="D612">
        <f t="shared" si="50"/>
        <v>2298.1973782469686</v>
      </c>
      <c r="E612">
        <f t="shared" si="51"/>
        <v>987.54519064168142</v>
      </c>
      <c r="F612">
        <f t="shared" si="52"/>
        <v>-72574.654049904275</v>
      </c>
      <c r="G612">
        <f t="shared" si="53"/>
        <v>97642.164757520892</v>
      </c>
    </row>
    <row r="613" spans="2:7" x14ac:dyDescent="0.35">
      <c r="B613">
        <f t="shared" si="48"/>
        <v>55.900000000000524</v>
      </c>
      <c r="C613">
        <f t="shared" si="49"/>
        <v>0</v>
      </c>
      <c r="D613">
        <f t="shared" si="50"/>
        <v>2298.1973782469686</v>
      </c>
      <c r="E613">
        <f t="shared" si="51"/>
        <v>987.54519064168142</v>
      </c>
      <c r="F613">
        <f t="shared" si="52"/>
        <v>-72574.654049904275</v>
      </c>
      <c r="G613">
        <f t="shared" si="53"/>
        <v>97740.919276585075</v>
      </c>
    </row>
    <row r="614" spans="2:7" x14ac:dyDescent="0.35">
      <c r="B614">
        <f t="shared" si="48"/>
        <v>56.000000000000526</v>
      </c>
      <c r="C614">
        <f t="shared" si="49"/>
        <v>0</v>
      </c>
      <c r="D614">
        <f t="shared" si="50"/>
        <v>2298.1973782469686</v>
      </c>
      <c r="E614">
        <f t="shared" si="51"/>
        <v>987.54519064168142</v>
      </c>
      <c r="F614">
        <f t="shared" si="52"/>
        <v>-72574.654049904275</v>
      </c>
      <c r="G614">
        <f t="shared" si="53"/>
        <v>97839.673795649243</v>
      </c>
    </row>
    <row r="615" spans="2:7" x14ac:dyDescent="0.35">
      <c r="B615">
        <f t="shared" si="48"/>
        <v>56.100000000000527</v>
      </c>
      <c r="C615">
        <f t="shared" si="49"/>
        <v>0</v>
      </c>
      <c r="D615">
        <f t="shared" si="50"/>
        <v>2298.1973782469686</v>
      </c>
      <c r="E615">
        <f t="shared" si="51"/>
        <v>987.54519064168142</v>
      </c>
      <c r="F615">
        <f t="shared" si="52"/>
        <v>-72574.654049904275</v>
      </c>
      <c r="G615">
        <f t="shared" si="53"/>
        <v>97938.428314713412</v>
      </c>
    </row>
    <row r="616" spans="2:7" x14ac:dyDescent="0.35">
      <c r="B616">
        <f t="shared" si="48"/>
        <v>56.200000000000529</v>
      </c>
      <c r="C616">
        <f t="shared" si="49"/>
        <v>0</v>
      </c>
      <c r="D616">
        <f t="shared" si="50"/>
        <v>2298.1973782469686</v>
      </c>
      <c r="E616">
        <f t="shared" si="51"/>
        <v>987.54519064168142</v>
      </c>
      <c r="F616">
        <f t="shared" si="52"/>
        <v>-72574.654049904275</v>
      </c>
      <c r="G616">
        <f t="shared" si="53"/>
        <v>98037.182833777581</v>
      </c>
    </row>
    <row r="617" spans="2:7" x14ac:dyDescent="0.35">
      <c r="B617">
        <f t="shared" si="48"/>
        <v>56.30000000000053</v>
      </c>
      <c r="C617">
        <f t="shared" si="49"/>
        <v>0</v>
      </c>
      <c r="D617">
        <f t="shared" si="50"/>
        <v>2298.1973782469686</v>
      </c>
      <c r="E617">
        <f t="shared" si="51"/>
        <v>987.54519064168142</v>
      </c>
      <c r="F617">
        <f t="shared" si="52"/>
        <v>-72574.654049904275</v>
      </c>
      <c r="G617">
        <f t="shared" si="53"/>
        <v>98135.937352841749</v>
      </c>
    </row>
    <row r="618" spans="2:7" x14ac:dyDescent="0.35">
      <c r="B618">
        <f t="shared" si="48"/>
        <v>56.400000000000531</v>
      </c>
      <c r="C618">
        <f t="shared" si="49"/>
        <v>0</v>
      </c>
      <c r="D618">
        <f t="shared" si="50"/>
        <v>2298.1973782469686</v>
      </c>
      <c r="E618">
        <f t="shared" si="51"/>
        <v>987.54519064168142</v>
      </c>
      <c r="F618">
        <f t="shared" si="52"/>
        <v>-72574.654049904275</v>
      </c>
      <c r="G618">
        <f t="shared" si="53"/>
        <v>98234.691871905918</v>
      </c>
    </row>
    <row r="619" spans="2:7" x14ac:dyDescent="0.35">
      <c r="B619">
        <f t="shared" ref="B619:B682" si="54">B618+0.1</f>
        <v>56.500000000000533</v>
      </c>
      <c r="C619">
        <f t="shared" si="49"/>
        <v>0</v>
      </c>
      <c r="D619">
        <f t="shared" si="50"/>
        <v>2298.1973782469686</v>
      </c>
      <c r="E619">
        <f t="shared" si="51"/>
        <v>987.54519064168142</v>
      </c>
      <c r="F619">
        <f t="shared" si="52"/>
        <v>-72574.654049904275</v>
      </c>
      <c r="G619">
        <f t="shared" si="53"/>
        <v>98333.446390970086</v>
      </c>
    </row>
    <row r="620" spans="2:7" x14ac:dyDescent="0.35">
      <c r="B620">
        <f t="shared" si="54"/>
        <v>56.600000000000534</v>
      </c>
      <c r="C620">
        <f t="shared" si="49"/>
        <v>0</v>
      </c>
      <c r="D620">
        <f t="shared" si="50"/>
        <v>2298.1973782469686</v>
      </c>
      <c r="E620">
        <f t="shared" si="51"/>
        <v>987.54519064168142</v>
      </c>
      <c r="F620">
        <f t="shared" si="52"/>
        <v>-72574.654049904275</v>
      </c>
      <c r="G620">
        <f t="shared" si="53"/>
        <v>98432.200910034255</v>
      </c>
    </row>
    <row r="621" spans="2:7" x14ac:dyDescent="0.35">
      <c r="B621">
        <f t="shared" si="54"/>
        <v>56.700000000000536</v>
      </c>
      <c r="C621">
        <f t="shared" si="49"/>
        <v>0</v>
      </c>
      <c r="D621">
        <f t="shared" si="50"/>
        <v>2298.1973782469686</v>
      </c>
      <c r="E621">
        <f t="shared" si="51"/>
        <v>987.54519064168142</v>
      </c>
      <c r="F621">
        <f t="shared" si="52"/>
        <v>-72574.654049904275</v>
      </c>
      <c r="G621">
        <f t="shared" si="53"/>
        <v>98530.955429098423</v>
      </c>
    </row>
    <row r="622" spans="2:7" x14ac:dyDescent="0.35">
      <c r="B622">
        <f t="shared" si="54"/>
        <v>56.800000000000537</v>
      </c>
      <c r="C622">
        <f t="shared" si="49"/>
        <v>0</v>
      </c>
      <c r="D622">
        <f t="shared" si="50"/>
        <v>2298.1973782469686</v>
      </c>
      <c r="E622">
        <f t="shared" si="51"/>
        <v>987.54519064168142</v>
      </c>
      <c r="F622">
        <f t="shared" si="52"/>
        <v>-72574.654049904275</v>
      </c>
      <c r="G622">
        <f t="shared" si="53"/>
        <v>98629.709948162592</v>
      </c>
    </row>
    <row r="623" spans="2:7" x14ac:dyDescent="0.35">
      <c r="B623">
        <f t="shared" si="54"/>
        <v>56.900000000000539</v>
      </c>
      <c r="C623">
        <f t="shared" si="49"/>
        <v>0</v>
      </c>
      <c r="D623">
        <f t="shared" si="50"/>
        <v>2298.1973782469686</v>
      </c>
      <c r="E623">
        <f t="shared" si="51"/>
        <v>987.54519064168142</v>
      </c>
      <c r="F623">
        <f t="shared" si="52"/>
        <v>-72574.654049904275</v>
      </c>
      <c r="G623">
        <f t="shared" si="53"/>
        <v>98728.46446722676</v>
      </c>
    </row>
    <row r="624" spans="2:7" x14ac:dyDescent="0.35">
      <c r="B624">
        <f t="shared" si="54"/>
        <v>57.00000000000054</v>
      </c>
      <c r="C624">
        <f t="shared" si="49"/>
        <v>0</v>
      </c>
      <c r="D624">
        <f t="shared" si="50"/>
        <v>2298.1973782469686</v>
      </c>
      <c r="E624">
        <f t="shared" si="51"/>
        <v>987.54519064168142</v>
      </c>
      <c r="F624">
        <f t="shared" si="52"/>
        <v>-72574.654049904275</v>
      </c>
      <c r="G624">
        <f t="shared" si="53"/>
        <v>98827.218986290929</v>
      </c>
    </row>
    <row r="625" spans="2:7" x14ac:dyDescent="0.35">
      <c r="B625">
        <f t="shared" si="54"/>
        <v>57.100000000000541</v>
      </c>
      <c r="C625">
        <f t="shared" si="49"/>
        <v>0</v>
      </c>
      <c r="D625">
        <f t="shared" si="50"/>
        <v>2298.1973782469686</v>
      </c>
      <c r="E625">
        <f t="shared" si="51"/>
        <v>987.54519064168142</v>
      </c>
      <c r="F625">
        <f t="shared" si="52"/>
        <v>-72574.654049904275</v>
      </c>
      <c r="G625">
        <f t="shared" si="53"/>
        <v>98925.973505355098</v>
      </c>
    </row>
    <row r="626" spans="2:7" x14ac:dyDescent="0.35">
      <c r="B626">
        <f t="shared" si="54"/>
        <v>57.200000000000543</v>
      </c>
      <c r="C626">
        <f t="shared" si="49"/>
        <v>0</v>
      </c>
      <c r="D626">
        <f t="shared" si="50"/>
        <v>2298.1973782469686</v>
      </c>
      <c r="E626">
        <f t="shared" si="51"/>
        <v>987.54519064168142</v>
      </c>
      <c r="F626">
        <f t="shared" si="52"/>
        <v>-72574.654049904275</v>
      </c>
      <c r="G626">
        <f t="shared" si="53"/>
        <v>99024.728024419281</v>
      </c>
    </row>
    <row r="627" spans="2:7" x14ac:dyDescent="0.35">
      <c r="B627">
        <f t="shared" si="54"/>
        <v>57.300000000000544</v>
      </c>
      <c r="C627">
        <f t="shared" si="49"/>
        <v>0</v>
      </c>
      <c r="D627">
        <f t="shared" si="50"/>
        <v>2298.1973782469686</v>
      </c>
      <c r="E627">
        <f t="shared" si="51"/>
        <v>987.54519064168142</v>
      </c>
      <c r="F627">
        <f t="shared" si="52"/>
        <v>-72574.654049904275</v>
      </c>
      <c r="G627">
        <f t="shared" si="53"/>
        <v>99123.482543483435</v>
      </c>
    </row>
    <row r="628" spans="2:7" x14ac:dyDescent="0.35">
      <c r="B628">
        <f t="shared" si="54"/>
        <v>57.400000000000546</v>
      </c>
      <c r="C628">
        <f t="shared" si="49"/>
        <v>0</v>
      </c>
      <c r="D628">
        <f t="shared" si="50"/>
        <v>2298.1973782469686</v>
      </c>
      <c r="E628">
        <f t="shared" si="51"/>
        <v>987.54519064168142</v>
      </c>
      <c r="F628">
        <f t="shared" si="52"/>
        <v>-72574.654049904275</v>
      </c>
      <c r="G628">
        <f t="shared" si="53"/>
        <v>99222.237062547618</v>
      </c>
    </row>
    <row r="629" spans="2:7" x14ac:dyDescent="0.35">
      <c r="B629">
        <f t="shared" si="54"/>
        <v>57.500000000000547</v>
      </c>
      <c r="C629">
        <f t="shared" si="49"/>
        <v>0</v>
      </c>
      <c r="D629">
        <f t="shared" si="50"/>
        <v>2298.1973782469686</v>
      </c>
      <c r="E629">
        <f t="shared" si="51"/>
        <v>987.54519064168142</v>
      </c>
      <c r="F629">
        <f t="shared" si="52"/>
        <v>-72574.654049904275</v>
      </c>
      <c r="G629">
        <f t="shared" si="53"/>
        <v>99320.991581611786</v>
      </c>
    </row>
    <row r="630" spans="2:7" x14ac:dyDescent="0.35">
      <c r="B630">
        <f t="shared" si="54"/>
        <v>57.600000000000549</v>
      </c>
      <c r="C630">
        <f t="shared" si="49"/>
        <v>0</v>
      </c>
      <c r="D630">
        <f t="shared" si="50"/>
        <v>2298.1973782469686</v>
      </c>
      <c r="E630">
        <f t="shared" si="51"/>
        <v>987.54519064168142</v>
      </c>
      <c r="F630">
        <f t="shared" si="52"/>
        <v>-72574.654049904275</v>
      </c>
      <c r="G630">
        <f t="shared" si="53"/>
        <v>99419.746100675955</v>
      </c>
    </row>
    <row r="631" spans="2:7" x14ac:dyDescent="0.35">
      <c r="B631">
        <f t="shared" si="54"/>
        <v>57.70000000000055</v>
      </c>
      <c r="C631">
        <f t="shared" ref="C631:C684" si="55">IF(B631&lt;$B$41,0,IF(AND($B$41&lt;=B631,B631&lt;$B$41+$G$8),$B$15,$B$15+$B$12))</f>
        <v>0</v>
      </c>
      <c r="D631">
        <f t="shared" ref="D631:D684" si="56">IF(B631&lt;$B$41,$B$13,IF(AND($B$41&lt;=B631,B631&lt;$B$41+$G$8),$B$13+$B$16,$B$13+$B$16+$B$10))</f>
        <v>2298.1973782469686</v>
      </c>
      <c r="E631">
        <f t="shared" ref="E631:E684" si="57">IF(B631&lt;$B$41,$B$14,IF(AND($B$41&lt;=B631,B631&lt;$B$41+$G$8),$B$14+$B$17,$B$14+$B$17+$B$11))</f>
        <v>987.54519064168142</v>
      </c>
      <c r="F631">
        <f t="shared" ref="F631:F683" si="58">IF(B631&lt;$B$41,-$G$6*$B$13,IF(AND($B$41&lt;=B631,B631&lt;$B$41+$G$8),-$G$6*$B$13,-$G$6*$B$13-$G$5*$B$10))</f>
        <v>-72574.654049904275</v>
      </c>
      <c r="G631">
        <f t="shared" ref="G631:G684" si="59">IF(B631&lt;$B$41,$B$14*B631,IF(AND($B$41&lt;=B631,B631&lt;$B$41+$G$8),$B$14*B631-(-B631+$B$41)*$B$17,$B$14*B631-(-B631+$B$41)*$B$17-(-B631+$B$41+$G$8)*$B$11+$G$6*$B$12))</f>
        <v>99518.500619740124</v>
      </c>
    </row>
    <row r="632" spans="2:7" x14ac:dyDescent="0.35">
      <c r="B632">
        <f t="shared" si="54"/>
        <v>57.800000000000551</v>
      </c>
      <c r="C632">
        <f t="shared" si="55"/>
        <v>0</v>
      </c>
      <c r="D632">
        <f t="shared" si="56"/>
        <v>2298.1973782469686</v>
      </c>
      <c r="E632">
        <f t="shared" si="57"/>
        <v>987.54519064168142</v>
      </c>
      <c r="F632">
        <f t="shared" si="58"/>
        <v>-72574.654049904275</v>
      </c>
      <c r="G632">
        <f t="shared" si="59"/>
        <v>99617.255138804292</v>
      </c>
    </row>
    <row r="633" spans="2:7" x14ac:dyDescent="0.35">
      <c r="B633">
        <f t="shared" si="54"/>
        <v>57.900000000000553</v>
      </c>
      <c r="C633">
        <f t="shared" si="55"/>
        <v>0</v>
      </c>
      <c r="D633">
        <f t="shared" si="56"/>
        <v>2298.1973782469686</v>
      </c>
      <c r="E633">
        <f t="shared" si="57"/>
        <v>987.54519064168142</v>
      </c>
      <c r="F633">
        <f t="shared" si="58"/>
        <v>-72574.654049904275</v>
      </c>
      <c r="G633">
        <f t="shared" si="59"/>
        <v>99716.009657868461</v>
      </c>
    </row>
    <row r="634" spans="2:7" x14ac:dyDescent="0.35">
      <c r="B634">
        <f t="shared" si="54"/>
        <v>58.000000000000554</v>
      </c>
      <c r="C634">
        <f t="shared" si="55"/>
        <v>0</v>
      </c>
      <c r="D634">
        <f t="shared" si="56"/>
        <v>2298.1973782469686</v>
      </c>
      <c r="E634">
        <f t="shared" si="57"/>
        <v>987.54519064168142</v>
      </c>
      <c r="F634">
        <f t="shared" si="58"/>
        <v>-72574.654049904275</v>
      </c>
      <c r="G634">
        <f t="shared" si="59"/>
        <v>99814.764176932629</v>
      </c>
    </row>
    <row r="635" spans="2:7" x14ac:dyDescent="0.35">
      <c r="B635">
        <f t="shared" si="54"/>
        <v>58.100000000000556</v>
      </c>
      <c r="C635">
        <f t="shared" si="55"/>
        <v>0</v>
      </c>
      <c r="D635">
        <f t="shared" si="56"/>
        <v>2298.1973782469686</v>
      </c>
      <c r="E635">
        <f t="shared" si="57"/>
        <v>987.54519064168142</v>
      </c>
      <c r="F635">
        <f t="shared" si="58"/>
        <v>-72574.654049904275</v>
      </c>
      <c r="G635">
        <f t="shared" si="59"/>
        <v>99913.518695996798</v>
      </c>
    </row>
    <row r="636" spans="2:7" x14ac:dyDescent="0.35">
      <c r="B636">
        <f t="shared" si="54"/>
        <v>58.200000000000557</v>
      </c>
      <c r="C636">
        <f t="shared" si="55"/>
        <v>0</v>
      </c>
      <c r="D636">
        <f t="shared" si="56"/>
        <v>2298.1973782469686</v>
      </c>
      <c r="E636">
        <f t="shared" si="57"/>
        <v>987.54519064168142</v>
      </c>
      <c r="F636">
        <f t="shared" si="58"/>
        <v>-72574.654049904275</v>
      </c>
      <c r="G636">
        <f t="shared" si="59"/>
        <v>100012.27321506097</v>
      </c>
    </row>
    <row r="637" spans="2:7" x14ac:dyDescent="0.35">
      <c r="B637">
        <f t="shared" si="54"/>
        <v>58.300000000000558</v>
      </c>
      <c r="C637">
        <f t="shared" si="55"/>
        <v>0</v>
      </c>
      <c r="D637">
        <f t="shared" si="56"/>
        <v>2298.1973782469686</v>
      </c>
      <c r="E637">
        <f t="shared" si="57"/>
        <v>987.54519064168142</v>
      </c>
      <c r="F637">
        <f t="shared" si="58"/>
        <v>-72574.654049904275</v>
      </c>
      <c r="G637">
        <f t="shared" si="59"/>
        <v>100111.02773412513</v>
      </c>
    </row>
    <row r="638" spans="2:7" x14ac:dyDescent="0.35">
      <c r="B638">
        <f t="shared" si="54"/>
        <v>58.40000000000056</v>
      </c>
      <c r="C638">
        <f t="shared" si="55"/>
        <v>0</v>
      </c>
      <c r="D638">
        <f t="shared" si="56"/>
        <v>2298.1973782469686</v>
      </c>
      <c r="E638">
        <f t="shared" si="57"/>
        <v>987.54519064168142</v>
      </c>
      <c r="F638">
        <f t="shared" si="58"/>
        <v>-72574.654049904275</v>
      </c>
      <c r="G638">
        <f t="shared" si="59"/>
        <v>100209.7822531893</v>
      </c>
    </row>
    <row r="639" spans="2:7" x14ac:dyDescent="0.35">
      <c r="B639">
        <f t="shared" si="54"/>
        <v>58.500000000000561</v>
      </c>
      <c r="C639">
        <f t="shared" si="55"/>
        <v>0</v>
      </c>
      <c r="D639">
        <f t="shared" si="56"/>
        <v>2298.1973782469686</v>
      </c>
      <c r="E639">
        <f t="shared" si="57"/>
        <v>987.54519064168142</v>
      </c>
      <c r="F639">
        <f t="shared" si="58"/>
        <v>-72574.654049904275</v>
      </c>
      <c r="G639">
        <f t="shared" si="59"/>
        <v>100308.53677225349</v>
      </c>
    </row>
    <row r="640" spans="2:7" x14ac:dyDescent="0.35">
      <c r="B640">
        <f t="shared" si="54"/>
        <v>58.600000000000563</v>
      </c>
      <c r="C640">
        <f t="shared" si="55"/>
        <v>0</v>
      </c>
      <c r="D640">
        <f t="shared" si="56"/>
        <v>2298.1973782469686</v>
      </c>
      <c r="E640">
        <f t="shared" si="57"/>
        <v>987.54519064168142</v>
      </c>
      <c r="F640">
        <f t="shared" si="58"/>
        <v>-72574.654049904275</v>
      </c>
      <c r="G640">
        <f t="shared" si="59"/>
        <v>100407.29129131764</v>
      </c>
    </row>
    <row r="641" spans="2:7" x14ac:dyDescent="0.35">
      <c r="B641">
        <f t="shared" si="54"/>
        <v>58.700000000000564</v>
      </c>
      <c r="C641">
        <f t="shared" si="55"/>
        <v>0</v>
      </c>
      <c r="D641">
        <f t="shared" si="56"/>
        <v>2298.1973782469686</v>
      </c>
      <c r="E641">
        <f t="shared" si="57"/>
        <v>987.54519064168142</v>
      </c>
      <c r="F641">
        <f t="shared" si="58"/>
        <v>-72574.654049904275</v>
      </c>
      <c r="G641">
        <f t="shared" si="59"/>
        <v>100506.04581038182</v>
      </c>
    </row>
    <row r="642" spans="2:7" x14ac:dyDescent="0.35">
      <c r="B642">
        <f t="shared" si="54"/>
        <v>58.800000000000566</v>
      </c>
      <c r="C642">
        <f t="shared" si="55"/>
        <v>0</v>
      </c>
      <c r="D642">
        <f t="shared" si="56"/>
        <v>2298.1973782469686</v>
      </c>
      <c r="E642">
        <f t="shared" si="57"/>
        <v>987.54519064168142</v>
      </c>
      <c r="F642">
        <f t="shared" si="58"/>
        <v>-72574.654049904275</v>
      </c>
      <c r="G642">
        <f t="shared" si="59"/>
        <v>100604.80032944598</v>
      </c>
    </row>
    <row r="643" spans="2:7" x14ac:dyDescent="0.35">
      <c r="B643">
        <f t="shared" si="54"/>
        <v>58.900000000000567</v>
      </c>
      <c r="C643">
        <f t="shared" si="55"/>
        <v>0</v>
      </c>
      <c r="D643">
        <f t="shared" si="56"/>
        <v>2298.1973782469686</v>
      </c>
      <c r="E643">
        <f t="shared" si="57"/>
        <v>987.54519064168142</v>
      </c>
      <c r="F643">
        <f t="shared" si="58"/>
        <v>-72574.654049904275</v>
      </c>
      <c r="G643">
        <f t="shared" si="59"/>
        <v>100703.55484851016</v>
      </c>
    </row>
    <row r="644" spans="2:7" x14ac:dyDescent="0.35">
      <c r="B644">
        <f t="shared" si="54"/>
        <v>59.000000000000568</v>
      </c>
      <c r="C644">
        <f t="shared" si="55"/>
        <v>0</v>
      </c>
      <c r="D644">
        <f t="shared" si="56"/>
        <v>2298.1973782469686</v>
      </c>
      <c r="E644">
        <f t="shared" si="57"/>
        <v>987.54519064168142</v>
      </c>
      <c r="F644">
        <f t="shared" si="58"/>
        <v>-72574.654049904275</v>
      </c>
      <c r="G644">
        <f t="shared" si="59"/>
        <v>100802.30936757431</v>
      </c>
    </row>
    <row r="645" spans="2:7" x14ac:dyDescent="0.35">
      <c r="B645">
        <f t="shared" si="54"/>
        <v>59.10000000000057</v>
      </c>
      <c r="C645">
        <f t="shared" si="55"/>
        <v>0</v>
      </c>
      <c r="D645">
        <f t="shared" si="56"/>
        <v>2298.1973782469686</v>
      </c>
      <c r="E645">
        <f t="shared" si="57"/>
        <v>987.54519064168142</v>
      </c>
      <c r="F645">
        <f t="shared" si="58"/>
        <v>-72574.654049904275</v>
      </c>
      <c r="G645">
        <f t="shared" si="59"/>
        <v>100901.0638866385</v>
      </c>
    </row>
    <row r="646" spans="2:7" x14ac:dyDescent="0.35">
      <c r="B646">
        <f t="shared" si="54"/>
        <v>59.200000000000571</v>
      </c>
      <c r="C646">
        <f t="shared" si="55"/>
        <v>0</v>
      </c>
      <c r="D646">
        <f t="shared" si="56"/>
        <v>2298.1973782469686</v>
      </c>
      <c r="E646">
        <f t="shared" si="57"/>
        <v>987.54519064168142</v>
      </c>
      <c r="F646">
        <f t="shared" si="58"/>
        <v>-72574.654049904275</v>
      </c>
      <c r="G646">
        <f t="shared" si="59"/>
        <v>100999.81840570267</v>
      </c>
    </row>
    <row r="647" spans="2:7" x14ac:dyDescent="0.35">
      <c r="B647">
        <f t="shared" si="54"/>
        <v>59.300000000000573</v>
      </c>
      <c r="C647">
        <f t="shared" si="55"/>
        <v>0</v>
      </c>
      <c r="D647">
        <f t="shared" si="56"/>
        <v>2298.1973782469686</v>
      </c>
      <c r="E647">
        <f t="shared" si="57"/>
        <v>987.54519064168142</v>
      </c>
      <c r="F647">
        <f t="shared" si="58"/>
        <v>-72574.654049904275</v>
      </c>
      <c r="G647">
        <f t="shared" si="59"/>
        <v>101098.57292476684</v>
      </c>
    </row>
    <row r="648" spans="2:7" x14ac:dyDescent="0.35">
      <c r="B648">
        <f t="shared" si="54"/>
        <v>59.400000000000574</v>
      </c>
      <c r="C648">
        <f t="shared" si="55"/>
        <v>0</v>
      </c>
      <c r="D648">
        <f t="shared" si="56"/>
        <v>2298.1973782469686</v>
      </c>
      <c r="E648">
        <f t="shared" si="57"/>
        <v>987.54519064168142</v>
      </c>
      <c r="F648">
        <f t="shared" si="58"/>
        <v>-72574.654049904275</v>
      </c>
      <c r="G648">
        <f t="shared" si="59"/>
        <v>101197.327443831</v>
      </c>
    </row>
    <row r="649" spans="2:7" x14ac:dyDescent="0.35">
      <c r="B649">
        <f t="shared" si="54"/>
        <v>59.500000000000576</v>
      </c>
      <c r="C649">
        <f t="shared" si="55"/>
        <v>0</v>
      </c>
      <c r="D649">
        <f t="shared" si="56"/>
        <v>2298.1973782469686</v>
      </c>
      <c r="E649">
        <f t="shared" si="57"/>
        <v>987.54519064168142</v>
      </c>
      <c r="F649">
        <f t="shared" si="58"/>
        <v>-72574.654049904275</v>
      </c>
      <c r="G649">
        <f t="shared" si="59"/>
        <v>101296.08196289517</v>
      </c>
    </row>
    <row r="650" spans="2:7" x14ac:dyDescent="0.35">
      <c r="B650">
        <f t="shared" si="54"/>
        <v>59.600000000000577</v>
      </c>
      <c r="C650">
        <f t="shared" si="55"/>
        <v>0</v>
      </c>
      <c r="D650">
        <f t="shared" si="56"/>
        <v>2298.1973782469686</v>
      </c>
      <c r="E650">
        <f t="shared" si="57"/>
        <v>987.54519064168142</v>
      </c>
      <c r="F650">
        <f t="shared" si="58"/>
        <v>-72574.654049904275</v>
      </c>
      <c r="G650">
        <f t="shared" si="59"/>
        <v>101394.83648195934</v>
      </c>
    </row>
    <row r="651" spans="2:7" x14ac:dyDescent="0.35">
      <c r="B651">
        <f t="shared" si="54"/>
        <v>59.700000000000578</v>
      </c>
      <c r="C651">
        <f t="shared" si="55"/>
        <v>0</v>
      </c>
      <c r="D651">
        <f t="shared" si="56"/>
        <v>2298.1973782469686</v>
      </c>
      <c r="E651">
        <f t="shared" si="57"/>
        <v>987.54519064168142</v>
      </c>
      <c r="F651">
        <f t="shared" si="58"/>
        <v>-72574.654049904275</v>
      </c>
      <c r="G651">
        <f t="shared" si="59"/>
        <v>101493.59100102351</v>
      </c>
    </row>
    <row r="652" spans="2:7" x14ac:dyDescent="0.35">
      <c r="B652">
        <f t="shared" si="54"/>
        <v>59.80000000000058</v>
      </c>
      <c r="C652">
        <f t="shared" si="55"/>
        <v>0</v>
      </c>
      <c r="D652">
        <f t="shared" si="56"/>
        <v>2298.1973782469686</v>
      </c>
      <c r="E652">
        <f t="shared" si="57"/>
        <v>987.54519064168142</v>
      </c>
      <c r="F652">
        <f t="shared" si="58"/>
        <v>-72574.654049904275</v>
      </c>
      <c r="G652">
        <f t="shared" si="59"/>
        <v>101592.34552008768</v>
      </c>
    </row>
    <row r="653" spans="2:7" x14ac:dyDescent="0.35">
      <c r="B653">
        <f t="shared" si="54"/>
        <v>59.900000000000581</v>
      </c>
      <c r="C653">
        <f t="shared" si="55"/>
        <v>0</v>
      </c>
      <c r="D653">
        <f t="shared" si="56"/>
        <v>2298.1973782469686</v>
      </c>
      <c r="E653">
        <f t="shared" si="57"/>
        <v>987.54519064168142</v>
      </c>
      <c r="F653">
        <f t="shared" si="58"/>
        <v>-72574.654049904275</v>
      </c>
      <c r="G653">
        <f t="shared" si="59"/>
        <v>101691.10003915185</v>
      </c>
    </row>
    <row r="654" spans="2:7" x14ac:dyDescent="0.35">
      <c r="B654">
        <f t="shared" si="54"/>
        <v>60.000000000000583</v>
      </c>
      <c r="C654">
        <f t="shared" si="55"/>
        <v>0</v>
      </c>
      <c r="D654">
        <f t="shared" si="56"/>
        <v>2298.1973782469686</v>
      </c>
      <c r="E654">
        <f t="shared" si="57"/>
        <v>987.54519064168142</v>
      </c>
      <c r="F654">
        <f t="shared" si="58"/>
        <v>-72574.654049904275</v>
      </c>
      <c r="G654">
        <f t="shared" si="59"/>
        <v>101789.85455821603</v>
      </c>
    </row>
    <row r="655" spans="2:7" x14ac:dyDescent="0.35">
      <c r="B655">
        <f t="shared" si="54"/>
        <v>60.100000000000584</v>
      </c>
      <c r="C655">
        <f t="shared" si="55"/>
        <v>0</v>
      </c>
      <c r="D655">
        <f t="shared" si="56"/>
        <v>2298.1973782469686</v>
      </c>
      <c r="E655">
        <f t="shared" si="57"/>
        <v>987.54519064168142</v>
      </c>
      <c r="F655">
        <f t="shared" si="58"/>
        <v>-72574.654049904275</v>
      </c>
      <c r="G655">
        <f t="shared" si="59"/>
        <v>101888.60907728018</v>
      </c>
    </row>
    <row r="656" spans="2:7" x14ac:dyDescent="0.35">
      <c r="B656">
        <f t="shared" si="54"/>
        <v>60.200000000000585</v>
      </c>
      <c r="C656">
        <f t="shared" si="55"/>
        <v>0</v>
      </c>
      <c r="D656">
        <f t="shared" si="56"/>
        <v>2298.1973782469686</v>
      </c>
      <c r="E656">
        <f t="shared" si="57"/>
        <v>987.54519064168142</v>
      </c>
      <c r="F656">
        <f t="shared" si="58"/>
        <v>-72574.654049904275</v>
      </c>
      <c r="G656">
        <f t="shared" si="59"/>
        <v>101987.36359634437</v>
      </c>
    </row>
    <row r="657" spans="2:7" x14ac:dyDescent="0.35">
      <c r="B657">
        <f t="shared" si="54"/>
        <v>60.300000000000587</v>
      </c>
      <c r="C657">
        <f t="shared" si="55"/>
        <v>0</v>
      </c>
      <c r="D657">
        <f t="shared" si="56"/>
        <v>2298.1973782469686</v>
      </c>
      <c r="E657">
        <f t="shared" si="57"/>
        <v>987.54519064168142</v>
      </c>
      <c r="F657">
        <f t="shared" si="58"/>
        <v>-72574.654049904275</v>
      </c>
      <c r="G657">
        <f t="shared" si="59"/>
        <v>102086.11811540852</v>
      </c>
    </row>
    <row r="658" spans="2:7" x14ac:dyDescent="0.35">
      <c r="B658">
        <f t="shared" si="54"/>
        <v>60.400000000000588</v>
      </c>
      <c r="C658">
        <f t="shared" si="55"/>
        <v>0</v>
      </c>
      <c r="D658">
        <f t="shared" si="56"/>
        <v>2298.1973782469686</v>
      </c>
      <c r="E658">
        <f t="shared" si="57"/>
        <v>987.54519064168142</v>
      </c>
      <c r="F658">
        <f t="shared" si="58"/>
        <v>-72574.654049904275</v>
      </c>
      <c r="G658">
        <f t="shared" si="59"/>
        <v>102184.8726344727</v>
      </c>
    </row>
    <row r="659" spans="2:7" x14ac:dyDescent="0.35">
      <c r="B659">
        <f t="shared" si="54"/>
        <v>60.50000000000059</v>
      </c>
      <c r="C659">
        <f t="shared" si="55"/>
        <v>0</v>
      </c>
      <c r="D659">
        <f t="shared" si="56"/>
        <v>2298.1973782469686</v>
      </c>
      <c r="E659">
        <f t="shared" si="57"/>
        <v>987.54519064168142</v>
      </c>
      <c r="F659">
        <f t="shared" si="58"/>
        <v>-72574.654049904275</v>
      </c>
      <c r="G659">
        <f t="shared" si="59"/>
        <v>102283.62715353686</v>
      </c>
    </row>
    <row r="660" spans="2:7" x14ac:dyDescent="0.35">
      <c r="B660">
        <f t="shared" si="54"/>
        <v>60.600000000000591</v>
      </c>
      <c r="C660">
        <f t="shared" si="55"/>
        <v>0</v>
      </c>
      <c r="D660">
        <f t="shared" si="56"/>
        <v>2298.1973782469686</v>
      </c>
      <c r="E660">
        <f t="shared" si="57"/>
        <v>987.54519064168142</v>
      </c>
      <c r="F660">
        <f t="shared" si="58"/>
        <v>-72574.654049904275</v>
      </c>
      <c r="G660">
        <f t="shared" si="59"/>
        <v>102382.38167260104</v>
      </c>
    </row>
    <row r="661" spans="2:7" x14ac:dyDescent="0.35">
      <c r="B661">
        <f t="shared" si="54"/>
        <v>60.700000000000593</v>
      </c>
      <c r="C661">
        <f t="shared" si="55"/>
        <v>0</v>
      </c>
      <c r="D661">
        <f t="shared" si="56"/>
        <v>2298.1973782469686</v>
      </c>
      <c r="E661">
        <f t="shared" si="57"/>
        <v>987.54519064168142</v>
      </c>
      <c r="F661">
        <f t="shared" si="58"/>
        <v>-72574.654049904275</v>
      </c>
      <c r="G661">
        <f t="shared" si="59"/>
        <v>102481.13619166521</v>
      </c>
    </row>
    <row r="662" spans="2:7" x14ac:dyDescent="0.35">
      <c r="B662">
        <f t="shared" si="54"/>
        <v>60.800000000000594</v>
      </c>
      <c r="C662">
        <f t="shared" si="55"/>
        <v>0</v>
      </c>
      <c r="D662">
        <f t="shared" si="56"/>
        <v>2298.1973782469686</v>
      </c>
      <c r="E662">
        <f t="shared" si="57"/>
        <v>987.54519064168142</v>
      </c>
      <c r="F662">
        <f t="shared" si="58"/>
        <v>-72574.654049904275</v>
      </c>
      <c r="G662">
        <f t="shared" si="59"/>
        <v>102579.89071072938</v>
      </c>
    </row>
    <row r="663" spans="2:7" x14ac:dyDescent="0.35">
      <c r="B663">
        <f t="shared" si="54"/>
        <v>60.900000000000595</v>
      </c>
      <c r="C663">
        <f t="shared" si="55"/>
        <v>0</v>
      </c>
      <c r="D663">
        <f t="shared" si="56"/>
        <v>2298.1973782469686</v>
      </c>
      <c r="E663">
        <f t="shared" si="57"/>
        <v>987.54519064168142</v>
      </c>
      <c r="F663">
        <f t="shared" si="58"/>
        <v>-72574.654049904275</v>
      </c>
      <c r="G663">
        <f t="shared" si="59"/>
        <v>102678.64522979355</v>
      </c>
    </row>
    <row r="664" spans="2:7" x14ac:dyDescent="0.35">
      <c r="B664">
        <f t="shared" si="54"/>
        <v>61.000000000000597</v>
      </c>
      <c r="C664">
        <f t="shared" si="55"/>
        <v>0</v>
      </c>
      <c r="D664">
        <f t="shared" si="56"/>
        <v>2298.1973782469686</v>
      </c>
      <c r="E664">
        <f t="shared" si="57"/>
        <v>987.54519064168142</v>
      </c>
      <c r="F664">
        <f t="shared" si="58"/>
        <v>-72574.654049904275</v>
      </c>
      <c r="G664">
        <f t="shared" si="59"/>
        <v>102777.39974885772</v>
      </c>
    </row>
    <row r="665" spans="2:7" x14ac:dyDescent="0.35">
      <c r="B665">
        <f t="shared" si="54"/>
        <v>61.100000000000598</v>
      </c>
      <c r="C665">
        <f t="shared" si="55"/>
        <v>0</v>
      </c>
      <c r="D665">
        <f t="shared" si="56"/>
        <v>2298.1973782469686</v>
      </c>
      <c r="E665">
        <f t="shared" si="57"/>
        <v>987.54519064168142</v>
      </c>
      <c r="F665">
        <f t="shared" si="58"/>
        <v>-72574.654049904275</v>
      </c>
      <c r="G665">
        <f t="shared" si="59"/>
        <v>102876.15426792188</v>
      </c>
    </row>
    <row r="666" spans="2:7" x14ac:dyDescent="0.35">
      <c r="B666">
        <f t="shared" si="54"/>
        <v>61.2000000000006</v>
      </c>
      <c r="C666">
        <f t="shared" si="55"/>
        <v>0</v>
      </c>
      <c r="D666">
        <f t="shared" si="56"/>
        <v>2298.1973782469686</v>
      </c>
      <c r="E666">
        <f t="shared" si="57"/>
        <v>987.54519064168142</v>
      </c>
      <c r="F666">
        <f t="shared" si="58"/>
        <v>-72574.654049904275</v>
      </c>
      <c r="G666">
        <f t="shared" si="59"/>
        <v>102974.90878698605</v>
      </c>
    </row>
    <row r="667" spans="2:7" x14ac:dyDescent="0.35">
      <c r="B667">
        <f t="shared" si="54"/>
        <v>61.300000000000601</v>
      </c>
      <c r="C667">
        <f t="shared" si="55"/>
        <v>0</v>
      </c>
      <c r="D667">
        <f t="shared" si="56"/>
        <v>2298.1973782469686</v>
      </c>
      <c r="E667">
        <f t="shared" si="57"/>
        <v>987.54519064168142</v>
      </c>
      <c r="F667">
        <f t="shared" si="58"/>
        <v>-72574.654049904275</v>
      </c>
      <c r="G667">
        <f t="shared" si="59"/>
        <v>103073.66330605022</v>
      </c>
    </row>
    <row r="668" spans="2:7" x14ac:dyDescent="0.35">
      <c r="B668">
        <f t="shared" si="54"/>
        <v>61.400000000000603</v>
      </c>
      <c r="C668">
        <f t="shared" si="55"/>
        <v>0</v>
      </c>
      <c r="D668">
        <f t="shared" si="56"/>
        <v>2298.1973782469686</v>
      </c>
      <c r="E668">
        <f t="shared" si="57"/>
        <v>987.54519064168142</v>
      </c>
      <c r="F668">
        <f t="shared" si="58"/>
        <v>-72574.654049904275</v>
      </c>
      <c r="G668">
        <f t="shared" si="59"/>
        <v>103172.41782511439</v>
      </c>
    </row>
    <row r="669" spans="2:7" x14ac:dyDescent="0.35">
      <c r="B669">
        <f t="shared" si="54"/>
        <v>61.500000000000604</v>
      </c>
      <c r="C669">
        <f t="shared" si="55"/>
        <v>0</v>
      </c>
      <c r="D669">
        <f t="shared" si="56"/>
        <v>2298.1973782469686</v>
      </c>
      <c r="E669">
        <f t="shared" si="57"/>
        <v>987.54519064168142</v>
      </c>
      <c r="F669">
        <f t="shared" si="58"/>
        <v>-72574.654049904275</v>
      </c>
      <c r="G669">
        <f t="shared" si="59"/>
        <v>103271.17234417856</v>
      </c>
    </row>
    <row r="670" spans="2:7" x14ac:dyDescent="0.35">
      <c r="B670">
        <f t="shared" si="54"/>
        <v>61.600000000000605</v>
      </c>
      <c r="C670">
        <f t="shared" si="55"/>
        <v>0</v>
      </c>
      <c r="D670">
        <f t="shared" si="56"/>
        <v>2298.1973782469686</v>
      </c>
      <c r="E670">
        <f t="shared" si="57"/>
        <v>987.54519064168142</v>
      </c>
      <c r="F670">
        <f t="shared" si="58"/>
        <v>-72574.654049904275</v>
      </c>
      <c r="G670">
        <f t="shared" si="59"/>
        <v>103369.92686324273</v>
      </c>
    </row>
    <row r="671" spans="2:7" x14ac:dyDescent="0.35">
      <c r="B671">
        <f t="shared" si="54"/>
        <v>61.700000000000607</v>
      </c>
      <c r="C671">
        <f t="shared" si="55"/>
        <v>0</v>
      </c>
      <c r="D671">
        <f t="shared" si="56"/>
        <v>2298.1973782469686</v>
      </c>
      <c r="E671">
        <f t="shared" si="57"/>
        <v>987.54519064168142</v>
      </c>
      <c r="F671">
        <f t="shared" si="58"/>
        <v>-72574.654049904275</v>
      </c>
      <c r="G671">
        <f t="shared" si="59"/>
        <v>103468.68138230691</v>
      </c>
    </row>
    <row r="672" spans="2:7" x14ac:dyDescent="0.35">
      <c r="B672">
        <f t="shared" si="54"/>
        <v>61.800000000000608</v>
      </c>
      <c r="C672">
        <f t="shared" si="55"/>
        <v>0</v>
      </c>
      <c r="D672">
        <f t="shared" si="56"/>
        <v>2298.1973782469686</v>
      </c>
      <c r="E672">
        <f t="shared" si="57"/>
        <v>987.54519064168142</v>
      </c>
      <c r="F672">
        <f t="shared" si="58"/>
        <v>-72574.654049904275</v>
      </c>
      <c r="G672">
        <f t="shared" si="59"/>
        <v>103567.43590137106</v>
      </c>
    </row>
    <row r="673" spans="1:7" x14ac:dyDescent="0.35">
      <c r="B673">
        <f t="shared" si="54"/>
        <v>61.90000000000061</v>
      </c>
      <c r="C673">
        <f t="shared" si="55"/>
        <v>0</v>
      </c>
      <c r="D673">
        <f t="shared" si="56"/>
        <v>2298.1973782469686</v>
      </c>
      <c r="E673">
        <f t="shared" si="57"/>
        <v>987.54519064168142</v>
      </c>
      <c r="F673">
        <f t="shared" si="58"/>
        <v>-72574.654049904275</v>
      </c>
      <c r="G673">
        <f t="shared" si="59"/>
        <v>103666.19042043525</v>
      </c>
    </row>
    <row r="674" spans="1:7" x14ac:dyDescent="0.35">
      <c r="B674">
        <f t="shared" si="54"/>
        <v>62.000000000000611</v>
      </c>
      <c r="C674">
        <f t="shared" si="55"/>
        <v>0</v>
      </c>
      <c r="D674">
        <f t="shared" si="56"/>
        <v>2298.1973782469686</v>
      </c>
      <c r="E674">
        <f t="shared" si="57"/>
        <v>987.54519064168142</v>
      </c>
      <c r="F674">
        <f t="shared" si="58"/>
        <v>-72574.654049904275</v>
      </c>
      <c r="G674">
        <f t="shared" si="59"/>
        <v>103764.94493949942</v>
      </c>
    </row>
    <row r="675" spans="1:7" x14ac:dyDescent="0.35">
      <c r="B675">
        <f t="shared" si="54"/>
        <v>62.100000000000612</v>
      </c>
      <c r="C675">
        <f t="shared" si="55"/>
        <v>0</v>
      </c>
      <c r="D675">
        <f t="shared" si="56"/>
        <v>2298.1973782469686</v>
      </c>
      <c r="E675">
        <f t="shared" si="57"/>
        <v>987.54519064168142</v>
      </c>
      <c r="F675">
        <f t="shared" si="58"/>
        <v>-72574.654049904275</v>
      </c>
      <c r="G675">
        <f t="shared" si="59"/>
        <v>103863.69945856358</v>
      </c>
    </row>
    <row r="676" spans="1:7" x14ac:dyDescent="0.35">
      <c r="B676">
        <f t="shared" si="54"/>
        <v>62.200000000000614</v>
      </c>
      <c r="C676">
        <f t="shared" si="55"/>
        <v>0</v>
      </c>
      <c r="D676">
        <f t="shared" si="56"/>
        <v>2298.1973782469686</v>
      </c>
      <c r="E676">
        <f t="shared" si="57"/>
        <v>987.54519064168142</v>
      </c>
      <c r="F676">
        <f t="shared" si="58"/>
        <v>-72574.654049904275</v>
      </c>
      <c r="G676">
        <f t="shared" si="59"/>
        <v>103962.45397762775</v>
      </c>
    </row>
    <row r="677" spans="1:7" x14ac:dyDescent="0.35">
      <c r="B677">
        <f t="shared" si="54"/>
        <v>62.300000000000615</v>
      </c>
      <c r="C677">
        <f t="shared" si="55"/>
        <v>0</v>
      </c>
      <c r="D677">
        <f t="shared" si="56"/>
        <v>2298.1973782469686</v>
      </c>
      <c r="E677">
        <f t="shared" si="57"/>
        <v>987.54519064168142</v>
      </c>
      <c r="F677">
        <f t="shared" si="58"/>
        <v>-72574.654049904275</v>
      </c>
      <c r="G677">
        <f t="shared" si="59"/>
        <v>104061.20849669192</v>
      </c>
    </row>
    <row r="678" spans="1:7" x14ac:dyDescent="0.35">
      <c r="B678">
        <f t="shared" si="54"/>
        <v>62.400000000000617</v>
      </c>
      <c r="C678">
        <f t="shared" si="55"/>
        <v>0</v>
      </c>
      <c r="D678">
        <f t="shared" si="56"/>
        <v>2298.1973782469686</v>
      </c>
      <c r="E678">
        <f t="shared" si="57"/>
        <v>987.54519064168142</v>
      </c>
      <c r="F678">
        <f t="shared" si="58"/>
        <v>-72574.654049904275</v>
      </c>
      <c r="G678">
        <f t="shared" si="59"/>
        <v>104159.96301575609</v>
      </c>
    </row>
    <row r="679" spans="1:7" x14ac:dyDescent="0.35">
      <c r="B679">
        <f t="shared" si="54"/>
        <v>62.500000000000618</v>
      </c>
      <c r="C679">
        <f t="shared" si="55"/>
        <v>0</v>
      </c>
      <c r="D679">
        <f t="shared" si="56"/>
        <v>2298.1973782469686</v>
      </c>
      <c r="E679">
        <f t="shared" si="57"/>
        <v>987.54519064168142</v>
      </c>
      <c r="F679">
        <f t="shared" si="58"/>
        <v>-72574.654049904275</v>
      </c>
      <c r="G679">
        <f t="shared" si="59"/>
        <v>104258.71753482026</v>
      </c>
    </row>
    <row r="680" spans="1:7" x14ac:dyDescent="0.35">
      <c r="B680">
        <f t="shared" si="54"/>
        <v>62.60000000000062</v>
      </c>
      <c r="C680">
        <f t="shared" si="55"/>
        <v>0</v>
      </c>
      <c r="D680">
        <f t="shared" si="56"/>
        <v>2298.1973782469686</v>
      </c>
      <c r="E680">
        <f t="shared" si="57"/>
        <v>987.54519064168142</v>
      </c>
      <c r="F680">
        <f t="shared" si="58"/>
        <v>-72574.654049904275</v>
      </c>
      <c r="G680">
        <f t="shared" si="59"/>
        <v>104357.47205388443</v>
      </c>
    </row>
    <row r="681" spans="1:7" x14ac:dyDescent="0.35">
      <c r="B681">
        <f t="shared" si="54"/>
        <v>62.700000000000621</v>
      </c>
      <c r="C681">
        <f t="shared" si="55"/>
        <v>0</v>
      </c>
      <c r="D681">
        <f t="shared" si="56"/>
        <v>2298.1973782469686</v>
      </c>
      <c r="E681">
        <f t="shared" si="57"/>
        <v>987.54519064168142</v>
      </c>
      <c r="F681">
        <f t="shared" si="58"/>
        <v>-72574.654049904275</v>
      </c>
      <c r="G681">
        <f t="shared" si="59"/>
        <v>104456.2265729486</v>
      </c>
    </row>
    <row r="682" spans="1:7" x14ac:dyDescent="0.35">
      <c r="B682">
        <f t="shared" si="54"/>
        <v>62.800000000000622</v>
      </c>
      <c r="C682">
        <f t="shared" si="55"/>
        <v>0</v>
      </c>
      <c r="D682">
        <f t="shared" si="56"/>
        <v>2298.1973782469686</v>
      </c>
      <c r="E682">
        <f t="shared" si="57"/>
        <v>987.54519064168142</v>
      </c>
      <c r="F682">
        <f t="shared" si="58"/>
        <v>-72574.654049904275</v>
      </c>
      <c r="G682">
        <f t="shared" si="59"/>
        <v>104554.98109201276</v>
      </c>
    </row>
    <row r="683" spans="1:7" x14ac:dyDescent="0.35">
      <c r="B683">
        <f t="shared" ref="B683:B684" si="60">B682+0.1</f>
        <v>62.900000000000624</v>
      </c>
      <c r="C683">
        <f t="shared" si="55"/>
        <v>0</v>
      </c>
      <c r="D683">
        <f t="shared" si="56"/>
        <v>2298.1973782469686</v>
      </c>
      <c r="E683">
        <f t="shared" si="57"/>
        <v>987.54519064168142</v>
      </c>
      <c r="F683">
        <f t="shared" si="58"/>
        <v>-72574.654049904275</v>
      </c>
      <c r="G683">
        <f t="shared" si="59"/>
        <v>104653.73561107693</v>
      </c>
    </row>
    <row r="684" spans="1:7" x14ac:dyDescent="0.35">
      <c r="B684">
        <f t="shared" si="60"/>
        <v>63.000000000000625</v>
      </c>
      <c r="C684">
        <f t="shared" si="55"/>
        <v>0</v>
      </c>
      <c r="D684">
        <f t="shared" si="56"/>
        <v>2298.1973782469686</v>
      </c>
      <c r="E684">
        <f t="shared" si="57"/>
        <v>987.54519064168142</v>
      </c>
      <c r="F684">
        <f>IF(B684&lt;$B$41,-$G$6*$B$13,IF(AND($B$41&lt;=B684,B684&lt;$B$41+$G$8),-$G$6*$B$13,-$G$6*$B$13-$G$5*$B$10))</f>
        <v>-72574.654049904275</v>
      </c>
      <c r="G684">
        <f t="shared" si="59"/>
        <v>104752.4901301411</v>
      </c>
    </row>
    <row r="685" spans="1:7" x14ac:dyDescent="0.35">
      <c r="A685" s="110" t="s">
        <v>270</v>
      </c>
      <c r="B685" s="110">
        <v>63.1</v>
      </c>
      <c r="C685">
        <f>C684+G12</f>
        <v>0</v>
      </c>
      <c r="D685">
        <f>D684+B18</f>
        <v>1088.6198107485643</v>
      </c>
      <c r="E685">
        <f>E684+B19</f>
        <v>931.13324560124875</v>
      </c>
    </row>
    <row r="686" spans="1:7" x14ac:dyDescent="0.35">
      <c r="A686" s="111" t="s">
        <v>272</v>
      </c>
    </row>
  </sheetData>
  <mergeCells count="2">
    <mergeCell ref="C50:H50"/>
    <mergeCell ref="A40:D40"/>
  </mergeCells>
  <conditionalFormatting sqref="C685 E685:H685">
    <cfRule type="cellIs" dxfId="3" priority="4" operator="between">
      <formula>-0.000000001</formula>
      <formula>0.000000001</formula>
    </cfRule>
    <cfRule type="cellIs" dxfId="2" priority="3" operator="notBetween">
      <formula>-0.000000001</formula>
      <formula>0.000000001</formula>
    </cfRule>
  </conditionalFormatting>
  <conditionalFormatting sqref="D685">
    <cfRule type="cellIs" dxfId="1" priority="2" operator="between">
      <formula>-0.000000001</formula>
      <formula>0.000000001</formula>
    </cfRule>
    <cfRule type="cellIs" dxfId="0" priority="1" operator="notBetween">
      <formula>-0.000000001</formula>
      <formula>0.000000001</formula>
    </cfRule>
  </conditionalFormatting>
  <hyperlinks>
    <hyperlink ref="A686" location="'Arbre 7'!A1" display="remonter" xr:uid="{6ED25A2E-919D-49C9-906F-193A2AB51305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2020-12-26T09:52:33Z</dcterms:modified>
</cp:coreProperties>
</file>