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EDAB0BAC-6D98-41B0-857E-532FC2C5DA06}" xr6:coauthVersionLast="45" xr6:coauthVersionMax="45" xr10:uidLastSave="{00000000-0000-0000-0000-000000000000}"/>
  <bookViews>
    <workbookView xWindow="-120" yWindow="-120" windowWidth="29040" windowHeight="15840" activeTab="5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G6" i="3"/>
  <c r="G5" i="3"/>
  <c r="G4" i="2"/>
  <c r="B12" i="1" l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12" i="2" l="1"/>
  <c r="H41" i="2" s="1"/>
  <c r="Q41" i="2" s="1"/>
  <c r="D56" i="3"/>
  <c r="B9" i="2"/>
  <c r="B11" i="2" s="1"/>
  <c r="B3" i="4" s="1"/>
  <c r="B14" i="2"/>
  <c r="B12" i="3"/>
  <c r="B11" i="3"/>
  <c r="B16" i="3"/>
  <c r="B18" i="3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F42" i="2"/>
  <c r="L42" i="2" s="1"/>
  <c r="F43" i="2"/>
  <c r="L43" i="2" s="1"/>
  <c r="B44" i="2"/>
  <c r="D43" i="2" l="1"/>
  <c r="C43" i="2"/>
  <c r="D41" i="2"/>
  <c r="D42" i="2"/>
  <c r="H43" i="2"/>
  <c r="Q43" i="2" s="1"/>
  <c r="H42" i="2"/>
  <c r="Q42" i="2" s="1"/>
  <c r="R42" i="2" s="1"/>
  <c r="B15" i="2"/>
  <c r="C42" i="2"/>
  <c r="C41" i="2"/>
  <c r="B13" i="2"/>
  <c r="G42" i="2" s="1"/>
  <c r="N42" i="2" s="1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F44" i="2"/>
  <c r="L44" i="2" s="1"/>
  <c r="R41" i="2"/>
  <c r="B45" i="2"/>
  <c r="C44" i="2"/>
  <c r="D44" i="2"/>
  <c r="G3" i="5" a="1"/>
  <c r="B4" i="5" a="1"/>
  <c r="G4" i="4" a="1"/>
  <c r="B4" i="4" a="1"/>
  <c r="G44" i="2" l="1"/>
  <c r="N44" i="2" s="1"/>
  <c r="E43" i="2"/>
  <c r="J43" i="2" s="1"/>
  <c r="E41" i="2"/>
  <c r="J41" i="2" s="1"/>
  <c r="E42" i="2"/>
  <c r="J42" i="2" s="1"/>
  <c r="G41" i="2"/>
  <c r="N41" i="2" s="1"/>
  <c r="E44" i="2"/>
  <c r="G43" i="2"/>
  <c r="N43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Q44" i="2"/>
  <c r="B46" i="2"/>
  <c r="E45" i="2"/>
  <c r="C45" i="2"/>
  <c r="D45" i="2"/>
  <c r="I43" i="2" l="1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R61" i="3"/>
  <c r="M60" i="3"/>
  <c r="I61" i="3"/>
  <c r="K61" i="3" s="1"/>
  <c r="T60" i="3"/>
  <c r="J61" i="3"/>
  <c r="B63" i="3"/>
  <c r="G62" i="3"/>
  <c r="N62" i="3" s="1"/>
  <c r="O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3" i="3" l="1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O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U79" i="3" s="1"/>
  <c r="S115" i="3"/>
  <c r="U115" i="3" s="1"/>
  <c r="S116" i="3"/>
  <c r="S98" i="3"/>
  <c r="S106" i="3"/>
  <c r="S119" i="3"/>
  <c r="S58" i="3"/>
  <c r="S96" i="3"/>
  <c r="S90" i="3"/>
  <c r="S71" i="3"/>
  <c r="S72" i="3"/>
  <c r="S88" i="3"/>
  <c r="U88" i="3" s="1"/>
  <c r="S94" i="3"/>
  <c r="S65" i="3"/>
  <c r="S78" i="3"/>
  <c r="S70" i="3"/>
  <c r="S74" i="3"/>
  <c r="S100" i="3"/>
  <c r="U100" i="3" s="1"/>
  <c r="S113" i="3"/>
  <c r="U113" i="3" s="1"/>
  <c r="S118" i="3"/>
  <c r="S120" i="3"/>
  <c r="S104" i="3"/>
  <c r="S54" i="3"/>
  <c r="S73" i="3"/>
  <c r="S80" i="3"/>
  <c r="S109" i="3"/>
  <c r="U109" i="3" s="1"/>
  <c r="S59" i="3"/>
  <c r="S66" i="3"/>
  <c r="U66" i="3" s="1"/>
  <c r="S86" i="3"/>
  <c r="S91" i="3"/>
  <c r="S84" i="3"/>
  <c r="S110" i="3"/>
  <c r="S56" i="3"/>
  <c r="S61" i="3"/>
  <c r="S114" i="3"/>
  <c r="S57" i="3"/>
  <c r="S117" i="3"/>
  <c r="S77" i="3"/>
  <c r="U77" i="3" s="1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U125" i="3" s="1"/>
  <c r="S128" i="3"/>
  <c r="S126" i="3"/>
  <c r="S129" i="3"/>
  <c r="S130" i="3"/>
  <c r="S132" i="3"/>
  <c r="S131" i="3"/>
  <c r="S133" i="3"/>
  <c r="S134" i="3"/>
  <c r="S137" i="3"/>
  <c r="U137" i="3" s="1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U150" i="3" s="1"/>
  <c r="S151" i="3"/>
  <c r="S153" i="3"/>
  <c r="S152" i="3"/>
  <c r="S156" i="3"/>
  <c r="S155" i="3"/>
  <c r="S154" i="3"/>
  <c r="S157" i="3"/>
  <c r="S158" i="3"/>
  <c r="U158" i="3" s="1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U172" i="3" s="1"/>
  <c r="S177" i="3"/>
  <c r="S178" i="3"/>
  <c r="S174" i="3"/>
  <c r="S176" i="3"/>
  <c r="S179" i="3"/>
  <c r="S180" i="3"/>
  <c r="U180" i="3" s="1"/>
  <c r="S181" i="3"/>
  <c r="S184" i="3"/>
  <c r="S182" i="3"/>
  <c r="U182" i="3" s="1"/>
  <c r="S183" i="3"/>
  <c r="S185" i="3"/>
  <c r="S186" i="3"/>
  <c r="U186" i="3" s="1"/>
  <c r="S187" i="3"/>
  <c r="S188" i="3"/>
  <c r="S190" i="3"/>
  <c r="S189" i="3"/>
  <c r="S191" i="3"/>
  <c r="S193" i="3"/>
  <c r="S192" i="3"/>
  <c r="S195" i="3"/>
  <c r="U195" i="3" s="1"/>
  <c r="S197" i="3"/>
  <c r="S194" i="3"/>
  <c r="S196" i="3"/>
  <c r="S199" i="3"/>
  <c r="S198" i="3"/>
  <c r="U198" i="3" s="1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U211" i="3" s="1"/>
  <c r="S210" i="3"/>
  <c r="S212" i="3"/>
  <c r="S213" i="3"/>
  <c r="S215" i="3"/>
  <c r="S214" i="3"/>
  <c r="S216" i="3"/>
  <c r="U216" i="3" s="1"/>
  <c r="S218" i="3"/>
  <c r="S217" i="3"/>
  <c r="S220" i="3"/>
  <c r="U220" i="3" s="1"/>
  <c r="S219" i="3"/>
  <c r="S222" i="3"/>
  <c r="U222" i="3" s="1"/>
  <c r="S221" i="3"/>
  <c r="U221" i="3" s="1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204" i="3" l="1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U329" i="3" l="1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J507" i="3" l="1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U508" i="3" l="1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<sst xmlns="http://schemas.openxmlformats.org/spreadsheetml/2006/main" count="987" uniqueCount="447">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</sst>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3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  <xf numFmtId="9" fontId="5" fillId="0" borderId="0" applyFont="0" applyFill="0" applyBorder="0" applyAlignment="0" applyProtection="0"/>
  </cellStyleXfs>
  <cellXfs count="26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  <xf numFmtId="0" fontId="12" fillId="4" borderId="54" xfId="12" applyNumberFormat="1" applyFont="1" applyFill="1" applyBorder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</cellXfs>
  <cellStyles count="13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3.32E-6</c:v>
                </c:pt>
                <c:pt idx="1">
                  <c:v>3.3198467635049607E-6</c:v>
                </c:pt>
                <c:pt idx="2">
                  <c:v>3.3195402905148817E-6</c:v>
                </c:pt>
                <c:pt idx="3">
                  <c:v>3.3190805810297633E-6</c:v>
                </c:pt>
                <c:pt idx="4">
                  <c:v>3.3184676350496053E-6</c:v>
                </c:pt>
                <c:pt idx="5">
                  <c:v>3.3177014525744084E-6</c:v>
                </c:pt>
                <c:pt idx="6">
                  <c:v>3.3167820336041713E-6</c:v>
                </c:pt>
                <c:pt idx="7">
                  <c:v>3.3157093781388954E-6</c:v>
                </c:pt>
                <c:pt idx="8">
                  <c:v>3.3144834861785798E-6</c:v>
                </c:pt>
                <c:pt idx="9">
                  <c:v>3.3131043577232248E-6</c:v>
                </c:pt>
                <c:pt idx="10">
                  <c:v>3.3115719927728301E-6</c:v>
                </c:pt>
                <c:pt idx="11">
                  <c:v>3.3098863913273962E-6</c:v>
                </c:pt>
                <c:pt idx="12">
                  <c:v>3.3080475533869229E-6</c:v>
                </c:pt>
                <c:pt idx="13">
                  <c:v>3.3060554789514099E-6</c:v>
                </c:pt>
                <c:pt idx="14">
                  <c:v>3.3039101680208576E-6</c:v>
                </c:pt>
                <c:pt idx="15">
                  <c:v>3.3016116205952656E-6</c:v>
                </c:pt>
                <c:pt idx="16">
                  <c:v>3.2991598366746347E-6</c:v>
                </c:pt>
                <c:pt idx="17">
                  <c:v>3.2965548162589637E-6</c:v>
                </c:pt>
                <c:pt idx="18">
                  <c:v>3.2937965593482538E-6</c:v>
                </c:pt>
                <c:pt idx="19">
                  <c:v>3.2908850659425042E-6</c:v>
                </c:pt>
                <c:pt idx="20">
                  <c:v>3.2878203360417153E-6</c:v>
                </c:pt>
                <c:pt idx="21">
                  <c:v>3.2846023696458866E-6</c:v>
                </c:pt>
                <c:pt idx="22">
                  <c:v>3.2812311667550187E-6</c:v>
                </c:pt>
                <c:pt idx="23">
                  <c:v>3.2777067273691115E-6</c:v>
                </c:pt>
                <c:pt idx="24">
                  <c:v>3.2740290514881645E-6</c:v>
                </c:pt>
                <c:pt idx="25">
                  <c:v>3.2701981391121783E-6</c:v>
                </c:pt>
                <c:pt idx="26">
                  <c:v>3.2662139902411523E-6</c:v>
                </c:pt>
                <c:pt idx="27">
                  <c:v>3.2620766048750874E-6</c:v>
                </c:pt>
                <c:pt idx="28">
                  <c:v>3.2577859830139824E-6</c:v>
                </c:pt>
                <c:pt idx="29">
                  <c:v>3.2533421246578386E-6</c:v>
                </c:pt>
                <c:pt idx="30">
                  <c:v>3.248745029806655E-6</c:v>
                </c:pt>
                <c:pt idx="31">
                  <c:v>3.2439946984604321E-6</c:v>
                </c:pt>
                <c:pt idx="32">
                  <c:v>3.2390911306191695E-6</c:v>
                </c:pt>
                <c:pt idx="33">
                  <c:v>3.2340343262828676E-6</c:v>
                </c:pt>
                <c:pt idx="34">
                  <c:v>3.2288242854515264E-6</c:v>
                </c:pt>
                <c:pt idx="35">
                  <c:v>3.2234610081251455E-6</c:v>
                </c:pt>
                <c:pt idx="36">
                  <c:v>3.2179444943037252E-6</c:v>
                </c:pt>
                <c:pt idx="37">
                  <c:v>3.2122747439872653E-6</c:v>
                </c:pt>
                <c:pt idx="38">
                  <c:v>3.2064517571757665E-6</c:v>
                </c:pt>
                <c:pt idx="39">
                  <c:v>3.2004755338692275E-6</c:v>
                </c:pt>
                <c:pt idx="40">
                  <c:v>3.1943460740676497E-6</c:v>
                </c:pt>
                <c:pt idx="41">
                  <c:v>3.1880633777710321E-6</c:v>
                </c:pt>
                <c:pt idx="42">
                  <c:v>3.1816274449793753E-6</c:v>
                </c:pt>
                <c:pt idx="43">
                  <c:v>3.1750382756926787E-6</c:v>
                </c:pt>
                <c:pt idx="44">
                  <c:v>3.1682958699109428E-6</c:v>
                </c:pt>
                <c:pt idx="45">
                  <c:v>3.1614002276341676E-6</c:v>
                </c:pt>
                <c:pt idx="46">
                  <c:v>3.1543513488623527E-6</c:v>
                </c:pt>
                <c:pt idx="47">
                  <c:v>3.1471492335954986E-6</c:v>
                </c:pt>
                <c:pt idx="48">
                  <c:v>3.1397938818336051E-6</c:v>
                </c:pt>
                <c:pt idx="49">
                  <c:v>3.1322852935766719E-6</c:v>
                </c:pt>
                <c:pt idx="50">
                  <c:v>3.1246234688246994E-6</c:v>
                </c:pt>
                <c:pt idx="51">
                  <c:v>3.1168084075776871E-6</c:v>
                </c:pt>
                <c:pt idx="52">
                  <c:v>3.1088401098356356E-6</c:v>
                </c:pt>
                <c:pt idx="53">
                  <c:v>3.1007185755985448E-6</c:v>
                </c:pt>
                <c:pt idx="54">
                  <c:v>3.0924438048664142E-6</c:v>
                </c:pt>
                <c:pt idx="55">
                  <c:v>3.0840157976392444E-6</c:v>
                </c:pt>
                <c:pt idx="56">
                  <c:v>3.0754345539170352E-6</c:v>
                </c:pt>
                <c:pt idx="57">
                  <c:v>3.0667000736997864E-6</c:v>
                </c:pt>
                <c:pt idx="58">
                  <c:v>3.0578123569874982E-6</c:v>
                </c:pt>
                <c:pt idx="59">
                  <c:v>3.0487714037801708E-6</c:v>
                </c:pt>
                <c:pt idx="60">
                  <c:v>3.0395772140778036E-6</c:v>
                </c:pt>
                <c:pt idx="61">
                  <c:v>3.0302297878803971E-6</c:v>
                </c:pt>
                <c:pt idx="62">
                  <c:v>3.0207291251879509E-6</c:v>
                </c:pt>
                <c:pt idx="63">
                  <c:v>3.0110752260004654E-6</c:v>
                </c:pt>
                <c:pt idx="64">
                  <c:v>3.0012680903179406E-6</c:v>
                </c:pt>
                <c:pt idx="65">
                  <c:v>2.9913077181403765E-6</c:v>
                </c:pt>
                <c:pt idx="66">
                  <c:v>2.9811941094677727E-6</c:v>
                </c:pt>
                <c:pt idx="67">
                  <c:v>2.9709272643001296E-6</c:v>
                </c:pt>
                <c:pt idx="68">
                  <c:v>2.9605071826374468E-6</c:v>
                </c:pt>
                <c:pt idx="69">
                  <c:v>2.9499338644797247E-6</c:v>
                </c:pt>
                <c:pt idx="70">
                  <c:v>2.9392073098269628E-6</c:v>
                </c:pt>
                <c:pt idx="71">
                  <c:v>2.9283275186791617E-6</c:v>
                </c:pt>
                <c:pt idx="72">
                  <c:v>2.9172944910363212E-6</c:v>
                </c:pt>
                <c:pt idx="73">
                  <c:v>2.9061082268984415E-6</c:v>
                </c:pt>
                <c:pt idx="74">
                  <c:v>2.894768726265522E-6</c:v>
                </c:pt>
                <c:pt idx="75">
                  <c:v>2.8832759891375633E-6</c:v>
                </c:pt>
                <c:pt idx="76">
                  <c:v>2.8716300155145648E-6</c:v>
                </c:pt>
                <c:pt idx="77">
                  <c:v>2.859830805396527E-6</c:v>
                </c:pt>
                <c:pt idx="78">
                  <c:v>2.8478783587834499E-6</c:v>
                </c:pt>
                <c:pt idx="79">
                  <c:v>2.8357726756753331E-6</c:v>
                </c:pt>
                <c:pt idx="80">
                  <c:v>2.823513756072177E-6</c:v>
                </c:pt>
                <c:pt idx="81">
                  <c:v>2.8111015999739816E-6</c:v>
                </c:pt>
                <c:pt idx="82">
                  <c:v>2.7985362073807465E-6</c:v>
                </c:pt>
                <c:pt idx="83">
                  <c:v>2.7858175782924721E-6</c:v>
                </c:pt>
                <c:pt idx="84">
                  <c:v>2.772945712709158E-6</c:v>
                </c:pt>
                <c:pt idx="85">
                  <c:v>2.759920610630805E-6</c:v>
                </c:pt>
                <c:pt idx="86">
                  <c:v>2.7467422720574122E-6</c:v>
                </c:pt>
                <c:pt idx="87">
                  <c:v>2.7334106969889798E-6</c:v>
                </c:pt>
                <c:pt idx="88">
                  <c:v>2.719925885425508E-6</c:v>
                </c:pt>
                <c:pt idx="89">
                  <c:v>2.706287837366997E-6</c:v>
                </c:pt>
                <c:pt idx="90">
                  <c:v>2.6924965528134462E-6</c:v>
                </c:pt>
                <c:pt idx="91">
                  <c:v>2.6785520317648562E-6</c:v>
                </c:pt>
                <c:pt idx="92">
                  <c:v>2.6644542742212268E-6</c:v>
                </c:pt>
                <c:pt idx="93">
                  <c:v>2.6502032801825577E-6</c:v>
                </c:pt>
                <c:pt idx="94">
                  <c:v>2.6357990496488493E-6</c:v>
                </c:pt>
                <c:pt idx="95">
                  <c:v>2.6212415826201017E-6</c:v>
                </c:pt>
                <c:pt idx="96">
                  <c:v>2.6065308790963143E-6</c:v>
                </c:pt>
                <c:pt idx="97">
                  <c:v>2.5916669390774871E-6</c:v>
                </c:pt>
                <c:pt idx="98">
                  <c:v>2.5766497625636211E-6</c:v>
                </c:pt>
                <c:pt idx="99">
                  <c:v>2.5614793495547154E-6</c:v>
                </c:pt>
                <c:pt idx="100">
                  <c:v>2.5461557000507704E-6</c:v>
                </c:pt>
                <c:pt idx="101">
                  <c:v>2.5306788140517857E-6</c:v>
                </c:pt>
                <c:pt idx="102">
                  <c:v>2.5150486915577616E-6</c:v>
                </c:pt>
                <c:pt idx="103">
                  <c:v>2.4992653325686983E-6</c:v>
                </c:pt>
                <c:pt idx="104">
                  <c:v>2.4833287370845953E-6</c:v>
                </c:pt>
                <c:pt idx="105">
                  <c:v>2.4672389051054529E-6</c:v>
                </c:pt>
                <c:pt idx="106">
                  <c:v>2.4509958366312713E-6</c:v>
                </c:pt>
                <c:pt idx="107">
                  <c:v>2.4345995316620499E-6</c:v>
                </c:pt>
                <c:pt idx="108">
                  <c:v>2.4180499901977888E-6</c:v>
                </c:pt>
                <c:pt idx="109">
                  <c:v>2.4013472122384888E-6</c:v>
                </c:pt>
                <c:pt idx="110">
                  <c:v>2.3844911977841492E-6</c:v>
                </c:pt>
                <c:pt idx="111">
                  <c:v>2.3674819468347702E-6</c:v>
                </c:pt>
                <c:pt idx="112">
                  <c:v>2.3503194593903515E-6</c:v>
                </c:pt>
                <c:pt idx="113">
                  <c:v>2.3330037354508935E-6</c:v>
                </c:pt>
                <c:pt idx="114">
                  <c:v>2.3155347750163962E-6</c:v>
                </c:pt>
                <c:pt idx="115">
                  <c:v>2.2979125780868591E-6</c:v>
                </c:pt>
                <c:pt idx="116">
                  <c:v>2.2801371446622828E-6</c:v>
                </c:pt>
                <c:pt idx="117">
                  <c:v>2.2622084747426668E-6</c:v>
                </c:pt>
                <c:pt idx="118">
                  <c:v>2.2441265683280119E-6</c:v>
                </c:pt>
                <c:pt idx="119">
                  <c:v>2.2258914254183172E-6</c:v>
                </c:pt>
                <c:pt idx="120">
                  <c:v>2.2075030460135829E-6</c:v>
                </c:pt>
                <c:pt idx="121">
                  <c:v>2.1889614301138097E-6</c:v>
                </c:pt>
                <c:pt idx="122">
                  <c:v>2.1702665777189963E-6</c:v>
                </c:pt>
                <c:pt idx="123">
                  <c:v>2.1514184888291436E-6</c:v>
                </c:pt>
                <c:pt idx="124">
                  <c:v>2.1324171634442516E-6</c:v>
                </c:pt>
                <c:pt idx="125">
                  <c:v>2.1132626015643204E-6</c:v>
                </c:pt>
                <c:pt idx="126">
                  <c:v>2.0939548031893494E-6</c:v>
                </c:pt>
                <c:pt idx="127">
                  <c:v>2.0744937683193391E-6</c:v>
                </c:pt>
                <c:pt idx="128">
                  <c:v>2.0548794969542895E-6</c:v>
                </c:pt>
                <c:pt idx="129">
                  <c:v>2.0351119890942002E-6</c:v>
                </c:pt>
                <c:pt idx="130">
                  <c:v>2.0151912447390716E-6</c:v>
                </c:pt>
                <c:pt idx="131">
                  <c:v>1.9951172638889037E-6</c:v>
                </c:pt>
                <c:pt idx="132">
                  <c:v>1.9748900465436961E-6</c:v>
                </c:pt>
                <c:pt idx="133">
                  <c:v>1.9545095927034487E-6</c:v>
                </c:pt>
                <c:pt idx="134">
                  <c:v>1.9339759023681625E-6</c:v>
                </c:pt>
                <c:pt idx="135">
                  <c:v>1.9132889755378366E-6</c:v>
                </c:pt>
                <c:pt idx="136">
                  <c:v>1.8924488122124713E-6</c:v>
                </c:pt>
                <c:pt idx="137">
                  <c:v>1.8714554123920664E-6</c:v>
                </c:pt>
                <c:pt idx="138">
                  <c:v>1.8503087760766221E-6</c:v>
                </c:pt>
                <c:pt idx="139">
                  <c:v>1.8290089032661386E-6</c:v>
                </c:pt>
                <c:pt idx="140">
                  <c:v>1.8075557939606153E-6</c:v>
                </c:pt>
                <c:pt idx="141">
                  <c:v>1.7859494481600527E-6</c:v>
                </c:pt>
                <c:pt idx="142">
                  <c:v>1.7641898658644507E-6</c:v>
                </c:pt>
                <c:pt idx="143">
                  <c:v>1.7422770470738091E-6</c:v>
                </c:pt>
                <c:pt idx="144">
                  <c:v>1.7202109917881282E-6</c:v>
                </c:pt>
                <c:pt idx="145">
                  <c:v>1.697991700007408E-6</c:v>
                </c:pt>
                <c:pt idx="146">
                  <c:v>1.6756191717316479E-6</c:v>
                </c:pt>
                <c:pt idx="147">
                  <c:v>1.6530934069608487E-6</c:v>
                </c:pt>
                <c:pt idx="148">
                  <c:v>1.6304144056950097E-6</c:v>
                </c:pt>
                <c:pt idx="149">
                  <c:v>1.6075821679341317E-6</c:v>
                </c:pt>
                <c:pt idx="150">
                  <c:v>1.5845966936782142E-6</c:v>
                </c:pt>
                <c:pt idx="151">
                  <c:v>1.561457982927257E-6</c:v>
                </c:pt>
                <c:pt idx="152">
                  <c:v>1.5381660356812602E-6</c:v>
                </c:pt>
                <c:pt idx="153">
                  <c:v>1.5147208519402244E-6</c:v>
                </c:pt>
                <c:pt idx="154">
                  <c:v>1.4911224317041488E-6</c:v>
                </c:pt>
                <c:pt idx="155">
                  <c:v>1.4673707749730342E-6</c:v>
                </c:pt>
                <c:pt idx="156">
                  <c:v>1.4434658817468796E-6</c:v>
                </c:pt>
                <c:pt idx="157">
                  <c:v>1.4194077520256857E-6</c:v>
                </c:pt>
                <c:pt idx="158">
                  <c:v>1.3951963858094523E-6</c:v>
                </c:pt>
                <c:pt idx="159">
                  <c:v>1.3708317830981799E-6</c:v>
                </c:pt>
                <c:pt idx="160">
                  <c:v>1.3463139438918677E-6</c:v>
                </c:pt>
                <c:pt idx="161">
                  <c:v>1.3216428681905162E-6</c:v>
                </c:pt>
                <c:pt idx="162">
                  <c:v>1.296818555994125E-6</c:v>
                </c:pt>
                <c:pt idx="163">
                  <c:v>1.2718410073026945E-6</c:v>
                </c:pt>
                <c:pt idx="164">
                  <c:v>1.2467102221162247E-6</c:v>
                </c:pt>
                <c:pt idx="165">
                  <c:v>1.2214262004347151E-6</c:v>
                </c:pt>
                <c:pt idx="166">
                  <c:v>1.1959889422581659E-6</c:v>
                </c:pt>
                <c:pt idx="167">
                  <c:v>1.1703984475865778E-6</c:v>
                </c:pt>
                <c:pt idx="168">
                  <c:v>1.1446547164199499E-6</c:v>
                </c:pt>
                <c:pt idx="169">
                  <c:v>1.1187577487582828E-6</c:v>
                </c:pt>
                <c:pt idx="170">
                  <c:v>1.0927075446015759E-6</c:v>
                </c:pt>
                <c:pt idx="171">
                  <c:v>1.0665041039498297E-6</c:v>
                </c:pt>
                <c:pt idx="172">
                  <c:v>1.0401474268030439E-6</c:v>
                </c:pt>
                <c:pt idx="173">
                  <c:v>1.0136375131612187E-6</c:v>
                </c:pt>
                <c:pt idx="174">
                  <c:v>9.8697436302435463E-7</c:v>
                </c:pt>
                <c:pt idx="175">
                  <c:v>9.6015797639245043E-7</c:v>
                </c:pt>
                <c:pt idx="176">
                  <c:v>9.3318835326550694E-7</c:v>
                </c:pt>
                <c:pt idx="177">
                  <c:v>9.0606549364352415E-7</c:v>
                </c:pt>
                <c:pt idx="178">
                  <c:v>8.7878939752650163E-7</c:v>
                </c:pt>
                <c:pt idx="179">
                  <c:v>8.5136006491444024E-7</c:v>
                </c:pt>
                <c:pt idx="180">
                  <c:v>8.2377749580733871E-7</c:v>
                </c:pt>
                <c:pt idx="181">
                  <c:v>7.9629708436359685E-7</c:v>
                </c:pt>
                <c:pt idx="182">
                  <c:v>7.6891883058321466E-7</c:v>
                </c:pt>
                <c:pt idx="183">
                  <c:v>7.4164273446619257E-7</c:v>
                </c:pt>
                <c:pt idx="184">
                  <c:v>7.1446879601252973E-7</c:v>
                </c:pt>
                <c:pt idx="185">
                  <c:v>6.8739701522222656E-7</c:v>
                </c:pt>
                <c:pt idx="186">
                  <c:v>6.6042739209528306E-7</c:v>
                </c:pt>
                <c:pt idx="187">
                  <c:v>6.3355992663169924E-7</c:v>
                </c:pt>
                <c:pt idx="188">
                  <c:v>6.0679461883147509E-7</c:v>
                </c:pt>
                <c:pt idx="189">
                  <c:v>5.8013146869461019E-7</c:v>
                </c:pt>
                <c:pt idx="190">
                  <c:v>5.5357047622110538E-7</c:v>
                </c:pt>
                <c:pt idx="191">
                  <c:v>5.2711164141096025E-7</c:v>
                </c:pt>
                <c:pt idx="192">
                  <c:v>5.0075496426417479E-7</c:v>
                </c:pt>
                <c:pt idx="193">
                  <c:v>4.7450044478074859E-7</c:v>
                </c:pt>
                <c:pt idx="194">
                  <c:v>4.4834808296068205E-7</c:v>
                </c:pt>
                <c:pt idx="195">
                  <c:v>4.2229787880397519E-7</c:v>
                </c:pt>
                <c:pt idx="196">
                  <c:v>3.96349832310628E-7</c:v>
                </c:pt>
                <c:pt idx="197">
                  <c:v>3.7050394348064048E-7</c:v>
                </c:pt>
                <c:pt idx="198">
                  <c:v>3.4476021231401306E-7</c:v>
                </c:pt>
                <c:pt idx="199">
                  <c:v>3.1911863881074489E-7</c:v>
                </c:pt>
                <c:pt idx="200">
                  <c:v>2.9357922297083597E-7</c:v>
                </c:pt>
                <c:pt idx="201">
                  <c:v>2.6814196479428757E-7</c:v>
                </c:pt>
                <c:pt idx="202">
                  <c:v>2.4280686428109799E-7</c:v>
                </c:pt>
                <c:pt idx="203">
                  <c:v>2.1757392143126809E-7</c:v>
                </c:pt>
                <c:pt idx="204">
                  <c:v>1.9244313624479786E-7</c:v>
                </c:pt>
                <c:pt idx="205">
                  <c:v>1.674145087216873E-7</c:v>
                </c:pt>
                <c:pt idx="206">
                  <c:v>1.4248803886193642E-7</c:v>
                </c:pt>
                <c:pt idx="207">
                  <c:v>1.1766372666554563E-7</c:v>
                </c:pt>
                <c:pt idx="208">
                  <c:v>9.2941572132514515E-8</c:v>
                </c:pt>
                <c:pt idx="209">
                  <c:v>6.832157526284265E-8</c:v>
                </c:pt>
                <c:pt idx="210">
                  <c:v>4.3803736056530881E-8</c:v>
                </c:pt>
                <c:pt idx="211">
                  <c:v>1.9388054513578362E-8</c:v>
                </c:pt>
                <c:pt idx="212">
                  <c:v>-4.925469366014484E-9</c:v>
                </c:pt>
                <c:pt idx="213">
                  <c:v>-2.9136835582247657E-8</c:v>
                </c:pt>
                <c:pt idx="214">
                  <c:v>-5.3246044135121581E-8</c:v>
                </c:pt>
                <c:pt idx="215">
                  <c:v>-7.7253095024635408E-8</c:v>
                </c:pt>
                <c:pt idx="216">
                  <c:v>-1.0115798825078999E-7</c:v>
                </c:pt>
                <c:pt idx="217">
                  <c:v>-1.2496072381358489E-7</c:v>
                </c:pt>
                <c:pt idx="218">
                  <c:v>-1.4866130171302012E-7</c:v>
                </c:pt>
                <c:pt idx="219">
                  <c:v>-1.7225972194909611E-7</c:v>
                </c:pt>
                <c:pt idx="220">
                  <c:v>-1.9575598452181199E-7</c:v>
                </c:pt>
                <c:pt idx="221">
                  <c:v>-2.1915008943116863E-7</c:v>
                </c:pt>
                <c:pt idx="222">
                  <c:v>-2.4244203667716517E-7</c:v>
                </c:pt>
                <c:pt idx="223">
                  <c:v>-2.6563182625980161E-7</c:v>
                </c:pt>
                <c:pt idx="224">
                  <c:v>-2.8871945817907881E-7</c:v>
                </c:pt>
                <c:pt idx="225">
                  <c:v>-3.1170493243499633E-7</c:v>
                </c:pt>
                <c:pt idx="226">
                  <c:v>-3.3458824902755418E-7</c:v>
                </c:pt>
                <c:pt idx="227">
                  <c:v>-3.5736940795675277E-7</c:v>
                </c:pt>
                <c:pt idx="228">
                  <c:v>-3.8004840922259128E-7</c:v>
                </c:pt>
                <c:pt idx="229">
                  <c:v>-4.0262525282507053E-7</c:v>
                </c:pt>
                <c:pt idx="230">
                  <c:v>-4.2509993876419011E-7</c:v>
                </c:pt>
                <c:pt idx="231">
                  <c:v>-4.4747246703995002E-7</c:v>
                </c:pt>
                <c:pt idx="232">
                  <c:v>-4.6974283765235067E-7</c:v>
                </c:pt>
                <c:pt idx="233">
                  <c:v>-4.9191105060139123E-7</c:v>
                </c:pt>
                <c:pt idx="234">
                  <c:v>-5.1397710588707255E-7</c:v>
                </c:pt>
                <c:pt idx="235">
                  <c:v>-5.3594100350939419E-7</c:v>
                </c:pt>
                <c:pt idx="236">
                  <c:v>-5.5780274346835573E-7</c:v>
                </c:pt>
                <c:pt idx="237">
                  <c:v>-5.7956232576395717E-7</c:v>
                </c:pt>
                <c:pt idx="238">
                  <c:v>-6.0121975039619937E-7</c:v>
                </c:pt>
                <c:pt idx="239">
                  <c:v>-6.2277501736508232E-7</c:v>
                </c:pt>
                <c:pt idx="240">
                  <c:v>-6.4422812667060517E-7</c:v>
                </c:pt>
                <c:pt idx="241">
                  <c:v>-6.6557907831276877E-7</c:v>
                </c:pt>
                <c:pt idx="242">
                  <c:v>-6.8682787229157227E-7</c:v>
                </c:pt>
                <c:pt idx="243">
                  <c:v>-7.0797450860701653E-7</c:v>
                </c:pt>
                <c:pt idx="244">
                  <c:v>-7.2901898725910153E-7</c:v>
                </c:pt>
                <c:pt idx="245">
                  <c:v>-7.4996130824782644E-7</c:v>
                </c:pt>
                <c:pt idx="246">
                  <c:v>-7.708014715731921E-7</c:v>
                </c:pt>
                <c:pt idx="247">
                  <c:v>-7.9153947723519766E-7</c:v>
                </c:pt>
                <c:pt idx="248">
                  <c:v>-8.1217532523384398E-7</c:v>
                </c:pt>
                <c:pt idx="249">
                  <c:v>-8.3270901556913104E-7</c:v>
                </c:pt>
                <c:pt idx="250">
                  <c:v>-8.5314054824105716E-7</c:v>
                </c:pt>
                <c:pt idx="251">
                  <c:v>-8.7346992324962403E-7</c:v>
                </c:pt>
                <c:pt idx="252">
                  <c:v>-8.9369714059483166E-7</c:v>
                </c:pt>
                <c:pt idx="253">
                  <c:v>-9.1382220027667918E-7</c:v>
                </c:pt>
                <c:pt idx="254">
                  <c:v>-9.3384510229516746E-7</c:v>
                </c:pt>
                <c:pt idx="255">
                  <c:v>-9.5376584665029564E-7</c:v>
                </c:pt>
                <c:pt idx="256">
                  <c:v>-9.7358443334206457E-7</c:v>
                </c:pt>
                <c:pt idx="257">
                  <c:v>-9.9330086237047425E-7</c:v>
                </c:pt>
                <c:pt idx="258">
                  <c:v>-1.0129151337355238E-6</c:v>
                </c:pt>
                <c:pt idx="259">
                  <c:v>-1.0324272474372142E-6</c:v>
                </c:pt>
                <c:pt idx="260">
                  <c:v>-1.0518372034755444E-6</c:v>
                </c:pt>
                <c:pt idx="261">
                  <c:v>-1.0711450018505154E-6</c:v>
                </c:pt>
                <c:pt idx="262">
                  <c:v>-1.0903506425621271E-6</c:v>
                </c:pt>
                <c:pt idx="263">
                  <c:v>-1.1094541256103788E-6</c:v>
                </c:pt>
                <c:pt idx="264">
                  <c:v>-1.1284554509952703E-6</c:v>
                </c:pt>
                <c:pt idx="265">
                  <c:v>-1.1473546187168026E-6</c:v>
                </c:pt>
                <c:pt idx="266">
                  <c:v>-1.1661516287749748E-6</c:v>
                </c:pt>
                <c:pt idx="267">
                  <c:v>-1.1848464811697878E-6</c:v>
                </c:pt>
                <c:pt idx="268">
                  <c:v>-1.2034391759012406E-6</c:v>
                </c:pt>
                <c:pt idx="269">
                  <c:v>-1.2219297129693342E-6</c:v>
                </c:pt>
                <c:pt idx="270">
                  <c:v>-1.2403180923740686E-6</c:v>
                </c:pt>
                <c:pt idx="271">
                  <c:v>-1.2586043141154428E-6</c:v>
                </c:pt>
                <c:pt idx="272">
                  <c:v>-1.2767883781934579E-6</c:v>
                </c:pt>
                <c:pt idx="273">
                  <c:v>-1.2948702846081128E-6</c:v>
                </c:pt>
                <c:pt idx="274">
                  <c:v>-1.3128500333594084E-6</c:v>
                </c:pt>
                <c:pt idx="275">
                  <c:v>-1.3307276244473448E-6</c:v>
                </c:pt>
                <c:pt idx="276">
                  <c:v>-1.3485030578719212E-6</c:v>
                </c:pt>
                <c:pt idx="277">
                  <c:v>-1.3661763336331382E-6</c:v>
                </c:pt>
                <c:pt idx="278">
                  <c:v>-1.3837474517309952E-6</c:v>
                </c:pt>
                <c:pt idx="279">
                  <c:v>-1.4012164121654921E-6</c:v>
                </c:pt>
                <c:pt idx="280">
                  <c:v>-1.4185832149366297E-6</c:v>
                </c:pt>
                <c:pt idx="281">
                  <c:v>-1.4358478600444081E-6</c:v>
                </c:pt>
                <c:pt idx="282">
                  <c:v>-1.4530103474888264E-6</c:v>
                </c:pt>
                <c:pt idx="283">
                  <c:v>-1.4700706772698846E-6</c:v>
                </c:pt>
                <c:pt idx="284">
                  <c:v>-1.4870288493875835E-6</c:v>
                </c:pt>
                <c:pt idx="285">
                  <c:v>-1.5038848638419232E-6</c:v>
                </c:pt>
                <c:pt idx="286">
                  <c:v>-1.5206387206329036E-6</c:v>
                </c:pt>
                <c:pt idx="287">
                  <c:v>-1.5372904197605239E-6</c:v>
                </c:pt>
                <c:pt idx="288">
                  <c:v>-1.5538399612247842E-6</c:v>
                </c:pt>
                <c:pt idx="289">
                  <c:v>-1.5702873450256852E-6</c:v>
                </c:pt>
                <c:pt idx="290">
                  <c:v>-1.5866325711632269E-6</c:v>
                </c:pt>
                <c:pt idx="291">
                  <c:v>-1.6028756396374094E-6</c:v>
                </c:pt>
                <c:pt idx="292">
                  <c:v>-1.6190165504482318E-6</c:v>
                </c:pt>
                <c:pt idx="293">
                  <c:v>-1.6350553035956933E-6</c:v>
                </c:pt>
                <c:pt idx="294">
                  <c:v>-1.6509918990797963E-6</c:v>
                </c:pt>
                <c:pt idx="295">
                  <c:v>-1.6668263369005393E-6</c:v>
                </c:pt>
                <c:pt idx="296">
                  <c:v>-1.6825586170579221E-6</c:v>
                </c:pt>
                <c:pt idx="297">
                  <c:v>-1.6981887395519466E-6</c:v>
                </c:pt>
                <c:pt idx="298">
                  <c:v>-1.7137167043826101E-6</c:v>
                </c:pt>
                <c:pt idx="299">
                  <c:v>-1.7291425115499152E-6</c:v>
                </c:pt>
                <c:pt idx="300">
                  <c:v>-1.7444661610538602E-6</c:v>
                </c:pt>
                <c:pt idx="301">
                  <c:v>-1.7596876528944451E-6</c:v>
                </c:pt>
                <c:pt idx="302">
                  <c:v>-1.7748069870716717E-6</c:v>
                </c:pt>
                <c:pt idx="303">
                  <c:v>-1.7898241635855372E-6</c:v>
                </c:pt>
                <c:pt idx="304">
                  <c:v>-1.8047391824360444E-6</c:v>
                </c:pt>
                <c:pt idx="305">
                  <c:v>-1.8195520436231915E-6</c:v>
                </c:pt>
                <c:pt idx="306">
                  <c:v>-1.8342627471469785E-6</c:v>
                </c:pt>
                <c:pt idx="307">
                  <c:v>-1.8488712930074062E-6</c:v>
                </c:pt>
                <c:pt idx="308">
                  <c:v>-1.8633776812044738E-6</c:v>
                </c:pt>
                <c:pt idx="309">
                  <c:v>-1.8777819117381813E-6</c:v>
                </c:pt>
                <c:pt idx="310">
                  <c:v>-1.8920839846085305E-6</c:v>
                </c:pt>
                <c:pt idx="311">
                  <c:v>-1.9062838998155187E-6</c:v>
                </c:pt>
                <c:pt idx="312">
                  <c:v>-1.9203816573591485E-6</c:v>
                </c:pt>
                <c:pt idx="313">
                  <c:v>-1.9343772572394181E-6</c:v>
                </c:pt>
                <c:pt idx="314">
                  <c:v>-1.9482706994563277E-6</c:v>
                </c:pt>
                <c:pt idx="315">
                  <c:v>-1.9620619840098789E-6</c:v>
                </c:pt>
                <c:pt idx="316">
                  <c:v>-1.9757511109000692E-6</c:v>
                </c:pt>
                <c:pt idx="317">
                  <c:v>-1.989338080126901E-6</c:v>
                </c:pt>
                <c:pt idx="318">
                  <c:v>-2.0028228916903728E-6</c:v>
                </c:pt>
                <c:pt idx="319">
                  <c:v>-2.0162055455904844E-6</c:v>
                </c:pt>
                <c:pt idx="320">
                  <c:v>-2.0294860418272377E-6</c:v>
                </c:pt>
                <c:pt idx="321">
                  <c:v>-2.04266438040063E-6</c:v>
                </c:pt>
                <c:pt idx="322">
                  <c:v>-2.055740561310663E-6</c:v>
                </c:pt>
                <c:pt idx="323">
                  <c:v>-2.068714584557336E-6</c:v>
                </c:pt>
                <c:pt idx="324">
                  <c:v>-2.0815864501406497E-6</c:v>
                </c:pt>
                <c:pt idx="325">
                  <c:v>-2.0943561580606033E-6</c:v>
                </c:pt>
                <c:pt idx="326">
                  <c:v>-2.1070237083171977E-6</c:v>
                </c:pt>
                <c:pt idx="327">
                  <c:v>-2.1195891009104328E-6</c:v>
                </c:pt>
                <c:pt idx="328">
                  <c:v>-2.1320523358403078E-6</c:v>
                </c:pt>
                <c:pt idx="329">
                  <c:v>-2.1444134131068236E-6</c:v>
                </c:pt>
                <c:pt idx="330">
                  <c:v>-2.1566723327099792E-6</c:v>
                </c:pt>
                <c:pt idx="331">
                  <c:v>-2.1688290946497757E-6</c:v>
                </c:pt>
                <c:pt idx="332">
                  <c:v>-2.1808836989262128E-6</c:v>
                </c:pt>
                <c:pt idx="333">
                  <c:v>-2.1928361455392899E-6</c:v>
                </c:pt>
                <c:pt idx="334">
                  <c:v>-2.2046864344890077E-6</c:v>
                </c:pt>
                <c:pt idx="335">
                  <c:v>-2.2164345657753655E-6</c:v>
                </c:pt>
                <c:pt idx="336">
                  <c:v>-2.228080539398364E-6</c:v>
                </c:pt>
                <c:pt idx="337">
                  <c:v>-2.2396243553580015E-6</c:v>
                </c:pt>
                <c:pt idx="338">
                  <c:v>-2.2510660136542806E-6</c:v>
                </c:pt>
                <c:pt idx="339">
                  <c:v>-2.2624055142871997E-6</c:v>
                </c:pt>
                <c:pt idx="340">
                  <c:v>-2.2736428572567586E-6</c:v>
                </c:pt>
                <c:pt idx="341">
                  <c:v>-2.2847780425629592E-6</c:v>
                </c:pt>
                <c:pt idx="342">
                  <c:v>-2.2958110702057988E-6</c:v>
                </c:pt>
                <c:pt idx="343">
                  <c:v>-2.30674194018528E-6</c:v>
                </c:pt>
                <c:pt idx="344">
                  <c:v>-2.317570652501401E-6</c:v>
                </c:pt>
                <c:pt idx="345">
                  <c:v>-2.3282972071541621E-6</c:v>
                </c:pt>
                <c:pt idx="346">
                  <c:v>-2.3389216041435647E-6</c:v>
                </c:pt>
                <c:pt idx="347">
                  <c:v>-2.3494438434696063E-6</c:v>
                </c:pt>
                <c:pt idx="348">
                  <c:v>-2.3598639251322896E-6</c:v>
                </c:pt>
                <c:pt idx="349">
                  <c:v>-2.3701818491316127E-6</c:v>
                </c:pt>
                <c:pt idx="350">
                  <c:v>-2.3803976154675758E-6</c:v>
                </c:pt>
                <c:pt idx="351">
                  <c:v>-2.3905112241401787E-6</c:v>
                </c:pt>
                <c:pt idx="352">
                  <c:v>-2.4005226751494225E-6</c:v>
                </c:pt>
                <c:pt idx="353">
                  <c:v>-2.4104319684953069E-6</c:v>
                </c:pt>
                <c:pt idx="354">
                  <c:v>-2.4202391041778313E-6</c:v>
                </c:pt>
                <c:pt idx="355">
                  <c:v>-2.4299440821969964E-6</c:v>
                </c:pt>
                <c:pt idx="356">
                  <c:v>-2.4395469025528014E-6</c:v>
                </c:pt>
                <c:pt idx="357">
                  <c:v>-2.4490475652452472E-6</c:v>
                </c:pt>
                <c:pt idx="358">
                  <c:v>-2.4584460702743337E-6</c:v>
                </c:pt>
                <c:pt idx="359">
                  <c:v>-2.4677424176400602E-6</c:v>
                </c:pt>
                <c:pt idx="360">
                  <c:v>-2.4769366073424273E-6</c:v>
                </c:pt>
                <c:pt idx="361">
                  <c:v>-2.4860286393814344E-6</c:v>
                </c:pt>
                <c:pt idx="362">
                  <c:v>-2.4950185137570822E-6</c:v>
                </c:pt>
                <c:pt idx="363">
                  <c:v>-2.5039062304693708E-6</c:v>
                </c:pt>
                <c:pt idx="364">
                  <c:v>-2.5126917895182985E-6</c:v>
                </c:pt>
                <c:pt idx="365">
                  <c:v>-2.5213751909038669E-6</c:v>
                </c:pt>
                <c:pt idx="366">
                  <c:v>-2.529956434626076E-6</c:v>
                </c:pt>
                <c:pt idx="367">
                  <c:v>-2.538435520684925E-6</c:v>
                </c:pt>
                <c:pt idx="368">
                  <c:v>-2.5468124490804148E-6</c:v>
                </c:pt>
                <c:pt idx="369">
                  <c:v>-2.5550872198125445E-6</c:v>
                </c:pt>
                <c:pt idx="370">
                  <c:v>-2.563259832881315E-6</c:v>
                </c:pt>
                <c:pt idx="371">
                  <c:v>-2.5713302882867262E-6</c:v>
                </c:pt>
                <c:pt idx="372">
                  <c:v>-2.5792985860287773E-6</c:v>
                </c:pt>
                <c:pt idx="373">
                  <c:v>-2.5871647261074691E-6</c:v>
                </c:pt>
                <c:pt idx="374">
                  <c:v>-2.5949287085228009E-6</c:v>
                </c:pt>
                <c:pt idx="375">
                  <c:v>-2.6025905332747734E-6</c:v>
                </c:pt>
                <c:pt idx="376">
                  <c:v>-2.6101502003633867E-6</c:v>
                </c:pt>
                <c:pt idx="377">
                  <c:v>-2.6176077097886398E-6</c:v>
                </c:pt>
                <c:pt idx="378">
                  <c:v>-2.6249630615505337E-6</c:v>
                </c:pt>
                <c:pt idx="379">
                  <c:v>-2.6322162556490667E-6</c:v>
                </c:pt>
                <c:pt idx="380">
                  <c:v>-2.6393672920842404E-6</c:v>
                </c:pt>
                <c:pt idx="381">
                  <c:v>-2.6464161708560549E-6</c:v>
                </c:pt>
                <c:pt idx="382">
                  <c:v>-2.6533628919645101E-6</c:v>
                </c:pt>
                <c:pt idx="383">
                  <c:v>-2.6602074554096052E-6</c:v>
                </c:pt>
                <c:pt idx="384">
                  <c:v>-2.6669498611913403E-6</c:v>
                </c:pt>
                <c:pt idx="385">
                  <c:v>-2.673590109309716E-6</c:v>
                </c:pt>
                <c:pt idx="386">
                  <c:v>-2.6801281997647326E-6</c:v>
                </c:pt>
                <c:pt idx="387">
                  <c:v>-2.6865641325563898E-6</c:v>
                </c:pt>
                <c:pt idx="388">
                  <c:v>-2.692897907684687E-6</c:v>
                </c:pt>
                <c:pt idx="389">
                  <c:v>-2.6991295251496241E-6</c:v>
                </c:pt>
                <c:pt idx="390">
                  <c:v>-2.7052589849512019E-6</c:v>
                </c:pt>
                <c:pt idx="391">
                  <c:v>-2.7112862870894205E-6</c:v>
                </c:pt>
                <c:pt idx="392">
                  <c:v>-2.7172114315642799E-6</c:v>
                </c:pt>
                <c:pt idx="393">
                  <c:v>-2.7230344183757783E-6</c:v>
                </c:pt>
                <c:pt idx="394">
                  <c:v>-2.7287552475239174E-6</c:v>
                </c:pt>
                <c:pt idx="395">
                  <c:v>-2.7343739190086965E-6</c:v>
                </c:pt>
                <c:pt idx="396">
                  <c:v>-2.7398904328301163E-6</c:v>
                </c:pt>
                <c:pt idx="397">
                  <c:v>-2.7453047889881768E-6</c:v>
                </c:pt>
                <c:pt idx="398">
                  <c:v>-2.7506169874828773E-6</c:v>
                </c:pt>
                <c:pt idx="399">
                  <c:v>-2.7558270283142185E-6</c:v>
                </c:pt>
                <c:pt idx="400">
                  <c:v>-2.7609349114821996E-6</c:v>
                </c:pt>
                <c:pt idx="401">
                  <c:v>-2.7659406369868214E-6</c:v>
                </c:pt>
                <c:pt idx="402">
                  <c:v>-2.770844204828084E-6</c:v>
                </c:pt>
                <c:pt idx="403">
                  <c:v>-2.7756456150059865E-6</c:v>
                </c:pt>
                <c:pt idx="404">
                  <c:v>-2.7803448675205298E-6</c:v>
                </c:pt>
                <c:pt idx="405">
                  <c:v>-2.784941962371713E-6</c:v>
                </c:pt>
                <c:pt idx="406">
                  <c:v>-2.789436899559536E-6</c:v>
                </c:pt>
                <c:pt idx="407">
                  <c:v>-2.7938296790840007E-6</c:v>
                </c:pt>
                <c:pt idx="408">
                  <c:v>-2.7981203009451044E-6</c:v>
                </c:pt>
                <c:pt idx="409">
                  <c:v>-2.8023087651428497E-6</c:v>
                </c:pt>
                <c:pt idx="410">
                  <c:v>-2.806395071677235E-6</c:v>
                </c:pt>
                <c:pt idx="411">
                  <c:v>-2.8103792205482609E-6</c:v>
                </c:pt>
                <c:pt idx="412">
                  <c:v>-2.814261211755926E-6</c:v>
                </c:pt>
                <c:pt idx="413">
                  <c:v>-2.8180410453002335E-6</c:v>
                </c:pt>
                <c:pt idx="414">
                  <c:v>-2.82171872118118E-6</c:v>
                </c:pt>
                <c:pt idx="415">
                  <c:v>-2.8252942393987656E-6</c:v>
                </c:pt>
                <c:pt idx="416">
                  <c:v>-2.8287675999529936E-6</c:v>
                </c:pt>
                <c:pt idx="417">
                  <c:v>-2.8321388028438607E-6</c:v>
                </c:pt>
                <c:pt idx="418">
                  <c:v>-2.8354078480713685E-6</c:v>
                </c:pt>
                <c:pt idx="419">
                  <c:v>-2.8385747356355163E-6</c:v>
                </c:pt>
                <c:pt idx="420">
                  <c:v>-2.8416394655363056E-6</c:v>
                </c:pt>
                <c:pt idx="421">
                  <c:v>-2.844602037773734E-6</c:v>
                </c:pt>
                <c:pt idx="422">
                  <c:v>-2.847462452347804E-6</c:v>
                </c:pt>
                <c:pt idx="423">
                  <c:v>-2.8502207092585139E-6</c:v>
                </c:pt>
                <c:pt idx="424">
                  <c:v>-2.8528768085058646E-6</c:v>
                </c:pt>
                <c:pt idx="425">
                  <c:v>-2.8554307500898543E-6</c:v>
                </c:pt>
                <c:pt idx="426">
                  <c:v>-2.8578825340104864E-6</c:v>
                </c:pt>
                <c:pt idx="427">
                  <c:v>-2.8602321602677576E-6</c:v>
                </c:pt>
                <c:pt idx="428">
                  <c:v>-2.8624796288616696E-6</c:v>
                </c:pt>
                <c:pt idx="429">
                  <c:v>-2.8646249397922215E-6</c:v>
                </c:pt>
                <c:pt idx="430">
                  <c:v>-2.8666680930594132E-6</c:v>
                </c:pt>
                <c:pt idx="431">
                  <c:v>-2.8686090886632466E-6</c:v>
                </c:pt>
                <c:pt idx="432">
                  <c:v>-2.870447926603719E-6</c:v>
                </c:pt>
                <c:pt idx="433">
                  <c:v>-2.8721846068808322E-6</c:v>
                </c:pt>
                <c:pt idx="434">
                  <c:v>-2.8738191294945861E-6</c:v>
                </c:pt>
                <c:pt idx="435">
                  <c:v>-2.8753514944449808E-6</c:v>
                </c:pt>
                <c:pt idx="436">
                  <c:v>-2.8767817017320145E-6</c:v>
                </c:pt>
                <c:pt idx="437">
                  <c:v>-2.8781097513556898E-6</c:v>
                </c:pt>
                <c:pt idx="438">
                  <c:v>-2.879335643316005E-6</c:v>
                </c:pt>
                <c:pt idx="439">
                  <c:v>-2.880459377612961E-6</c:v>
                </c:pt>
                <c:pt idx="440">
                  <c:v>-2.8814809542465569E-6</c:v>
                </c:pt>
                <c:pt idx="441">
                  <c:v>-2.8824003732167944E-6</c:v>
                </c:pt>
                <c:pt idx="442">
                  <c:v>-2.8832176345236709E-6</c:v>
                </c:pt>
                <c:pt idx="443">
                  <c:v>-2.8839327381671874E-6</c:v>
                </c:pt>
                <c:pt idx="444">
                  <c:v>-2.8845456841473445E-6</c:v>
                </c:pt>
                <c:pt idx="445">
                  <c:v>-2.8850564724641416E-6</c:v>
                </c:pt>
                <c:pt idx="446">
                  <c:v>-2.8854651031175803E-6</c:v>
                </c:pt>
                <c:pt idx="447">
                  <c:v>-2.8857715761076581E-6</c:v>
                </c:pt>
                <c:pt idx="448">
                  <c:v>-2.8859758914343774E-6</c:v>
                </c:pt>
                <c:pt idx="449">
                  <c:v>-2.8860780490977367E-6</c:v>
                </c:pt>
                <c:pt idx="450">
                  <c:v>-2.8860780490977367E-6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3.32E-6</c:v>
                </c:pt>
                <c:pt idx="1">
                  <c:v>6.6398467635049611E-6</c:v>
                </c:pt>
                <c:pt idx="2">
                  <c:v>9.9593870540198423E-6</c:v>
                </c:pt>
                <c:pt idx="3">
                  <c:v>1.3278467635049606E-5</c:v>
                </c:pt>
                <c:pt idx="4">
                  <c:v>1.6596935270099213E-5</c:v>
                </c:pt>
                <c:pt idx="5">
                  <c:v>1.9914636722673622E-5</c:v>
                </c:pt>
                <c:pt idx="6">
                  <c:v>2.3231418756277794E-5</c:v>
                </c:pt>
                <c:pt idx="7">
                  <c:v>2.654712813441669E-5</c:v>
                </c:pt>
                <c:pt idx="8">
                  <c:v>2.9861611620595269E-5</c:v>
                </c:pt>
                <c:pt idx="9">
                  <c:v>3.3174715978318494E-5</c:v>
                </c:pt>
                <c:pt idx="10">
                  <c:v>3.6486287971091325E-5</c:v>
                </c:pt>
                <c:pt idx="11">
                  <c:v>3.9796174362418719E-5</c:v>
                </c:pt>
                <c:pt idx="12">
                  <c:v>4.3104221915805643E-5</c:v>
                </c:pt>
                <c:pt idx="13">
                  <c:v>4.6410277394757051E-5</c:v>
                </c:pt>
                <c:pt idx="14">
                  <c:v>4.971418756277791E-5</c:v>
                </c:pt>
                <c:pt idx="15">
                  <c:v>5.3015799183373172E-5</c:v>
                </c:pt>
                <c:pt idx="16">
                  <c:v>5.6314959020047806E-5</c:v>
                </c:pt>
                <c:pt idx="17">
                  <c:v>5.9611513836306771E-5</c:v>
                </c:pt>
                <c:pt idx="18">
                  <c:v>6.2905310395655029E-5</c:v>
                </c:pt>
                <c:pt idx="19">
                  <c:v>6.6196195461597538E-5</c:v>
                </c:pt>
                <c:pt idx="20">
                  <c:v>6.9484015797639253E-5</c:v>
                </c:pt>
                <c:pt idx="21">
                  <c:v>7.2768618167285134E-5</c:v>
                </c:pt>
                <c:pt idx="22">
                  <c:v>7.6049849334040154E-5</c:v>
                </c:pt>
                <c:pt idx="23">
                  <c:v>7.9327556061409261E-5</c:v>
                </c:pt>
                <c:pt idx="24">
                  <c:v>8.2601585112897428E-5</c:v>
                </c:pt>
                <c:pt idx="25">
                  <c:v>8.5871783252009602E-5</c:v>
                </c:pt>
                <c:pt idx="26">
                  <c:v>8.9137997242250757E-5</c:v>
                </c:pt>
                <c:pt idx="27">
                  <c:v>9.2400073847125839E-5</c:v>
                </c:pt>
                <c:pt idx="28">
                  <c:v>9.5657859830139823E-5</c:v>
                </c:pt>
                <c:pt idx="29">
                  <c:v>9.8911201954797668E-5</c:v>
                </c:pt>
                <c:pt idx="30">
                  <c:v>1.0215994698460432E-4</c:v>
                </c:pt>
                <c:pt idx="31">
                  <c:v>1.0540394168306476E-4</c:v>
                </c:pt>
                <c:pt idx="32">
                  <c:v>1.0864303281368392E-4</c:v>
                </c:pt>
                <c:pt idx="33">
                  <c:v>1.1187706713996679E-4</c:v>
                </c:pt>
                <c:pt idx="34">
                  <c:v>1.1510589142541832E-4</c:v>
                </c:pt>
                <c:pt idx="35">
                  <c:v>1.1832935243354346E-4</c:v>
                </c:pt>
                <c:pt idx="36">
                  <c:v>1.2154729692784719E-4</c:v>
                </c:pt>
                <c:pt idx="37">
                  <c:v>1.2475957167183444E-4</c:v>
                </c:pt>
                <c:pt idx="38">
                  <c:v>1.279660234290102E-4</c:v>
                </c:pt>
                <c:pt idx="39">
                  <c:v>1.3116649896287942E-4</c:v>
                </c:pt>
                <c:pt idx="40">
                  <c:v>1.3436084503694708E-4</c:v>
                </c:pt>
                <c:pt idx="41">
                  <c:v>1.375489084147181E-4</c:v>
                </c:pt>
                <c:pt idx="42">
                  <c:v>1.4073053585969748E-4</c:v>
                </c:pt>
                <c:pt idx="43">
                  <c:v>1.4390557413539016E-4</c:v>
                </c:pt>
                <c:pt idx="44">
                  <c:v>1.470738700053011E-4</c:v>
                </c:pt>
                <c:pt idx="45">
                  <c:v>1.5023527023293526E-4</c:v>
                </c:pt>
                <c:pt idx="46">
                  <c:v>1.5338962158179762E-4</c:v>
                </c:pt>
                <c:pt idx="47">
                  <c:v>1.5653677081539313E-4</c:v>
                </c:pt>
                <c:pt idx="48">
                  <c:v>1.5967656469722673E-4</c:v>
                </c:pt>
                <c:pt idx="49">
                  <c:v>1.628088499908034E-4</c:v>
                </c:pt>
                <c:pt idx="50">
                  <c:v>1.6593347345962811E-4</c:v>
                </c:pt>
                <c:pt idx="51">
                  <c:v>1.6905028186720581E-4</c:v>
                </c:pt>
                <c:pt idx="52">
                  <c:v>1.7215912197704144E-4</c:v>
                </c:pt>
                <c:pt idx="53">
                  <c:v>1.7525984055263998E-4</c:v>
                </c:pt>
                <c:pt idx="54">
                  <c:v>1.783522843575064E-4</c:v>
                </c:pt>
                <c:pt idx="55">
                  <c:v>1.8143630015514565E-4</c:v>
                </c:pt>
                <c:pt idx="56">
                  <c:v>1.8451173470906268E-4</c:v>
                </c:pt>
                <c:pt idx="57">
                  <c:v>1.8757843478276246E-4</c:v>
                </c:pt>
                <c:pt idx="58">
                  <c:v>1.9063624713974996E-4</c:v>
                </c:pt>
                <c:pt idx="59">
                  <c:v>1.9368501854353013E-4</c:v>
                </c:pt>
                <c:pt idx="60">
                  <c:v>1.9672459575760794E-4</c:v>
                </c:pt>
                <c:pt idx="61">
                  <c:v>1.9975482554548835E-4</c:v>
                </c:pt>
                <c:pt idx="62">
                  <c:v>2.0277555467067629E-4</c:v>
                </c:pt>
                <c:pt idx="63">
                  <c:v>2.0578662989667674E-4</c:v>
                </c:pt>
                <c:pt idx="64">
                  <c:v>2.0878789798699468E-4</c:v>
                </c:pt>
                <c:pt idx="65">
                  <c:v>2.1177920570513505E-4</c:v>
                </c:pt>
                <c:pt idx="66">
                  <c:v>2.1476039981460282E-4</c:v>
                </c:pt>
                <c:pt idx="67">
                  <c:v>2.1773132707890295E-4</c:v>
                </c:pt>
                <c:pt idx="68">
                  <c:v>2.206918342615404E-4</c:v>
                </c:pt>
                <c:pt idx="69">
                  <c:v>2.2364176812602013E-4</c:v>
                </c:pt>
                <c:pt idx="70">
                  <c:v>2.265809754358471E-4</c:v>
                </c:pt>
                <c:pt idx="71">
                  <c:v>2.2950930295452627E-4</c:v>
                </c:pt>
                <c:pt idx="72">
                  <c:v>2.324265974455626E-4</c:v>
                </c:pt>
                <c:pt idx="73">
                  <c:v>2.3533270567246105E-4</c:v>
                </c:pt>
                <c:pt idx="74">
                  <c:v>2.3822747439872658E-4</c:v>
                </c:pt>
                <c:pt idx="75">
                  <c:v>2.4111075038786415E-4</c:v>
                </c:pt>
                <c:pt idx="76">
                  <c:v>2.4398238040337873E-4</c:v>
                </c:pt>
                <c:pt idx="77">
                  <c:v>2.4684221120877523E-4</c:v>
                </c:pt>
                <c:pt idx="78">
                  <c:v>2.4969008956755867E-4</c:v>
                </c:pt>
                <c:pt idx="79">
                  <c:v>2.5252586224323398E-4</c:v>
                </c:pt>
                <c:pt idx="80">
                  <c:v>2.5534937599930616E-4</c:v>
                </c:pt>
                <c:pt idx="81">
                  <c:v>2.5816047759928012E-4</c:v>
                </c:pt>
                <c:pt idx="82">
                  <c:v>2.6095901380666084E-4</c:v>
                </c:pt>
                <c:pt idx="83">
                  <c:v>2.6374483138495334E-4</c:v>
                </c:pt>
                <c:pt idx="84">
                  <c:v>2.665177770976625E-4</c:v>
                </c:pt>
                <c:pt idx="85">
                  <c:v>2.6927769770829332E-4</c:v>
                </c:pt>
                <c:pt idx="86">
                  <c:v>2.7202443998035076E-4</c:v>
                </c:pt>
                <c:pt idx="87">
                  <c:v>2.7475785067733975E-4</c:v>
                </c:pt>
                <c:pt idx="88">
                  <c:v>2.7747777656276525E-4</c:v>
                </c:pt>
                <c:pt idx="89">
                  <c:v>2.8018406440013225E-4</c:v>
                </c:pt>
                <c:pt idx="90">
                  <c:v>2.8287656095294571E-4</c:v>
                </c:pt>
                <c:pt idx="91">
                  <c:v>2.8555511298471056E-4</c:v>
                </c:pt>
                <c:pt idx="92">
                  <c:v>2.8821956725893182E-4</c:v>
                </c:pt>
                <c:pt idx="93">
                  <c:v>2.9086977053911436E-4</c:v>
                </c:pt>
                <c:pt idx="94">
                  <c:v>2.935055695887632E-4</c:v>
                </c:pt>
                <c:pt idx="95">
                  <c:v>2.9612681117138328E-4</c:v>
                </c:pt>
                <c:pt idx="96">
                  <c:v>2.987333420504796E-4</c:v>
                </c:pt>
                <c:pt idx="97">
                  <c:v>3.0132500898955711E-4</c:v>
                </c:pt>
                <c:pt idx="98">
                  <c:v>3.0390165875212075E-4</c:v>
                </c:pt>
                <c:pt idx="99">
                  <c:v>3.0646313810167548E-4</c:v>
                </c:pt>
                <c:pt idx="100">
                  <c:v>3.0900929380172623E-4</c:v>
                </c:pt>
                <c:pt idx="101">
                  <c:v>3.1153997261577801E-4</c:v>
                </c:pt>
                <c:pt idx="102">
                  <c:v>3.1405502130733577E-4</c:v>
                </c:pt>
                <c:pt idx="103">
                  <c:v>3.1655428663990444E-4</c:v>
                </c:pt>
                <c:pt idx="104">
                  <c:v>3.1903761537698905E-4</c:v>
                </c:pt>
                <c:pt idx="105">
                  <c:v>3.2150485428209452E-4</c:v>
                </c:pt>
                <c:pt idx="106">
                  <c:v>3.2395585011872581E-4</c:v>
                </c:pt>
                <c:pt idx="107">
                  <c:v>3.2639044965038786E-4</c:v>
                </c:pt>
                <c:pt idx="108">
                  <c:v>3.2880849964058562E-4</c:v>
                </c:pt>
                <c:pt idx="109">
                  <c:v>3.3120984685282409E-4</c:v>
                </c:pt>
                <c:pt idx="110">
                  <c:v>3.3359433805060822E-4</c:v>
                </c:pt>
                <c:pt idx="111">
                  <c:v>3.3596181999744301E-4</c:v>
                </c:pt>
                <c:pt idx="112">
                  <c:v>3.3831213945683335E-4</c:v>
                </c:pt>
                <c:pt idx="113">
                  <c:v>3.4064514319228424E-4</c:v>
                </c:pt>
                <c:pt idx="114">
                  <c:v>3.4296067796730064E-4</c:v>
                </c:pt>
                <c:pt idx="115">
                  <c:v>3.4525859054538747E-4</c:v>
                </c:pt>
                <c:pt idx="116">
                  <c:v>3.4753872769004976E-4</c:v>
                </c:pt>
                <c:pt idx="117">
                  <c:v>3.4980093616479243E-4</c:v>
                </c:pt>
                <c:pt idx="118">
                  <c:v>3.5204506273312045E-4</c:v>
                </c:pt>
                <c:pt idx="119">
                  <c:v>3.5427095415853875E-4</c:v>
                </c:pt>
                <c:pt idx="120">
                  <c:v>3.5647845720455235E-4</c:v>
                </c:pt>
                <c:pt idx="121">
                  <c:v>3.5866741863466617E-4</c:v>
                </c:pt>
                <c:pt idx="122">
                  <c:v>3.6083768521238518E-4</c:v>
                </c:pt>
                <c:pt idx="123">
                  <c:v>3.6298910370121431E-4</c:v>
                </c:pt>
                <c:pt idx="124">
                  <c:v>3.6512152086465858E-4</c:v>
                </c:pt>
                <c:pt idx="125">
                  <c:v>3.6723478346622292E-4</c:v>
                </c:pt>
                <c:pt idx="126">
                  <c:v>3.6932873826941228E-4</c:v>
                </c:pt>
                <c:pt idx="127">
                  <c:v>3.7140323203773161E-4</c:v>
                </c:pt>
                <c:pt idx="128">
                  <c:v>3.7345811153468591E-4</c:v>
                </c:pt>
                <c:pt idx="129">
                  <c:v>3.7549322352378012E-4</c:v>
                </c:pt>
                <c:pt idx="130">
                  <c:v>3.775084147685192E-4</c:v>
                </c:pt>
                <c:pt idx="131">
                  <c:v>3.7950353203240809E-4</c:v>
                </c:pt>
                <c:pt idx="132">
                  <c:v>3.814784220789518E-4</c:v>
                </c:pt>
                <c:pt idx="133">
                  <c:v>3.8343293167165525E-4</c:v>
                </c:pt>
                <c:pt idx="134">
                  <c:v>3.8536690757402342E-4</c:v>
                </c:pt>
                <c:pt idx="135">
                  <c:v>3.8728019654956123E-4</c:v>
                </c:pt>
                <c:pt idx="136">
                  <c:v>3.891726453617737E-4</c:v>
                </c:pt>
                <c:pt idx="137">
                  <c:v>3.9104410077416576E-4</c:v>
                </c:pt>
                <c:pt idx="138">
                  <c:v>3.9289440955024238E-4</c:v>
                </c:pt>
                <c:pt idx="139">
                  <c:v>3.9472341845350853E-4</c:v>
                </c:pt>
                <c:pt idx="140">
                  <c:v>3.9653097424746913E-4</c:v>
                </c:pt>
                <c:pt idx="141">
                  <c:v>3.9831692369562917E-4</c:v>
                </c:pt>
                <c:pt idx="142">
                  <c:v>4.0008111356149364E-4</c:v>
                </c:pt>
                <c:pt idx="143">
                  <c:v>4.0182339060856746E-4</c:v>
                </c:pt>
                <c:pt idx="144">
                  <c:v>4.035436016003556E-4</c:v>
                </c:pt>
                <c:pt idx="145">
                  <c:v>4.0524159330036303E-4</c:v>
                </c:pt>
                <c:pt idx="146">
                  <c:v>4.0691721247209468E-4</c:v>
                </c:pt>
                <c:pt idx="147">
                  <c:v>4.0857030587905551E-4</c:v>
                </c:pt>
                <c:pt idx="148">
                  <c:v>4.1020072028475051E-4</c:v>
                </c:pt>
                <c:pt idx="149">
                  <c:v>4.1180830245268464E-4</c:v>
                </c:pt>
                <c:pt idx="150">
                  <c:v>4.1339289914636284E-4</c:v>
                </c:pt>
                <c:pt idx="151">
                  <c:v>4.149543571292901E-4</c:v>
                </c:pt>
                <c:pt idx="152">
                  <c:v>4.1649252316497138E-4</c:v>
                </c:pt>
                <c:pt idx="153">
                  <c:v>4.1800724401691163E-4</c:v>
                </c:pt>
                <c:pt idx="154">
                  <c:v>4.1949836644861578E-4</c:v>
                </c:pt>
                <c:pt idx="155">
                  <c:v>4.209657372235888E-4</c:v>
                </c:pt>
                <c:pt idx="156">
                  <c:v>4.2240920310533566E-4</c:v>
                </c:pt>
                <c:pt idx="157">
                  <c:v>4.2382861085736134E-4</c:v>
                </c:pt>
                <c:pt idx="158">
                  <c:v>4.2522380724317082E-4</c:v>
                </c:pt>
                <c:pt idx="159">
                  <c:v>4.26594639026269E-4</c:v>
                </c:pt>
                <c:pt idx="160">
                  <c:v>4.2794095297016087E-4</c:v>
                </c:pt>
                <c:pt idx="161">
                  <c:v>4.2926259583835139E-4</c:v>
                </c:pt>
                <c:pt idx="162">
                  <c:v>4.3055941439434551E-4</c:v>
                </c:pt>
                <c:pt idx="163">
                  <c:v>4.3183125540164821E-4</c:v>
                </c:pt>
                <c:pt idx="164">
                  <c:v>4.3307796562376446E-4</c:v>
                </c:pt>
                <c:pt idx="165">
                  <c:v>4.342993918241992E-4</c:v>
                </c:pt>
                <c:pt idx="166">
                  <c:v>4.3549538076645736E-4</c:v>
                </c:pt>
                <c:pt idx="167">
                  <c:v>4.3666577921404396E-4</c:v>
                </c:pt>
                <c:pt idx="168">
                  <c:v>4.3781043393046389E-4</c:v>
                </c:pt>
                <c:pt idx="169">
                  <c:v>4.3892919167922215E-4</c:v>
                </c:pt>
                <c:pt idx="170">
                  <c:v>4.4002189922382373E-4</c:v>
                </c:pt>
                <c:pt idx="171">
                  <c:v>4.4108840332777354E-4</c:v>
                </c:pt>
                <c:pt idx="172">
                  <c:v>4.4212855075457657E-4</c:v>
                </c:pt>
                <c:pt idx="173">
                  <c:v>4.4314218826773776E-4</c:v>
                </c:pt>
                <c:pt idx="174">
                  <c:v>4.4412916263076213E-4</c:v>
                </c:pt>
                <c:pt idx="175">
                  <c:v>4.4508932060715456E-4</c:v>
                </c:pt>
                <c:pt idx="176">
                  <c:v>4.4602250896042005E-4</c:v>
                </c:pt>
                <c:pt idx="177">
                  <c:v>4.4692857445406356E-4</c:v>
                </c:pt>
                <c:pt idx="178">
                  <c:v>4.4780736385159007E-4</c:v>
                </c:pt>
                <c:pt idx="179">
                  <c:v>4.4865872391650449E-4</c:v>
                </c:pt>
                <c:pt idx="180">
                  <c:v>4.4948250141231181E-4</c:v>
                </c:pt>
                <c:pt idx="181">
                  <c:v>4.5027879849667538E-4</c:v>
                </c:pt>
                <c:pt idx="182">
                  <c:v>4.5104771732725862E-4</c:v>
                </c:pt>
                <c:pt idx="183">
                  <c:v>4.5178936006172481E-4</c:v>
                </c:pt>
                <c:pt idx="184">
                  <c:v>4.5250382885773737E-4</c:v>
                </c:pt>
                <c:pt idx="185">
                  <c:v>4.5319122587295958E-4</c:v>
                </c:pt>
                <c:pt idx="186">
                  <c:v>4.5385165326505486E-4</c:v>
                </c:pt>
                <c:pt idx="187">
                  <c:v>4.5448521319168655E-4</c:v>
                </c:pt>
                <c:pt idx="188">
                  <c:v>4.5509200781051801E-4</c:v>
                </c:pt>
                <c:pt idx="189">
                  <c:v>4.5567213927921263E-4</c:v>
                </c:pt>
                <c:pt idx="190">
                  <c:v>4.5622570975543372E-4</c:v>
                </c:pt>
                <c:pt idx="191">
                  <c:v>4.5675282139684469E-4</c:v>
                </c:pt>
                <c:pt idx="192">
                  <c:v>4.5725357636110887E-4</c:v>
                </c:pt>
                <c:pt idx="193">
                  <c:v>4.5772807680588963E-4</c:v>
                </c:pt>
                <c:pt idx="194">
                  <c:v>4.5817642488885031E-4</c:v>
                </c:pt>
                <c:pt idx="195">
                  <c:v>4.5859872276765427E-4</c:v>
                </c:pt>
                <c:pt idx="196">
                  <c:v>4.589950725999649E-4</c:v>
                </c:pt>
                <c:pt idx="197">
                  <c:v>4.5936557654344557E-4</c:v>
                </c:pt>
                <c:pt idx="198">
                  <c:v>4.5971033675575956E-4</c:v>
                </c:pt>
                <c:pt idx="199">
                  <c:v>4.6002945539457029E-4</c:v>
                </c:pt>
                <c:pt idx="200">
                  <c:v>4.6032303461754115E-4</c:v>
                </c:pt>
                <c:pt idx="201">
                  <c:v>4.6059117658233545E-4</c:v>
                </c:pt>
                <c:pt idx="202">
                  <c:v>4.6083398344661653E-4</c:v>
                </c:pt>
                <c:pt idx="203">
                  <c:v>4.6105155736804779E-4</c:v>
                </c:pt>
                <c:pt idx="204">
                  <c:v>4.612440005042926E-4</c:v>
                </c:pt>
                <c:pt idx="205">
                  <c:v>4.614114150130143E-4</c:v>
                </c:pt>
                <c:pt idx="206">
                  <c:v>4.6155390305187624E-4</c:v>
                </c:pt>
                <c:pt idx="207">
                  <c:v>4.6167156677854178E-4</c:v>
                </c:pt>
                <c:pt idx="208">
                  <c:v>4.6176450835067431E-4</c:v>
                </c:pt>
                <c:pt idx="209">
                  <c:v>4.6183282992593713E-4</c:v>
                </c:pt>
                <c:pt idx="210">
                  <c:v>4.6187663366199365E-4</c:v>
                </c:pt>
                <c:pt idx="211">
                  <c:v>4.6189602171650722E-4</c:v>
                </c:pt>
                <c:pt idx="212">
                  <c:v>4.618910962471412E-4</c:v>
                </c:pt>
                <c:pt idx="213">
                  <c:v>4.6186195941155898E-4</c:v>
                </c:pt>
                <c:pt idx="214">
                  <c:v>4.6180871336742386E-4</c:v>
                </c:pt>
                <c:pt idx="215">
                  <c:v>4.6173146027239924E-4</c:v>
                </c:pt>
                <c:pt idx="216">
                  <c:v>4.6163030228414843E-4</c:v>
                </c:pt>
                <c:pt idx="217">
                  <c:v>4.6150534156033483E-4</c:v>
                </c:pt>
                <c:pt idx="218">
                  <c:v>4.6135668025862179E-4</c:v>
                </c:pt>
                <c:pt idx="219">
                  <c:v>4.6118442053667271E-4</c:v>
                </c:pt>
                <c:pt idx="220">
                  <c:v>4.609886645521509E-4</c:v>
                </c:pt>
                <c:pt idx="221">
                  <c:v>4.6076951446271975E-4</c:v>
                </c:pt>
                <c:pt idx="222">
                  <c:v>4.6052707242604256E-4</c:v>
                </c:pt>
                <c:pt idx="223">
                  <c:v>4.6026144059978274E-4</c:v>
                </c:pt>
                <c:pt idx="224">
                  <c:v>4.5997272114160363E-4</c:v>
                </c:pt>
                <c:pt idx="225">
                  <c:v>4.5966101620916865E-4</c:v>
                </c:pt>
                <c:pt idx="226">
                  <c:v>4.5932642796014109E-4</c:v>
                </c:pt>
                <c:pt idx="227">
                  <c:v>4.5896905855218436E-4</c:v>
                </c:pt>
                <c:pt idx="228">
                  <c:v>4.5858901014296174E-4</c:v>
                </c:pt>
                <c:pt idx="229">
                  <c:v>4.5818638489013666E-4</c:v>
                </c:pt>
                <c:pt idx="230">
                  <c:v>4.5776128495137244E-4</c:v>
                </c:pt>
                <c:pt idx="231">
                  <c:v>4.5731381248433252E-4</c:v>
                </c:pt>
                <c:pt idx="232">
                  <c:v>4.5684406964668017E-4</c:v>
                </c:pt>
                <c:pt idx="233">
                  <c:v>4.563521585960788E-4</c:v>
                </c:pt>
                <c:pt idx="234">
                  <c:v>4.5583818149019171E-4</c:v>
                </c:pt>
                <c:pt idx="235">
                  <c:v>4.5530224048668231E-4</c:v>
                </c:pt>
                <c:pt idx="236">
                  <c:v>4.5474443774321395E-4</c:v>
                </c:pt>
                <c:pt idx="237">
                  <c:v>4.5416487541744997E-4</c:v>
                </c:pt>
                <c:pt idx="238">
                  <c:v>4.5356365566705378E-4</c:v>
                </c:pt>
                <c:pt idx="239">
                  <c:v>4.5294088064968868E-4</c:v>
                </c:pt>
                <c:pt idx="240">
                  <c:v>4.5229665252301808E-4</c:v>
                </c:pt>
                <c:pt idx="241">
                  <c:v>4.5163107344470531E-4</c:v>
                </c:pt>
                <c:pt idx="242">
                  <c:v>4.5094424557241375E-4</c:v>
                </c:pt>
                <c:pt idx="243">
                  <c:v>4.5023627106380673E-4</c:v>
                </c:pt>
                <c:pt idx="244">
                  <c:v>4.495072520765476E-4</c:v>
                </c:pt>
                <c:pt idx="245">
                  <c:v>4.4875729076829978E-4</c:v>
                </c:pt>
                <c:pt idx="246">
                  <c:v>4.4798648929672661E-4</c:v>
                </c:pt>
                <c:pt idx="247">
                  <c:v>4.4719494981949138E-4</c:v>
                </c:pt>
                <c:pt idx="248">
                  <c:v>4.4638277449425751E-4</c:v>
                </c:pt>
                <c:pt idx="249">
                  <c:v>4.455500654786884E-4</c:v>
                </c:pt>
                <c:pt idx="250">
                  <c:v>4.4469692493044735E-4</c:v>
                </c:pt>
                <c:pt idx="251">
                  <c:v>4.438234550071977E-4</c:v>
                </c:pt>
                <c:pt idx="252">
                  <c:v>4.4292975786660286E-4</c:v>
                </c:pt>
                <c:pt idx="253">
                  <c:v>4.4201593566632619E-4</c:v>
                </c:pt>
                <c:pt idx="254">
                  <c:v>4.4108209056403102E-4</c:v>
                </c:pt>
                <c:pt idx="255">
                  <c:v>4.4012832471738072E-4</c:v>
                </c:pt>
                <c:pt idx="256">
                  <c:v>4.3915474028403864E-4</c:v>
                </c:pt>
                <c:pt idx="257">
                  <c:v>4.3816143942166817E-4</c:v>
                </c:pt>
                <c:pt idx="258">
                  <c:v>4.3714852428793267E-4</c:v>
                </c:pt>
                <c:pt idx="259">
                  <c:v>4.3611609704049544E-4</c:v>
                </c:pt>
                <c:pt idx="260">
                  <c:v>4.3506425983701988E-4</c:v>
                </c:pt>
                <c:pt idx="261">
                  <c:v>4.3399311483516934E-4</c:v>
                </c:pt>
                <c:pt idx="262">
                  <c:v>4.3290276419260724E-4</c:v>
                </c:pt>
                <c:pt idx="263">
                  <c:v>4.3179331006699685E-4</c:v>
                </c:pt>
                <c:pt idx="264">
                  <c:v>4.3066485461600159E-4</c:v>
                </c:pt>
                <c:pt idx="265">
                  <c:v>4.2951749999728481E-4</c:v>
                </c:pt>
                <c:pt idx="266">
                  <c:v>4.2835134836850981E-4</c:v>
                </c:pt>
                <c:pt idx="267">
                  <c:v>4.2716650188734005E-4</c:v>
                </c:pt>
                <c:pt idx="268">
                  <c:v>4.2596306271143881E-4</c:v>
                </c:pt>
                <c:pt idx="269">
                  <c:v>4.2474113299846946E-4</c:v>
                </c:pt>
                <c:pt idx="270">
                  <c:v>4.235008149060954E-4</c:v>
                </c:pt>
                <c:pt idx="271">
                  <c:v>4.2224221059197997E-4</c:v>
                </c:pt>
                <c:pt idx="272">
                  <c:v>4.2096542221378654E-4</c:v>
                </c:pt>
                <c:pt idx="273">
                  <c:v>4.1967055192917844E-4</c:v>
                </c:pt>
                <c:pt idx="274">
                  <c:v>4.1835770189581903E-4</c:v>
                </c:pt>
                <c:pt idx="275">
                  <c:v>4.1702697427137167E-4</c:v>
                </c:pt>
                <c:pt idx="276">
                  <c:v>4.1567847121349975E-4</c:v>
                </c:pt>
                <c:pt idx="277">
                  <c:v>4.1431229487986663E-4</c:v>
                </c:pt>
                <c:pt idx="278">
                  <c:v>4.1292854742813566E-4</c:v>
                </c:pt>
                <c:pt idx="279">
                  <c:v>4.1152733101597019E-4</c:v>
                </c:pt>
                <c:pt idx="280">
                  <c:v>4.1010874780103356E-4</c:v>
                </c:pt>
                <c:pt idx="281">
                  <c:v>4.0867289994098914E-4</c:v>
                </c:pt>
                <c:pt idx="282">
                  <c:v>4.0721988959350032E-4</c:v>
                </c:pt>
                <c:pt idx="283">
                  <c:v>4.0574981891623046E-4</c:v>
                </c:pt>
                <c:pt idx="284">
                  <c:v>4.0426279006684285E-4</c:v>
                </c:pt>
                <c:pt idx="285">
                  <c:v>4.0275890520300096E-4</c:v>
                </c:pt>
                <c:pt idx="286">
                  <c:v>4.0123826648236807E-4</c:v>
                </c:pt>
                <c:pt idx="287">
                  <c:v>3.9970097606260754E-4</c:v>
                </c:pt>
                <c:pt idx="288">
                  <c:v>3.9814713610138278E-4</c:v>
                </c:pt>
                <c:pt idx="289">
                  <c:v>3.9657684875635707E-4</c:v>
                </c:pt>
                <c:pt idx="290">
                  <c:v>3.9499021618519384E-4</c:v>
                </c:pt>
                <c:pt idx="291">
                  <c:v>3.9338734054555641E-4</c:v>
                </c:pt>
                <c:pt idx="292">
                  <c:v>3.9176832399510816E-4</c:v>
                </c:pt>
                <c:pt idx="293">
                  <c:v>3.9013326869151248E-4</c:v>
                </c:pt>
                <c:pt idx="294">
                  <c:v>3.8848227679243267E-4</c:v>
                </c:pt>
                <c:pt idx="295">
                  <c:v>3.8681545045553213E-4</c:v>
                </c:pt>
                <c:pt idx="296">
                  <c:v>3.8513289183847422E-4</c:v>
                </c:pt>
                <c:pt idx="297">
                  <c:v>3.8343470309892228E-4</c:v>
                </c:pt>
                <c:pt idx="298">
                  <c:v>3.8172098639453967E-4</c:v>
                </c:pt>
                <c:pt idx="299">
                  <c:v>3.7999184388298973E-4</c:v>
                </c:pt>
                <c:pt idx="300">
                  <c:v>3.7824737772193588E-4</c:v>
                </c:pt>
                <c:pt idx="301">
                  <c:v>3.7648769006904146E-4</c:v>
                </c:pt>
                <c:pt idx="302">
                  <c:v>3.7471288308196977E-4</c:v>
                </c:pt>
                <c:pt idx="303">
                  <c:v>3.7292305891838422E-4</c:v>
                </c:pt>
                <c:pt idx="304">
                  <c:v>3.7111831973594815E-4</c:v>
                </c:pt>
                <c:pt idx="305">
                  <c:v>3.6929876769232497E-4</c:v>
                </c:pt>
                <c:pt idx="306">
                  <c:v>3.6746450494517797E-4</c:v>
                </c:pt>
                <c:pt idx="307">
                  <c:v>3.6561563365217057E-4</c:v>
                </c:pt>
                <c:pt idx="308">
                  <c:v>3.6375225597096611E-4</c:v>
                </c:pt>
                <c:pt idx="309">
                  <c:v>3.6187447405922795E-4</c:v>
                </c:pt>
                <c:pt idx="310">
                  <c:v>3.5998239007461943E-4</c:v>
                </c:pt>
                <c:pt idx="311">
                  <c:v>3.580761061748039E-4</c:v>
                </c:pt>
                <c:pt idx="312">
                  <c:v>3.5615572451744477E-4</c:v>
                </c:pt>
                <c:pt idx="313">
                  <c:v>3.5422134726020534E-4</c:v>
                </c:pt>
                <c:pt idx="314">
                  <c:v>3.5227307656074901E-4</c:v>
                </c:pt>
                <c:pt idx="315">
                  <c:v>3.5031101457673914E-4</c:v>
                </c:pt>
                <c:pt idx="316">
                  <c:v>3.4833526346583906E-4</c:v>
                </c:pt>
                <c:pt idx="317">
                  <c:v>3.4634592538571214E-4</c:v>
                </c:pt>
                <c:pt idx="318">
                  <c:v>3.4434310249402178E-4</c:v>
                </c:pt>
                <c:pt idx="319">
                  <c:v>3.4232689694843127E-4</c:v>
                </c:pt>
                <c:pt idx="320">
                  <c:v>3.4029741090660403E-4</c:v>
                </c:pt>
                <c:pt idx="321">
                  <c:v>3.3825474652620339E-4</c:v>
                </c:pt>
                <c:pt idx="322">
                  <c:v>3.3619900596489272E-4</c:v>
                </c:pt>
                <c:pt idx="323">
                  <c:v>3.3413029138033536E-4</c:v>
                </c:pt>
                <c:pt idx="324">
                  <c:v>3.3204870493019472E-4</c:v>
                </c:pt>
                <c:pt idx="325">
                  <c:v>3.2995434877213409E-4</c:v>
                </c:pt>
                <c:pt idx="326">
                  <c:v>3.2784732506381688E-4</c:v>
                </c:pt>
                <c:pt idx="327">
                  <c:v>3.2572773596290644E-4</c:v>
                </c:pt>
                <c:pt idx="328">
                  <c:v>3.2359568362706612E-4</c:v>
                </c:pt>
                <c:pt idx="329">
                  <c:v>3.2145127021395928E-4</c:v>
                </c:pt>
                <c:pt idx="330">
                  <c:v>3.1929459788124931E-4</c:v>
                </c:pt>
                <c:pt idx="331">
                  <c:v>3.1712576878659951E-4</c:v>
                </c:pt>
                <c:pt idx="332">
                  <c:v>3.1494488508767329E-4</c:v>
                </c:pt>
                <c:pt idx="333">
                  <c:v>3.12752048942134E-4</c:v>
                </c:pt>
                <c:pt idx="334">
                  <c:v>3.1054736250764499E-4</c:v>
                </c:pt>
                <c:pt idx="335">
                  <c:v>3.0833092794186961E-4</c:v>
                </c:pt>
                <c:pt idx="336">
                  <c:v>3.0610284740247126E-4</c:v>
                </c:pt>
                <c:pt idx="337">
                  <c:v>3.0386322304711325E-4</c:v>
                </c:pt>
                <c:pt idx="338">
                  <c:v>3.0161215703345897E-4</c:v>
                </c:pt>
                <c:pt idx="339">
                  <c:v>2.9934975151917179E-4</c:v>
                </c:pt>
                <c:pt idx="340">
                  <c:v>2.9707610866191504E-4</c:v>
                </c:pt>
                <c:pt idx="341">
                  <c:v>2.9479133061935208E-4</c:v>
                </c:pt>
                <c:pt idx="342">
                  <c:v>2.9249551954914626E-4</c:v>
                </c:pt>
                <c:pt idx="343">
                  <c:v>2.9018877760896098E-4</c:v>
                </c:pt>
                <c:pt idx="344">
                  <c:v>2.878712069564596E-4</c:v>
                </c:pt>
                <c:pt idx="345">
                  <c:v>2.8554290974930541E-4</c:v>
                </c:pt>
                <c:pt idx="346">
                  <c:v>2.8320398814516182E-4</c:v>
                </c:pt>
                <c:pt idx="347">
                  <c:v>2.8085454430169224E-4</c:v>
                </c:pt>
                <c:pt idx="348">
                  <c:v>2.7849468037655995E-4</c:v>
                </c:pt>
                <c:pt idx="349">
                  <c:v>2.7612449852742831E-4</c:v>
                </c:pt>
                <c:pt idx="350">
                  <c:v>2.7374410091196073E-4</c:v>
                </c:pt>
                <c:pt idx="351">
                  <c:v>2.7135358968782055E-4</c:v>
                </c:pt>
                <c:pt idx="352">
                  <c:v>2.6895306701267113E-4</c:v>
                </c:pt>
                <c:pt idx="353">
                  <c:v>2.6654263504417581E-4</c:v>
                </c:pt>
                <c:pt idx="354">
                  <c:v>2.6412239593999795E-4</c:v>
                </c:pt>
                <c:pt idx="355">
                  <c:v>2.6169245185780096E-4</c:v>
                </c:pt>
                <c:pt idx="356">
                  <c:v>2.5925290495524818E-4</c:v>
                </c:pt>
                <c:pt idx="357">
                  <c:v>2.5680385739000291E-4</c:v>
                </c:pt>
                <c:pt idx="358">
                  <c:v>2.5434541131972855E-4</c:v>
                </c:pt>
                <c:pt idx="359">
                  <c:v>2.5187766890208852E-4</c:v>
                </c:pt>
                <c:pt idx="360">
                  <c:v>2.494007322947461E-4</c:v>
                </c:pt>
                <c:pt idx="361">
                  <c:v>2.4691470365536465E-4</c:v>
                </c:pt>
                <c:pt idx="362">
                  <c:v>2.4441968514160757E-4</c:v>
                </c:pt>
                <c:pt idx="363">
                  <c:v>2.4191577891113819E-4</c:v>
                </c:pt>
                <c:pt idx="364">
                  <c:v>2.3940308712161988E-4</c:v>
                </c:pt>
                <c:pt idx="365">
                  <c:v>2.3688171193071602E-4</c:v>
                </c:pt>
                <c:pt idx="366">
                  <c:v>2.3435175549608994E-4</c:v>
                </c:pt>
                <c:pt idx="367">
                  <c:v>2.3181331997540502E-4</c:v>
                </c:pt>
                <c:pt idx="368">
                  <c:v>2.2926650752632459E-4</c:v>
                </c:pt>
                <c:pt idx="369">
                  <c:v>2.2671142030651205E-4</c:v>
                </c:pt>
                <c:pt idx="370">
                  <c:v>2.2414816047363074E-4</c:v>
                </c:pt>
                <c:pt idx="371">
                  <c:v>2.2157683018534402E-4</c:v>
                </c:pt>
                <c:pt idx="372">
                  <c:v>2.1899753159931523E-4</c:v>
                </c:pt>
                <c:pt idx="373">
                  <c:v>2.1641036687320775E-4</c:v>
                </c:pt>
                <c:pt idx="374">
                  <c:v>2.1381543816468494E-4</c:v>
                </c:pt>
                <c:pt idx="375">
                  <c:v>2.1121284763141017E-4</c:v>
                </c:pt>
                <c:pt idx="376">
                  <c:v>2.0860269743104679E-4</c:v>
                </c:pt>
                <c:pt idx="377">
                  <c:v>2.0598508972125815E-4</c:v>
                </c:pt>
                <c:pt idx="378">
                  <c:v>2.033601266597076E-4</c:v>
                </c:pt>
                <c:pt idx="379">
                  <c:v>2.0072791040405853E-4</c:v>
                </c:pt>
                <c:pt idx="380">
                  <c:v>1.9808854311197428E-4</c:v>
                </c:pt>
                <c:pt idx="381">
                  <c:v>1.9544212694111822E-4</c:v>
                </c:pt>
                <c:pt idx="382">
                  <c:v>1.9278876404915372E-4</c:v>
                </c:pt>
                <c:pt idx="383">
                  <c:v>1.9012855659374412E-4</c:v>
                </c:pt>
                <c:pt idx="384">
                  <c:v>1.8746160673255278E-4</c:v>
                </c:pt>
                <c:pt idx="385">
                  <c:v>1.8478801662324306E-4</c:v>
                </c:pt>
                <c:pt idx="386">
                  <c:v>1.8210788842347832E-4</c:v>
                </c:pt>
                <c:pt idx="387">
                  <c:v>1.7942132429092194E-4</c:v>
                </c:pt>
                <c:pt idx="388">
                  <c:v>1.7672842638323725E-4</c:v>
                </c:pt>
                <c:pt idx="389">
                  <c:v>1.7402929685808761E-4</c:v>
                </c:pt>
                <c:pt idx="390">
                  <c:v>1.7132403787313642E-4</c:v>
                </c:pt>
                <c:pt idx="391">
                  <c:v>1.6861275158604701E-4</c:v>
                </c:pt>
                <c:pt idx="392">
                  <c:v>1.6589554015448274E-4</c:v>
                </c:pt>
                <c:pt idx="393">
                  <c:v>1.6317250573610697E-4</c:v>
                </c:pt>
                <c:pt idx="394">
                  <c:v>1.6044375048858306E-4</c:v>
                </c:pt>
                <c:pt idx="395">
                  <c:v>1.5770937656957437E-4</c:v>
                </c:pt>
                <c:pt idx="396">
                  <c:v>1.5496948613674425E-4</c:v>
                </c:pt>
                <c:pt idx="397">
                  <c:v>1.5222418134775608E-4</c:v>
                </c:pt>
                <c:pt idx="398">
                  <c:v>1.4947356436027321E-4</c:v>
                </c:pt>
                <c:pt idx="399">
                  <c:v>1.4671773733195898E-4</c:v>
                </c:pt>
                <c:pt idx="400">
                  <c:v>1.4395680242047679E-4</c:v>
                </c:pt>
                <c:pt idx="401">
                  <c:v>1.4119086178348997E-4</c:v>
                </c:pt>
                <c:pt idx="402">
                  <c:v>1.3842001757866188E-4</c:v>
                </c:pt>
                <c:pt idx="403">
                  <c:v>1.356443719636559E-4</c:v>
                </c:pt>
                <c:pt idx="404">
                  <c:v>1.3286402709613537E-4</c:v>
                </c:pt>
                <c:pt idx="405">
                  <c:v>1.3007908513376366E-4</c:v>
                </c:pt>
                <c:pt idx="406">
                  <c:v>1.2728964823420413E-4</c:v>
                </c:pt>
                <c:pt idx="407">
                  <c:v>1.2449581855512014E-4</c:v>
                </c:pt>
                <c:pt idx="408">
                  <c:v>1.2169769825417503E-4</c:v>
                </c:pt>
                <c:pt idx="409">
                  <c:v>1.1889538948903218E-4</c:v>
                </c:pt>
                <c:pt idx="410">
                  <c:v>1.1608899441735494E-4</c:v>
                </c:pt>
                <c:pt idx="411">
                  <c:v>1.1327861519680669E-4</c:v>
                </c:pt>
                <c:pt idx="412">
                  <c:v>1.1046435398505076E-4</c:v>
                </c:pt>
                <c:pt idx="413">
                  <c:v>1.0764631293975053E-4</c:v>
                </c:pt>
                <c:pt idx="414">
                  <c:v>1.0482459421856935E-4</c:v>
                </c:pt>
                <c:pt idx="415">
                  <c:v>1.0199929997917058E-4</c:v>
                </c:pt>
                <c:pt idx="416">
                  <c:v>9.9170532379217588E-5</c:v>
                </c:pt>
                <c:pt idx="417">
                  <c:v>9.6338393576373733E-5</c:v>
                </c:pt>
                <c:pt idx="418">
                  <c:v>9.3502985728302369E-5</c:v>
                </c:pt>
                <c:pt idx="419">
                  <c:v>9.0664410992666859E-5</c:v>
                </c:pt>
                <c:pt idx="420">
                  <c:v>8.7822771527130554E-5</c:v>
                </c:pt>
                <c:pt idx="421">
                  <c:v>8.497816948935682E-5</c:v>
                </c:pt>
                <c:pt idx="422">
                  <c:v>8.213070703700902E-5</c:v>
                </c:pt>
                <c:pt idx="423">
                  <c:v>7.9280486327750504E-5</c:v>
                </c:pt>
                <c:pt idx="424">
                  <c:v>7.6427609519244639E-5</c:v>
                </c:pt>
                <c:pt idx="425">
                  <c:v>7.3572178769154786E-5</c:v>
                </c:pt>
                <c:pt idx="426">
                  <c:v>7.0714296235144299E-5</c:v>
                </c:pt>
                <c:pt idx="427">
                  <c:v>6.785406407487654E-5</c:v>
                </c:pt>
                <c:pt idx="428">
                  <c:v>6.4991584446014874E-5</c:v>
                </c:pt>
                <c:pt idx="429">
                  <c:v>6.2126959506222652E-5</c:v>
                </c:pt>
                <c:pt idx="430">
                  <c:v>5.9260291413163239E-5</c:v>
                </c:pt>
                <c:pt idx="431">
                  <c:v>5.6391682324499991E-5</c:v>
                </c:pt>
                <c:pt idx="432">
                  <c:v>5.3521234397896273E-5</c:v>
                </c:pt>
                <c:pt idx="433">
                  <c:v>5.0649049791015443E-5</c:v>
                </c:pt>
                <c:pt idx="434">
                  <c:v>4.7775230661520858E-5</c:v>
                </c:pt>
                <c:pt idx="435">
                  <c:v>4.4899879167075876E-5</c:v>
                </c:pt>
                <c:pt idx="436">
                  <c:v>4.2023097465343861E-5</c:v>
                </c:pt>
                <c:pt idx="437">
                  <c:v>3.9144987713988171E-5</c:v>
                </c:pt>
                <c:pt idx="438">
                  <c:v>3.6265652070672163E-5</c:v>
                </c:pt>
                <c:pt idx="439">
                  <c:v>3.3385192693059201E-5</c:v>
                </c:pt>
                <c:pt idx="440">
                  <c:v>3.0503711738812644E-5</c:v>
                </c:pt>
                <c:pt idx="441">
                  <c:v>2.7621311365595848E-5</c:v>
                </c:pt>
                <c:pt idx="442">
                  <c:v>2.4738093731072179E-5</c:v>
                </c:pt>
                <c:pt idx="443">
                  <c:v>2.1854160992904993E-5</c:v>
                </c:pt>
                <c:pt idx="444">
                  <c:v>1.8969615308757648E-5</c:v>
                </c:pt>
                <c:pt idx="445">
                  <c:v>1.6084558836293505E-5</c:v>
                </c:pt>
                <c:pt idx="446">
                  <c:v>1.3199093733175925E-5</c:v>
                </c:pt>
                <c:pt idx="447">
                  <c:v>1.0313322157068267E-5</c:v>
                </c:pt>
                <c:pt idx="448">
                  <c:v>7.4273462656338894E-6</c:v>
                </c:pt>
                <c:pt idx="449">
                  <c:v>4.5412682165361523E-6</c:v>
                </c:pt>
                <c:pt idx="450">
                  <c:v>1.6551901674384156E-6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7.4415988099929008E-6</c:v>
                </c:pt>
                <c:pt idx="2">
                  <c:v>1.1162094666308495E-5</c:v>
                </c:pt>
                <c:pt idx="3">
                  <c:v>1.4882226276609399E-5</c:v>
                </c:pt>
                <c:pt idx="4">
                  <c:v>1.8601872246230979E-5</c:v>
                </c:pt>
                <c:pt idx="5">
                  <c:v>2.232091119823491E-5</c:v>
                </c:pt>
                <c:pt idx="6">
                  <c:v>2.603922177784832E-5</c:v>
                </c:pt>
                <c:pt idx="7">
                  <c:v>2.9756682656908047E-5</c:v>
                </c:pt>
                <c:pt idx="8">
                  <c:v>3.3473172538310932E-5</c:v>
                </c:pt>
                <c:pt idx="9">
                  <c:v>3.7188570160471283E-5</c:v>
                </c:pt>
                <c:pt idx="10">
                  <c:v>4.0902754301786331E-5</c:v>
                </c:pt>
                <c:pt idx="11">
                  <c:v>4.4615603785110992E-5</c:v>
                </c:pt>
                <c:pt idx="12">
                  <c:v>4.8326997482242696E-5</c:v>
                </c:pt>
                <c:pt idx="13">
                  <c:v>5.203681431841742E-5</c:v>
                </c:pt>
                <c:pt idx="14">
                  <c:v>5.574493327681803E-5</c:v>
                </c:pt>
                <c:pt idx="15">
                  <c:v>5.9451233403095805E-5</c:v>
                </c:pt>
                <c:pt idx="16">
                  <c:v>6.3155593809906344E-5</c:v>
                </c:pt>
                <c:pt idx="17">
                  <c:v>6.6857893681460839E-5</c:v>
                </c:pt>
                <c:pt idx="18">
                  <c:v>7.055801227809366E-5</c:v>
                </c:pt>
                <c:pt idx="19">
                  <c:v>7.4255828940847536E-5</c:v>
                </c:pt>
                <c:pt idx="20">
                  <c:v>7.7951223096077243E-5</c:v>
                </c:pt>
                <c:pt idx="21">
                  <c:v>8.1644074260072802E-5</c:v>
                </c:pt>
                <c:pt idx="22">
                  <c:v>8.5334262043703502E-5</c:v>
                </c:pt>
                <c:pt idx="23">
                  <c:v>8.9021666157083516E-5</c:v>
                </c:pt>
                <c:pt idx="24">
                  <c:v>9.2706166414260535E-5</c:v>
                </c:pt>
                <c:pt idx="25">
                  <c:v>9.6387642737928212E-5</c:v>
                </c:pt>
                <c:pt idx="26">
                  <c:v>1.0006597516416369E-4</c:v>
                </c:pt>
                <c:pt idx="27">
                  <c:v>1.0374104384719139E-4</c:v>
                </c:pt>
                <c:pt idx="28">
                  <c:v>1.0741272906417394E-4</c:v>
                </c:pt>
                <c:pt idx="29">
                  <c:v>1.1108091122003153E-4</c:v>
                </c:pt>
                <c:pt idx="30">
                  <c:v>1.1474547085229099E-4</c:v>
                </c:pt>
                <c:pt idx="31">
                  <c:v>1.1840628863596534E-4</c:v>
                </c:pt>
                <c:pt idx="32">
                  <c:v>1.2206324538846533E-4</c:v>
                </c:pt>
                <c:pt idx="33">
                  <c:v>1.2571622207454403E-4</c:v>
                </c:pt>
                <c:pt idx="34">
                  <c:v>1.2936509981127553E-4</c:v>
                </c:pt>
                <c:pt idx="35">
                  <c:v>1.3300975987306902E-4</c:v>
                </c:pt>
                <c:pt idx="36">
                  <c:v>1.3665008369671979E-4</c:v>
                </c:pt>
                <c:pt idx="37">
                  <c:v>1.4028595288649752E-4</c:v>
                </c:pt>
                <c:pt idx="38">
                  <c:v>1.4391724921927407E-4</c:v>
                </c:pt>
                <c:pt idx="39">
                  <c:v>1.4754385464969136E-4</c:v>
                </c:pt>
                <c:pt idx="40">
                  <c:v>1.5116565131537078E-4</c:v>
                </c:pt>
                <c:pt idx="41">
                  <c:v>1.5478252154216542E-4</c:v>
                </c:pt>
                <c:pt idx="42">
                  <c:v>1.5839434784945658E-4</c:v>
                </c:pt>
                <c:pt idx="43">
                  <c:v>1.6200101295549521E-4</c:v>
                </c:pt>
                <c:pt idx="44">
                  <c:v>1.6560239978279055E-4</c:v>
                </c:pt>
                <c:pt idx="45">
                  <c:v>1.6919839146354649E-4</c:v>
                </c:pt>
                <c:pt idx="46">
                  <c:v>1.7278887134514743E-4</c:v>
                </c:pt>
                <c:pt idx="47">
                  <c:v>1.7637372299569463E-4</c:v>
                </c:pt>
                <c:pt idx="48">
                  <c:v>1.7995283020959493E-4</c:v>
                </c:pt>
                <c:pt idx="49">
                  <c:v>1.8352607701320291E-4</c:v>
                </c:pt>
                <c:pt idx="50">
                  <c:v>1.8709334767051769E-4</c:v>
                </c:pt>
                <c:pt idx="51">
                  <c:v>1.9065452668893637E-4</c:v>
                </c:pt>
                <c:pt idx="52">
                  <c:v>1.94209498825065E-4</c:v>
                </c:pt>
                <c:pt idx="53">
                  <c:v>1.9775814909058894E-4</c:v>
                </c:pt>
                <c:pt idx="54">
                  <c:v>2.0130036275820392E-4</c:v>
                </c:pt>
                <c:pt idx="55">
                  <c:v>2.0483602536760899E-4</c:v>
                </c:pt>
                <c:pt idx="56">
                  <c:v>2.0836502273156385E-4</c:v>
                </c:pt>
                <c:pt idx="57">
                  <c:v>2.1188724094201082E-4</c:v>
                </c:pt>
                <c:pt idx="58">
                  <c:v>2.1540256637626407E-4</c:v>
                </c:pt>
                <c:pt idx="59">
                  <c:v>2.1891088570326705E-4</c:v>
                </c:pt>
                <c:pt idx="60">
                  <c:v>2.2241208588992021E-4</c:v>
                </c:pt>
                <c:pt idx="61">
                  <c:v>2.2590605420748019E-4</c:v>
                </c:pt>
                <c:pt idx="62">
                  <c:v>2.2939267823803239E-4</c:v>
                </c:pt>
                <c:pt idx="63">
                  <c:v>2.3287184588103866E-4</c:v>
                </c:pt>
                <c:pt idx="64">
                  <c:v>2.3634344535996177E-4</c:v>
                </c:pt>
                <c:pt idx="65">
                  <c:v>2.3980736522896798E-4</c:v>
                </c:pt>
                <c:pt idx="66">
                  <c:v>2.4326349437971031E-4</c:v>
                </c:pt>
                <c:pt idx="67">
                  <c:v>2.4671172204819342E-4</c:v>
                </c:pt>
                <c:pt idx="68">
                  <c:v>2.5015193782172257E-4</c:v>
                </c:pt>
                <c:pt idx="69">
                  <c:v>2.5358403164593799E-4</c:v>
                </c:pt>
                <c:pt idx="70">
                  <c:v>2.5700789383193714E-4</c:v>
                </c:pt>
                <c:pt idx="71">
                  <c:v>2.6042341506348572E-4</c:v>
                </c:pt>
                <c:pt idx="72">
                  <c:v>2.6383048640432068E-4</c:v>
                </c:pt>
                <c:pt idx="73">
                  <c:v>2.6722899930554619E-4</c:v>
                </c:pt>
                <c:pt idx="74">
                  <c:v>2.7061884561312496E-4</c:v>
                </c:pt>
                <c:pt idx="75">
                  <c:v>2.7399991757546665E-4</c:v>
                </c:pt>
                <c:pt idx="76">
                  <c:v>2.7737210785111586E-4</c:v>
                </c:pt>
                <c:pt idx="77">
                  <c:v>2.807353095165413E-4</c:v>
                </c:pt>
                <c:pt idx="78">
                  <c:v>2.8408941607402892E-4</c:v>
                </c:pt>
                <c:pt idx="79">
                  <c:v>2.8743432145967982E-4</c:v>
                </c:pt>
                <c:pt idx="80">
                  <c:v>2.9076992005151698E-4</c:v>
                </c:pt>
                <c:pt idx="81">
                  <c:v>2.9409610667770127E-4</c:v>
                </c:pt>
                <c:pt idx="82">
                  <c:v>2.974127766248605E-4</c:v>
                </c:pt>
                <c:pt idx="83">
                  <c:v>3.0071982564653206E-4</c:v>
                </c:pt>
                <c:pt idx="84">
                  <c:v>3.0401714997172353E-4</c:v>
                </c:pt>
                <c:pt idx="85">
                  <c:v>3.0730464631359184E-4</c:v>
                </c:pt>
                <c:pt idx="86">
                  <c:v>3.1058221187824434E-4</c:v>
                </c:pt>
                <c:pt idx="87">
                  <c:v>3.1384974437366389E-4</c:v>
                </c:pt>
                <c:pt idx="88">
                  <c:v>3.1710714201876075E-4</c:v>
                </c:pt>
                <c:pt idx="89">
                  <c:v>3.2035430355255334E-4</c:v>
                </c:pt>
                <c:pt idx="90">
                  <c:v>3.2359112824348053E-4</c:v>
                </c:pt>
                <c:pt idx="91">
                  <c:v>3.2681751589884862E-4</c:v>
                </c:pt>
                <c:pt idx="92">
                  <c:v>3.3003336687441483E-4</c:v>
                </c:pt>
                <c:pt idx="93">
                  <c:v>3.3323858208411043E-4</c:v>
                </c:pt>
                <c:pt idx="94">
                  <c:v>3.3643306300990661E-4</c:v>
                </c:pt>
                <c:pt idx="95">
                  <c:v>3.3961671171182451E-4</c:v>
                </c:pt>
                <c:pt idx="96">
                  <c:v>3.4278943083809445E-4</c:v>
                </c:pt>
                <c:pt idx="97">
                  <c:v>3.4595112363546449E-4</c:v>
                </c:pt>
                <c:pt idx="98">
                  <c:v>3.4910169395966392E-4</c:v>
                </c:pt>
                <c:pt idx="99">
                  <c:v>3.522410462860228E-4</c:v>
                </c:pt>
                <c:pt idx="100">
                  <c:v>3.5536908572025117E-4</c:v>
                </c:pt>
                <c:pt idx="101">
                  <c:v>3.5848571800938098E-4</c:v>
                </c:pt>
                <c:pt idx="102">
                  <c:v>3.6159084955287424E-4</c:v>
                </c:pt>
                <c:pt idx="103">
                  <c:v>3.6468438741389978E-4</c:v>
                </c:pt>
                <c:pt idx="104">
                  <c:v>3.6776623933078197E-4</c:v>
                </c:pt>
                <c:pt idx="105">
                  <c:v>3.7083631372862575E-4</c:v>
                </c:pt>
                <c:pt idx="106">
                  <c:v>3.7389451973111963E-4</c:v>
                </c:pt>
                <c:pt idx="107">
                  <c:v>3.7694076717252124E-4</c:v>
                </c:pt>
                <c:pt idx="108">
                  <c:v>3.7997496660982841E-4</c:v>
                </c:pt>
                <c:pt idx="109">
                  <c:v>3.8299702933513945E-4</c:v>
                </c:pt>
                <c:pt idx="110">
                  <c:v>3.8600686738820563E-4</c:v>
                </c:pt>
                <c:pt idx="111">
                  <c:v>3.8900439356918032E-4</c:v>
                </c:pt>
                <c:pt idx="112">
                  <c:v>3.9198952145156767E-4</c:v>
                </c:pt>
                <c:pt idx="113">
                  <c:v>3.9496216539537519E-4</c:v>
                </c:pt>
                <c:pt idx="114">
                  <c:v>3.9792224056047328E-4</c:v>
                </c:pt>
                <c:pt idx="115">
                  <c:v>4.0086966292016612E-4</c:v>
                </c:pt>
                <c:pt idx="116">
                  <c:v>4.0380434927497777E-4</c:v>
                </c:pt>
                <c:pt idx="117">
                  <c:v>4.0672621726665692E-4</c:v>
                </c:pt>
                <c:pt idx="118">
                  <c:v>4.0963518539240503E-4</c:v>
                </c:pt>
                <c:pt idx="119">
                  <c:v>4.1253117301933128E-4</c:v>
                </c:pt>
                <c:pt idx="120">
                  <c:v>4.1541410039913889E-4</c:v>
                </c:pt>
                <c:pt idx="121">
                  <c:v>4.1828388868304711E-4</c:v>
                </c:pt>
                <c:pt idx="122">
                  <c:v>4.2114045993695226E-4</c:v>
                </c:pt>
                <c:pt idx="123">
                  <c:v>4.2398373715683363E-4</c:v>
                </c:pt>
                <c:pt idx="124">
                  <c:v>4.2681364428440714E-4</c:v>
                </c:pt>
                <c:pt idx="125">
                  <c:v>4.2963010622303234E-4</c:v>
                </c:pt>
                <c:pt idx="126">
                  <c:v>4.3243304885387664E-4</c:v>
                </c:pt>
                <c:pt idx="127">
                  <c:v>4.3522239905234155E-4</c:v>
                </c:pt>
                <c:pt idx="128">
                  <c:v>4.3799808470475573E-4</c:v>
                </c:pt>
                <c:pt idx="129">
                  <c:v>4.407600347253393E-4</c:v>
                </c:pt>
                <c:pt idx="130">
                  <c:v>4.4350817907344456E-4</c:v>
                </c:pt>
                <c:pt idx="131">
                  <c:v>4.4624244877107766E-4</c:v>
                </c:pt>
                <c:pt idx="132">
                  <c:v>4.4896277592070634E-4</c:v>
                </c:pt>
                <c:pt idx="133">
                  <c:v>4.5166909372335853E-4</c:v>
                </c:pt>
                <c:pt idx="134">
                  <c:v>4.5436133649701745E-4</c:v>
                </c:pt>
                <c:pt idx="135">
                  <c:v>4.5703943969531755E-4</c:v>
                </c:pt>
                <c:pt idx="136">
                  <c:v>4.5970333992654703E-4</c:v>
                </c:pt>
                <c:pt idx="137">
                  <c:v>4.6235297497296225E-4</c:v>
                </c:pt>
                <c:pt idx="138">
                  <c:v>4.6498828381041891E-4</c:v>
                </c:pt>
                <c:pt idx="139">
                  <c:v>4.6760920662832596E-4</c:v>
                </c:pt>
                <c:pt idx="140">
                  <c:v>4.7021568484992748E-4</c:v>
                </c:pt>
                <c:pt idx="141">
                  <c:v>4.7280766115291806E-4</c:v>
                </c:pt>
                <c:pt idx="142">
                  <c:v>4.7538507949039706E-4</c:v>
                </c:pt>
                <c:pt idx="143">
                  <c:v>4.7794788511216829E-4</c:v>
                </c:pt>
                <c:pt idx="144">
                  <c:v>4.8049602458638974E-4</c:v>
                </c:pt>
                <c:pt idx="145">
                  <c:v>4.8302944582158012E-4</c:v>
                </c:pt>
                <c:pt idx="146">
                  <c:v>4.8554809808898722E-4</c:v>
                </c:pt>
                <c:pt idx="147">
                  <c:v>4.8805193204532523E-4</c:v>
                </c:pt>
                <c:pt idx="148">
                  <c:v>4.905408997558855E-4</c:v>
                </c:pt>
                <c:pt idx="149">
                  <c:v>4.9301495471802844E-4</c:v>
                </c:pt>
                <c:pt idx="150">
                  <c:v>4.9547405188506079E-4</c:v>
                </c:pt>
                <c:pt idx="151">
                  <c:v>4.9791814769050715E-4</c:v>
                </c:pt>
                <c:pt idx="152">
                  <c:v>5.003472000727786E-4</c:v>
                </c:pt>
                <c:pt idx="153">
                  <c:v>5.0276116850024805E-4</c:v>
                </c:pt>
                <c:pt idx="154">
                  <c:v>5.0516001399673589E-4</c:v>
                </c:pt>
                <c:pt idx="155">
                  <c:v>5.0754369916741488E-4</c:v>
                </c:pt>
                <c:pt idx="156">
                  <c:v>5.0991218822513844E-4</c:v>
                </c:pt>
                <c:pt idx="157">
                  <c:v>5.1226544701719976E-4</c:v>
                </c:pt>
                <c:pt idx="158">
                  <c:v>5.1460344305252997E-4</c:v>
                </c:pt>
                <c:pt idx="159">
                  <c:v>5.1692614552933795E-4</c:v>
                </c:pt>
                <c:pt idx="160">
                  <c:v>5.1923352536320316E-4</c:v>
                </c:pt>
                <c:pt idx="161">
                  <c:v>5.2152555521562392E-4</c:v>
                </c:pt>
                <c:pt idx="162">
                  <c:v>5.2380220952303106E-4</c:v>
                </c:pt>
                <c:pt idx="163">
                  <c:v>5.2606346452627184E-4</c:v>
                </c:pt>
                <c:pt idx="164">
                  <c:v>5.283092983005709E-4</c:v>
                </c:pt>
                <c:pt idx="165">
                  <c:v>5.3053969078597596E-4</c:v>
                </c:pt>
                <c:pt idx="166">
                  <c:v>5.3275462381829474E-4</c:v>
                </c:pt>
                <c:pt idx="167">
                  <c:v>5.3495408116052885E-4</c:v>
                </c:pt>
                <c:pt idx="168">
                  <c:v>5.3713804853481315E-4</c:v>
                </c:pt>
                <c:pt idx="169">
                  <c:v>5.3930651365486585E-4</c:v>
                </c:pt>
                <c:pt idx="170">
                  <c:v>5.4145946625895668E-4</c:v>
                </c:pt>
                <c:pt idx="171">
                  <c:v>5.4359689814340007E-4</c:v>
                </c:pt>
                <c:pt idx="172">
                  <c:v>5.4571880319658037E-4</c:v>
                </c:pt>
                <c:pt idx="173">
                  <c:v>5.4782517743351454E-4</c:v>
                </c:pt>
                <c:pt idx="174">
                  <c:v>5.499160190309603E-4</c:v>
                </c:pt>
                <c:pt idx="175">
                  <c:v>5.5199132836307528E-4</c:v>
                </c:pt>
                <c:pt idx="176">
                  <c:v>5.5405110803763533E-4</c:v>
                </c:pt>
                <c:pt idx="177">
                  <c:v>5.5609536293281634E-4</c:v>
                </c:pt>
                <c:pt idx="178">
                  <c:v>5.5812410023454767E-4</c:v>
                </c:pt>
                <c:pt idx="179">
                  <c:v>5.6013732947444289E-4</c:v>
                </c:pt>
                <c:pt idx="180">
                  <c:v>5.6210849869295452E-4</c:v>
                </c:pt>
                <c:pt idx="181">
                  <c:v>5.640376508376999E-4</c:v>
                </c:pt>
                <c:pt idx="182">
                  <c:v>5.6592483331070059E-4</c:v>
                </c:pt>
                <c:pt idx="183">
                  <c:v>5.6777009778407933E-4</c:v>
                </c:pt>
                <c:pt idx="184">
                  <c:v>5.6957350002467214E-4</c:v>
                </c:pt>
                <c:pt idx="185">
                  <c:v>5.7133509972706392E-4</c:v>
                </c:pt>
                <c:pt idx="186">
                  <c:v>5.7305496035459102E-4</c:v>
                </c:pt>
                <c:pt idx="187">
                  <c:v>5.7473314898787522E-4</c:v>
                </c:pt>
                <c:pt idx="188">
                  <c:v>5.763697361804859E-4</c:v>
                </c:pt>
                <c:pt idx="189">
                  <c:v>5.7796479582134734E-4</c:v>
                </c:pt>
                <c:pt idx="190">
                  <c:v>5.7951840500353332E-4</c:v>
                </c:pt>
                <c:pt idx="191">
                  <c:v>5.8103064389911075E-4</c:v>
                </c:pt>
                <c:pt idx="192">
                  <c:v>5.8250159563971433E-4</c:v>
                </c:pt>
                <c:pt idx="193">
                  <c:v>5.8393134620255414E-4</c:v>
                </c:pt>
                <c:pt idx="194">
                  <c:v>5.8531998430157465E-4</c:v>
                </c:pt>
                <c:pt idx="195">
                  <c:v>5.8666760128349741E-4</c:v>
                </c:pt>
                <c:pt idx="196">
                  <c:v>5.8797429102850002E-4</c:v>
                </c:pt>
                <c:pt idx="197">
                  <c:v>5.8924014985529483E-4</c:v>
                </c:pt>
                <c:pt idx="198">
                  <c:v>5.9046527643038323E-4</c:v>
                </c:pt>
                <c:pt idx="199">
                  <c:v>5.9164977168127842E-4</c:v>
                </c:pt>
                <c:pt idx="200">
                  <c:v>5.9279373871349585E-4</c:v>
                </c:pt>
                <c:pt idx="201">
                  <c:v>5.9389728273112651E-4</c:v>
                </c:pt>
                <c:pt idx="202">
                  <c:v>5.9496051096081474E-4</c:v>
                </c:pt>
                <c:pt idx="203">
                  <c:v>5.9598353257897519E-4</c:v>
                </c:pt>
                <c:pt idx="204">
                  <c:v>5.9696645864208957E-4</c:v>
                </c:pt>
                <c:pt idx="205">
                  <c:v>5.9790940201993545E-4</c:v>
                </c:pt>
                <c:pt idx="206">
                  <c:v>5.9881247733160469E-4</c:v>
                </c:pt>
                <c:pt idx="207">
                  <c:v>5.9967580088417986E-4</c:v>
                </c:pt>
                <c:pt idx="208">
                  <c:v>6.0049949061394064E-4</c:v>
                </c:pt>
                <c:pt idx="209">
                  <c:v>6.0128366602998061E-4</c:v>
                </c:pt>
                <c:pt idx="210">
                  <c:v>6.0202844816012327E-4</c:v>
                </c:pt>
                <c:pt idx="211">
                  <c:v>6.0273395949902704E-4</c:v>
                </c:pt>
                <c:pt idx="212">
                  <c:v>6.0340032395838077E-4</c:v>
                </c:pt>
                <c:pt idx="213">
                  <c:v>6.0402766681908967E-4</c:v>
                </c:pt>
                <c:pt idx="214">
                  <c:v>6.0461611468536406E-4</c:v>
                </c:pt>
                <c:pt idx="215">
                  <c:v>6.0516579544062142E-4</c:v>
                </c:pt>
                <c:pt idx="216">
                  <c:v>6.0567683820512161E-4</c:v>
                </c:pt>
                <c:pt idx="217">
                  <c:v>6.0614937329525468E-4</c:v>
                </c:pt>
                <c:pt idx="218">
                  <c:v>6.0658353218441031E-4</c:v>
                </c:pt>
                <c:pt idx="219">
                  <c:v>6.069794474653559E-4</c:v>
                </c:pt>
                <c:pt idx="220">
                  <c:v>6.0733725281405723E-4</c:v>
                </c:pt>
                <c:pt idx="221">
                  <c:v>6.0765708295487924E-4</c:v>
                </c:pt>
                <c:pt idx="222">
                  <c:v>6.0793907362710479E-4</c:v>
                </c:pt>
                <c:pt idx="223">
                  <c:v>6.0818336155271516E-4</c:v>
                </c:pt>
                <c:pt idx="224">
                  <c:v>6.0839008440537786E-4</c:v>
                </c:pt>
                <c:pt idx="225">
                  <c:v>6.0855938078058832E-4</c:v>
                </c:pt>
                <c:pt idx="226">
                  <c:v>6.0869139016691783E-4</c:v>
                </c:pt>
                <c:pt idx="227">
                  <c:v>6.0878625291831937E-4</c:v>
                </c:pt>
                <c:pt idx="228">
                  <c:v>6.0884411022744782E-4</c:v>
                </c:pt>
                <c:pt idx="229">
                  <c:v>6.0886510409995001E-4</c:v>
                </c:pt>
                <c:pt idx="230">
                  <c:v>6.0884937732968623E-4</c:v>
                </c:pt>
                <c:pt idx="231">
                  <c:v>6.087970734748421E-4</c:v>
                </c:pt>
                <c:pt idx="232">
                  <c:v>6.0870833683489604E-4</c:v>
                </c:pt>
                <c:pt idx="233">
                  <c:v>6.0858331242840639E-4</c:v>
                </c:pt>
                <c:pt idx="234">
                  <c:v>6.0842214597158319E-4</c:v>
                </c:pt>
                <c:pt idx="235">
                  <c:v>6.0822498385761504E-4</c:v>
                </c:pt>
                <c:pt idx="236">
                  <c:v>6.079919731367191E-4</c:v>
                </c:pt>
                <c:pt idx="237">
                  <c:v>6.0772326149688481E-4</c:v>
                </c:pt>
                <c:pt idx="238">
                  <c:v>6.0741899724528448E-4</c:v>
                </c:pt>
                <c:pt idx="239">
                  <c:v>6.0707932929032358E-4</c:v>
                </c:pt>
                <c:pt idx="240">
                  <c:v>6.0670440712430563E-4</c:v>
                </c:pt>
                <c:pt idx="241">
                  <c:v>6.0629438080668648E-4</c:v>
                </c:pt>
                <c:pt idx="242">
                  <c:v>6.0584940094789738E-4</c:v>
                </c:pt>
                <c:pt idx="243">
                  <c:v>6.0536961869371076E-4</c:v>
                </c:pt>
                <c:pt idx="244">
                  <c:v>6.0485518571013147E-4</c:v>
                </c:pt>
                <c:pt idx="245">
                  <c:v>6.0430625416879103E-4</c:v>
                </c:pt>
                <c:pt idx="246">
                  <c:v>6.0372297673282559E-4</c:v>
                </c:pt>
                <c:pt idx="247">
                  <c:v>6.0310550654322018E-4</c:v>
                </c:pt>
                <c:pt idx="248">
                  <c:v>6.024539972056004E-4</c:v>
                </c:pt>
                <c:pt idx="249">
                  <c:v>6.017686027774558E-4</c:v>
                </c:pt>
                <c:pt idx="250">
                  <c:v>6.0104947775577676E-4</c:v>
                </c:pt>
                <c:pt idx="251">
                  <c:v>6.0029677706509191E-4</c:v>
                </c:pt>
                <c:pt idx="252">
                  <c:v>5.9951065604588909E-4</c:v>
                </c:pt>
                <c:pt idx="253">
                  <c:v>5.9869127044340665E-4</c:v>
                </c:pt>
                <c:pt idx="254">
                  <c:v>5.9783877639678102E-4</c:v>
                </c:pt>
                <c:pt idx="255">
                  <c:v>5.9695333042853772E-4</c:v>
                </c:pt>
                <c:pt idx="256">
                  <c:v>5.9603508943441308E-4</c:v>
                </c:pt>
                <c:pt idx="257">
                  <c:v>5.9508421067349456E-4</c:v>
                </c:pt>
                <c:pt idx="258">
                  <c:v>5.9410085175866866E-4</c:v>
                </c:pt>
                <c:pt idx="259">
                  <c:v>5.9308517064736443E-4</c:v>
                </c:pt>
                <c:pt idx="260">
                  <c:v>5.9203732563258287E-4</c:v>
                </c:pt>
                <c:pt idx="261">
                  <c:v>5.9095747533420171E-4</c:v>
                </c:pt>
                <c:pt idx="262">
                  <c:v>5.8984577869054518E-4</c:v>
                </c:pt>
                <c:pt idx="263">
                  <c:v>5.8870239495021129E-4</c:v>
                </c:pt>
                <c:pt idx="264">
                  <c:v>5.8752748366414391E-4</c:v>
                </c:pt>
                <c:pt idx="265">
                  <c:v>5.8632120467794614E-4</c:v>
                </c:pt>
                <c:pt idx="266">
                  <c:v>5.8508371812442204E-4</c:v>
                </c:pt>
                <c:pt idx="267">
                  <c:v>5.8381518441634104E-4</c:v>
                </c:pt>
                <c:pt idx="268">
                  <c:v>5.8251576423941711E-4</c:v>
                </c:pt>
                <c:pt idx="269">
                  <c:v>5.8118561854549478E-4</c:v>
                </c:pt>
                <c:pt idx="270">
                  <c:v>5.7982490854593591E-4</c:v>
                </c:pt>
                <c:pt idx="271">
                  <c:v>5.7843379570519872E-4</c:v>
                </c:pt>
                <c:pt idx="272">
                  <c:v>5.7701244173460463E-4</c:v>
                </c:pt>
                <c:pt idx="273">
                  <c:v>5.7556100858628483E-4</c:v>
                </c:pt>
                <c:pt idx="274">
                  <c:v>5.7407965844730115E-4</c:v>
                </c:pt>
                <c:pt idx="275">
                  <c:v>5.7256855373393671E-4</c:v>
                </c:pt>
                <c:pt idx="276">
                  <c:v>5.7102785708614782E-4</c:v>
                </c:pt>
                <c:pt idx="277">
                  <c:v>5.6945773136217416E-4</c:v>
                </c:pt>
                <c:pt idx="278">
                  <c:v>5.6785833963330214E-4</c:v>
                </c:pt>
                <c:pt idx="279">
                  <c:v>5.662298451787741E-4</c:v>
                </c:pt>
                <c:pt idx="280">
                  <c:v>5.645724114808411E-4</c:v>
                </c:pt>
                <c:pt idx="281">
                  <c:v>5.6288620221995342E-4</c:v>
                </c:pt>
                <c:pt idx="282">
                  <c:v>5.6117138127008436E-4</c:v>
                </c:pt>
                <c:pt idx="283">
                  <c:v>5.5942811269418303E-4</c:v>
                </c:pt>
                <c:pt idx="284">
                  <c:v>5.5765656073975228E-4</c:v>
                </c:pt>
                <c:pt idx="285">
                  <c:v>5.5585688983454792E-4</c:v>
                </c:pt>
                <c:pt idx="286">
                  <c:v>5.5402926458239445E-4</c:v>
                </c:pt>
                <c:pt idx="287">
                  <c:v>5.5217384975911473E-4</c:v>
                </c:pt>
                <c:pt idx="288">
                  <c:v>5.502908103085692E-4</c:v>
                </c:pt>
                <c:pt idx="289">
                  <c:v>5.4838031133880164E-4</c:v>
                </c:pt>
                <c:pt idx="290">
                  <c:v>5.464425181182877E-4</c:v>
                </c:pt>
                <c:pt idx="291">
                  <c:v>5.4447759607228379E-4</c:v>
                </c:pt>
                <c:pt idx="292">
                  <c:v>5.4248571077927213E-4</c:v>
                </c:pt>
                <c:pt idx="293">
                  <c:v>5.4046702796749994E-4</c:v>
                </c:pt>
                <c:pt idx="294">
                  <c:v>5.3842171351160947E-4</c:v>
                </c:pt>
                <c:pt idx="295">
                  <c:v>5.3634993342935571E-4</c:v>
                </c:pt>
                <c:pt idx="296">
                  <c:v>5.3425185387840984E-4</c:v>
                </c:pt>
                <c:pt idx="297">
                  <c:v>5.321276411532457E-4</c:v>
                </c:pt>
                <c:pt idx="298">
                  <c:v>5.2997746168210568E-4</c:v>
                </c:pt>
                <c:pt idx="299">
                  <c:v>5.2780148202404562E-4</c:v>
                </c:pt>
                <c:pt idx="300">
                  <c:v>5.2559986886605427E-4</c:v>
                </c:pt>
                <c:pt idx="301">
                  <c:v>5.2337278902024609E-4</c:v>
                </c:pt>
                <c:pt idx="302">
                  <c:v>5.2112040942112604E-4</c:v>
                </c:pt>
                <c:pt idx="303">
                  <c:v>5.1884289712292211E-4</c:v>
                </c:pt>
                <c:pt idx="304">
                  <c:v>5.1654041929698571E-4</c:v>
                </c:pt>
                <c:pt idx="305">
                  <c:v>5.1421314322925606E-4</c:v>
                </c:pt>
                <c:pt idx="306">
                  <c:v>5.1186123631778886E-4</c:v>
                </c:pt>
                <c:pt idx="307">
                  <c:v>5.0948486607034482E-4</c:v>
                </c:pt>
                <c:pt idx="308">
                  <c:v>5.0708420010203887E-4</c:v>
                </c:pt>
                <c:pt idx="309">
                  <c:v>5.0465940613304578E-4</c:v>
                </c:pt>
                <c:pt idx="310">
                  <c:v>5.0221065198636301E-4</c:v>
                </c:pt>
                <c:pt idx="311">
                  <c:v>4.9973810558562684E-4</c:v>
                </c:pt>
                <c:pt idx="312">
                  <c:v>4.9724193495298259E-4</c:v>
                </c:pt>
                <c:pt idx="313">
                  <c:v>4.9472230820700469E-4</c:v>
                </c:pt>
                <c:pt idx="314">
                  <c:v>4.9217939356066803E-4</c:v>
                </c:pt>
                <c:pt idx="315">
                  <c:v>4.8961335931936665E-4</c:v>
                </c:pt>
                <c:pt idx="316">
                  <c:v>4.8702437387898053E-4</c:v>
                </c:pt>
                <c:pt idx="317">
                  <c:v>4.8441260572398674E-4</c:v>
                </c:pt>
                <c:pt idx="318">
                  <c:v>4.8177822342561686E-4</c:v>
                </c:pt>
                <c:pt idx="319">
                  <c:v>4.7912139564005587E-4</c:v>
                </c:pt>
                <c:pt idx="320">
                  <c:v>4.7644229110668443E-4</c:v>
                </c:pt>
                <c:pt idx="321">
                  <c:v>4.7374107864636098E-4</c:v>
                </c:pt>
                <c:pt idx="322">
                  <c:v>4.7101792715974411E-4</c:v>
                </c:pt>
                <c:pt idx="323">
                  <c:v>4.682730056256536E-4</c:v>
                </c:pt>
                <c:pt idx="324">
                  <c:v>4.6550648309946855E-4</c:v>
                </c:pt>
                <c:pt idx="325">
                  <c:v>4.6271852871156242E-4</c:v>
                </c:pt>
                <c:pt idx="326">
                  <c:v>4.5990931166577369E-4</c:v>
                </c:pt>
                <c:pt idx="327">
                  <c:v>4.5707900123791043E-4</c:v>
                </c:pt>
                <c:pt idx="328">
                  <c:v>4.5422776677428949E-4</c:v>
                </c:pt>
                <c:pt idx="329">
                  <c:v>4.5135577769030719E-4</c:v>
                </c:pt>
                <c:pt idx="330">
                  <c:v>4.4846320346904301E-4</c:v>
                </c:pt>
                <c:pt idx="331">
                  <c:v>4.455502136598935E-4</c:v>
                </c:pt>
                <c:pt idx="332">
                  <c:v>4.4261697787723644E-4</c:v>
                </c:pt>
                <c:pt idx="333">
                  <c:v>4.3966366579912451E-4</c:v>
                </c:pt>
                <c:pt idx="334">
                  <c:v>4.3669044716600734E-4</c:v>
                </c:pt>
                <c:pt idx="335">
                  <c:v>4.3369749177948164E-4</c:v>
                </c:pt>
                <c:pt idx="336">
                  <c:v>4.3068496950106783E-4</c:v>
                </c:pt>
                <c:pt idx="337">
                  <c:v>4.2765305025101353E-4</c:v>
                </c:pt>
                <c:pt idx="338">
                  <c:v>4.2460190400712234E-4</c:v>
                </c:pt>
                <c:pt idx="339">
                  <c:v>4.2153170080360791E-4</c:v>
                </c:pt>
                <c:pt idx="340">
                  <c:v>4.1844261072997196E-4</c:v>
                </c:pt>
                <c:pt idx="341">
                  <c:v>4.1533480392990621E-4</c:v>
                </c:pt>
                <c:pt idx="342">
                  <c:v>4.1220845060021736E-4</c:v>
                </c:pt>
                <c:pt idx="343">
                  <c:v>4.0906372098977432E-4</c:v>
                </c:pt>
                <c:pt idx="344">
                  <c:v>4.0590078539847765E-4</c:v>
                </c:pt>
                <c:pt idx="345">
                  <c:v>4.0271981417624975E-4</c:v>
                </c:pt>
                <c:pt idx="346">
                  <c:v>3.9952097772204666E-4</c:v>
                </c:pt>
                <c:pt idx="347">
                  <c:v>3.9630444648288917E-4</c:v>
                </c:pt>
                <c:pt idx="348">
                  <c:v>3.9307039095291428E-4</c:v>
                </c:pt>
                <c:pt idx="349">
                  <c:v>3.8981898167244537E-4</c:v>
                </c:pt>
                <c:pt idx="350">
                  <c:v>3.8655038922708149E-4</c:v>
                </c:pt>
                <c:pt idx="351">
                  <c:v>3.8326478424680467E-4</c:v>
                </c:pt>
                <c:pt idx="352">
                  <c:v>3.7996233740510512E-4</c:v>
                </c:pt>
                <c:pt idx="353">
                  <c:v>3.7664321941812323E-4</c:v>
                </c:pt>
                <c:pt idx="354">
                  <c:v>3.7330760104380926E-4</c:v>
                </c:pt>
                <c:pt idx="355">
                  <c:v>3.699556530810989E-4</c:v>
                </c:pt>
                <c:pt idx="356">
                  <c:v>3.6658754636910478E-4</c:v>
                </c:pt>
                <c:pt idx="357">
                  <c:v>3.6320345178632416E-4</c:v>
                </c:pt>
                <c:pt idx="358">
                  <c:v>3.5980354024986124E-4</c:v>
                </c:pt>
                <c:pt idx="359">
                  <c:v>3.5638798271466464E-4</c:v>
                </c:pt>
                <c:pt idx="360">
                  <c:v>3.5295695017277924E-4</c:v>
                </c:pt>
                <c:pt idx="361">
                  <c:v>3.4951061365261205E-4</c:v>
                </c:pt>
                <c:pt idx="362">
                  <c:v>3.4604914421821221E-4</c:v>
                </c:pt>
                <c:pt idx="363">
                  <c:v>3.4257271296856355E-4</c:v>
                </c:pt>
                <c:pt idx="364">
                  <c:v>3.3908149103689146E-4</c:v>
                </c:pt>
                <c:pt idx="365">
                  <c:v>3.3557564958998126E-4</c:v>
                </c:pt>
                <c:pt idx="366">
                  <c:v>3.3205535982750968E-4</c:v>
                </c:pt>
                <c:pt idx="367">
                  <c:v>3.285207929813883E-4</c:v>
                </c:pt>
                <c:pt idx="368">
                  <c:v>3.249721203151189E-4</c:v>
                </c:pt>
                <c:pt idx="369">
                  <c:v>3.214095131231601E-4</c:v>
                </c:pt>
                <c:pt idx="370">
                  <c:v>3.1783314273030517E-4</c:v>
                </c:pt>
                <c:pt idx="371">
                  <c:v>3.1424318049107138E-4</c:v>
                </c:pt>
                <c:pt idx="372">
                  <c:v>3.1063979778909903E-4</c:v>
                </c:pt>
                <c:pt idx="373">
                  <c:v>3.0702316603656201E-4</c:v>
                </c:pt>
                <c:pt idx="374">
                  <c:v>3.033934566735874E-4</c:v>
                </c:pt>
                <c:pt idx="375">
                  <c:v>2.997508411676859E-4</c:v>
                </c:pt>
                <c:pt idx="376">
                  <c:v>2.9609549101319117E-4</c:v>
                </c:pt>
                <c:pt idx="377">
                  <c:v>2.9242757773070914E-4</c:v>
                </c:pt>
                <c:pt idx="378">
                  <c:v>2.8874727286657591E-4</c:v>
                </c:pt>
                <c:pt idx="379">
                  <c:v>2.8505474799232533E-4</c:v>
                </c:pt>
                <c:pt idx="380">
                  <c:v>2.8135017470416447E-4</c:v>
                </c:pt>
                <c:pt idx="381">
                  <c:v>2.7763372462245829E-4</c:v>
                </c:pt>
                <c:pt idx="382">
                  <c:v>2.7390556939122185E-4</c:v>
                </c:pt>
                <c:pt idx="383">
                  <c:v>2.7016588067762149E-4</c:v>
                </c:pt>
                <c:pt idx="384">
                  <c:v>2.6641483017148302E-4</c:v>
                </c:pt>
                <c:pt idx="385">
                  <c:v>2.6265258958480821E-4</c:v>
                </c:pt>
                <c:pt idx="386">
                  <c:v>2.5887933065129817E-4</c:v>
                </c:pt>
                <c:pt idx="387">
                  <c:v>2.5509522512588473E-4</c:v>
                </c:pt>
                <c:pt idx="388">
                  <c:v>2.5130044478426799E-4</c:v>
                </c:pt>
                <c:pt idx="389">
                  <c:v>2.4749516142246174E-4</c:v>
                </c:pt>
                <c:pt idx="390">
                  <c:v>2.4367954685634505E-4</c:v>
                </c:pt>
                <c:pt idx="391">
                  <c:v>2.3985377292122032E-4</c:v>
                </c:pt>
                <c:pt idx="392">
                  <c:v>2.3601801147137821E-4</c:v>
                </c:pt>
                <c:pt idx="393">
                  <c:v>2.3217243437966841E-4</c:v>
                </c:pt>
                <c:pt idx="394">
                  <c:v>2.2831721353707657E-4</c:v>
                </c:pt>
                <c:pt idx="395">
                  <c:v>2.2445252085230715E-4</c:v>
                </c:pt>
                <c:pt idx="396">
                  <c:v>2.2057852825137206E-4</c:v>
                </c:pt>
                <c:pt idx="397">
                  <c:v>2.1669540767718486E-4</c:v>
                </c:pt>
                <c:pt idx="398">
                  <c:v>2.1280333108916036E-4</c:v>
                </c:pt>
                <c:pt idx="399">
                  <c:v>2.0890247046281957E-4</c:v>
                </c:pt>
                <c:pt idx="400">
                  <c:v>2.0499299778939991E-4</c:v>
                </c:pt>
                <c:pt idx="401">
                  <c:v>2.0107508507547021E-4</c:v>
                </c:pt>
                <c:pt idx="402">
                  <c:v>1.9714890434255087E-4</c:v>
                </c:pt>
                <c:pt idx="403">
                  <c:v>1.9321462762673854E-4</c:v>
                </c:pt>
                <c:pt idx="404">
                  <c:v>1.8927242697833573E-4</c:v>
                </c:pt>
                <c:pt idx="405">
                  <c:v>1.8532247446148456E-4</c:v>
                </c:pt>
                <c:pt idx="406">
                  <c:v>1.8136494215380516E-4</c:v>
                </c:pt>
                <c:pt idx="407">
                  <c:v>1.7740000214603826E-4</c:v>
                </c:pt>
                <c:pt idx="408">
                  <c:v>1.7342782654169197E-4</c:v>
                </c:pt>
                <c:pt idx="409">
                  <c:v>1.6944858745669269E-4</c:v>
                </c:pt>
                <c:pt idx="410">
                  <c:v>1.6546245701903959E-4</c:v>
                </c:pt>
                <c:pt idx="411">
                  <c:v>1.6146960736846349E-4</c:v>
                </c:pt>
                <c:pt idx="412">
                  <c:v>1.5747021065608911E-4</c:v>
                </c:pt>
                <c:pt idx="413">
                  <c:v>1.5346443904410117E-4</c:v>
                </c:pt>
                <c:pt idx="414">
                  <c:v>1.4945246470541391E-4</c:v>
                </c:pt>
                <c:pt idx="415">
                  <c:v>1.4543445982334439E-4</c:v>
                </c:pt>
                <c:pt idx="416">
                  <c:v>1.4141059659128908E-4</c:v>
                </c:pt>
                <c:pt idx="417">
                  <c:v>1.3738104721240391E-4</c:v>
                </c:pt>
                <c:pt idx="418">
                  <c:v>1.3334598389928775E-4</c:v>
                </c:pt>
                <c:pt idx="419">
                  <c:v>1.2930557887366929E-4</c:v>
                </c:pt>
                <c:pt idx="420">
                  <c:v>1.2526000436609741E-4</c:v>
                </c:pt>
                <c:pt idx="421">
                  <c:v>1.2120943261563487E-4</c:v>
                </c:pt>
                <c:pt idx="422">
                  <c:v>1.1715403586955583E-4</c:v>
                </c:pt>
                <c:pt idx="423">
                  <c:v>1.1309398638304699E-4</c:v>
                </c:pt>
                <c:pt idx="424">
                  <c:v>1.0902945641891272E-4</c:v>
                </c:pt>
                <c:pt idx="425">
                  <c:v>1.0496061824728473E-4</c:v>
                </c:pt>
                <c:pt idx="426">
                  <c:v>1.0088764414533653E-4</c:v>
                </c:pt>
                <c:pt idx="427">
                  <c:v>9.681070639700353E-5</c:v>
                </c:pt>
                <c:pt idx="428">
                  <c:v>9.272997729270973E-5</c:v>
                </c:pt>
                <c:pt idx="429">
                  <c:v>8.8645629129102576E-5</c:v>
                </c:pt>
                <c:pt idx="430">
                  <c:v>8.4557834208797726E-5</c:v>
                </c:pt>
                <c:pt idx="431">
                  <c:v>8.0466764840136766E-5</c:v>
                </c:pt>
                <c:pt idx="432">
                  <c:v>7.6372593336962102E-5</c:v>
                </c:pt>
                <c:pt idx="433">
                  <c:v>7.2275492018414829E-5</c:v>
                </c:pt>
                <c:pt idx="434">
                  <c:v>6.8175633208764777E-5</c:v>
                </c:pt>
                <c:pt idx="435">
                  <c:v>6.4073189237286507E-5</c:v>
                </c:pt>
                <c:pt idx="436">
                  <c:v>5.9968332438202433E-5</c:v>
                </c:pt>
                <c:pt idx="437">
                  <c:v>5.5861235150726994E-5</c:v>
                </c:pt>
                <c:pt idx="438">
                  <c:v>5.1752069719267592E-5</c:v>
                </c:pt>
                <c:pt idx="439">
                  <c:v>4.7641008493876169E-5</c:v>
                </c:pt>
                <c:pt idx="440">
                  <c:v>4.3528223831116721E-5</c:v>
                </c:pt>
                <c:pt idx="441">
                  <c:v>3.9413888095652388E-5</c:v>
                </c:pt>
                <c:pt idx="442">
                  <c:v>3.5298173663139058E-5</c:v>
                </c:pt>
                <c:pt idx="443">
                  <c:v>3.1181252925633073E-5</c:v>
                </c:pt>
                <c:pt idx="444">
                  <c:v>2.7063298302191262E-5</c:v>
                </c:pt>
                <c:pt idx="445">
                  <c:v>2.2944482261189573E-5</c:v>
                </c:pt>
                <c:pt idx="446">
                  <c:v>1.8824977372313593E-5</c:v>
                </c:pt>
                <c:pt idx="447">
                  <c:v>1.4704956446420821E-5</c:v>
                </c:pt>
                <c:pt idx="448">
                  <c:v>1.058459300272836E-5</c:v>
                </c:pt>
                <c:pt idx="449">
                  <c:v>6.4640635238891394E-6</c:v>
                </c:pt>
                <c:pt idx="450">
                  <c:v>2.3435735029178031E-6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3.7207386950388196E-6</c:v>
                </c:pt>
                <c:pt idx="2">
                  <c:v>3.7204958618524416E-6</c:v>
                </c:pt>
                <c:pt idx="3">
                  <c:v>3.7201316320088906E-6</c:v>
                </c:pt>
                <c:pt idx="4">
                  <c:v>3.7196460294423142E-6</c:v>
                </c:pt>
                <c:pt idx="5">
                  <c:v>3.7190390860831418E-6</c:v>
                </c:pt>
                <c:pt idx="6">
                  <c:v>3.7183108418737211E-6</c:v>
                </c:pt>
                <c:pt idx="7">
                  <c:v>3.7174613447878998E-6</c:v>
                </c:pt>
                <c:pt idx="8">
                  <c:v>3.7164906508545411E-6</c:v>
                </c:pt>
                <c:pt idx="9">
                  <c:v>3.7153988241850191E-6</c:v>
                </c:pt>
                <c:pt idx="10">
                  <c:v>3.7141859370046918E-6</c:v>
                </c:pt>
                <c:pt idx="11">
                  <c:v>3.7128520696883868E-6</c:v>
                </c:pt>
                <c:pt idx="12">
                  <c:v>3.711397310799926E-6</c:v>
                </c:pt>
                <c:pt idx="13">
                  <c:v>3.7098217571357168E-6</c:v>
                </c:pt>
                <c:pt idx="14">
                  <c:v>3.7081255137724447E-6</c:v>
                </c:pt>
                <c:pt idx="15">
                  <c:v>3.7063086941189031E-6</c:v>
                </c:pt>
                <c:pt idx="16">
                  <c:v>3.704371419972001E-6</c:v>
                </c:pt>
                <c:pt idx="17">
                  <c:v>3.702313821576988E-6</c:v>
                </c:pt>
                <c:pt idx="18">
                  <c:v>3.7001360376919477E-6</c:v>
                </c:pt>
                <c:pt idx="19">
                  <c:v>3.6978382156566036E-6</c:v>
                </c:pt>
                <c:pt idx="20">
                  <c:v>3.6954205114654956E-6</c:v>
                </c:pt>
                <c:pt idx="21">
                  <c:v>3.6928830898455754E-6</c:v>
                </c:pt>
                <c:pt idx="22">
                  <c:v>3.6902261243382907E-6</c:v>
                </c:pt>
                <c:pt idx="23">
                  <c:v>3.6874497973862082E-6</c:v>
                </c:pt>
                <c:pt idx="24">
                  <c:v>3.6845543004242556E-6</c:v>
                </c:pt>
                <c:pt idx="25">
                  <c:v>3.6815398339756411E-6</c:v>
                </c:pt>
                <c:pt idx="26">
                  <c:v>3.6784066077525288E-6</c:v>
                </c:pt>
                <c:pt idx="27">
                  <c:v>3.6751548407615509E-6</c:v>
                </c:pt>
                <c:pt idx="28">
                  <c:v>3.6717847614142265E-6</c:v>
                </c:pt>
                <c:pt idx="29">
                  <c:v>3.6682966076423878E-6</c:v>
                </c:pt>
                <c:pt idx="30">
                  <c:v>3.6646906270186879E-6</c:v>
                </c:pt>
                <c:pt idx="31">
                  <c:v>3.6609670768822888E-6</c:v>
                </c:pt>
                <c:pt idx="32">
                  <c:v>3.6571262244698288E-6</c:v>
                </c:pt>
                <c:pt idx="33">
                  <c:v>3.6531683470517673E-6</c:v>
                </c:pt>
                <c:pt idx="34">
                  <c:v>3.6490937320742103E-6</c:v>
                </c:pt>
                <c:pt idx="35">
                  <c:v>3.6449026773063281E-6</c:v>
                </c:pt>
                <c:pt idx="36">
                  <c:v>3.6405954909934814E-6</c:v>
                </c:pt>
                <c:pt idx="37">
                  <c:v>3.6361724920161671E-6</c:v>
                </c:pt>
                <c:pt idx="38">
                  <c:v>3.6316340100549123E-6</c:v>
                </c:pt>
                <c:pt idx="39">
                  <c:v>3.6269803857612404E-6</c:v>
                </c:pt>
                <c:pt idx="40">
                  <c:v>3.6222119709348455E-6</c:v>
                </c:pt>
                <c:pt idx="41">
                  <c:v>3.6173291287071017E-6</c:v>
                </c:pt>
                <c:pt idx="42">
                  <c:v>3.612332233731064E-6</c:v>
                </c:pt>
                <c:pt idx="43">
                  <c:v>3.607221672378092E-6</c:v>
                </c:pt>
                <c:pt idx="44">
                  <c:v>3.601997842941259E-6</c:v>
                </c:pt>
                <c:pt idx="45">
                  <c:v>3.5966611558456972E-6</c:v>
                </c:pt>
                <c:pt idx="46">
                  <c:v>3.5912120338660416E-6</c:v>
                </c:pt>
                <c:pt idx="47">
                  <c:v>3.5856509123511456E-6</c:v>
                </c:pt>
                <c:pt idx="48">
                  <c:v>3.5799782394562306E-6</c:v>
                </c:pt>
                <c:pt idx="49">
                  <c:v>3.5741944763826589E-6</c:v>
                </c:pt>
                <c:pt idx="50">
                  <c:v>3.5683000976255059E-6</c:v>
                </c:pt>
                <c:pt idx="51">
                  <c:v>3.5622955912291249E-6</c:v>
                </c:pt>
                <c:pt idx="52">
                  <c:v>3.5561814590509017E-6</c:v>
                </c:pt>
                <c:pt idx="53">
                  <c:v>3.5499582170333941E-6</c:v>
                </c:pt>
                <c:pt idx="54">
                  <c:v>3.5436263954850708E-6</c:v>
                </c:pt>
                <c:pt idx="55">
                  <c:v>3.5371865393698609E-6</c:v>
                </c:pt>
                <c:pt idx="56">
                  <c:v>3.5306392086057319E-6</c:v>
                </c:pt>
                <c:pt idx="57">
                  <c:v>3.5239849783725242E-6</c:v>
                </c:pt>
                <c:pt idx="58">
                  <c:v>3.5172244394292748E-6</c:v>
                </c:pt>
                <c:pt idx="59">
                  <c:v>3.5103581984412674E-6</c:v>
                </c:pt>
                <c:pt idx="60">
                  <c:v>3.5033868783170561E-6</c:v>
                </c:pt>
                <c:pt idx="61">
                  <c:v>3.4963111185557139E-6</c:v>
                </c:pt>
                <c:pt idx="62">
                  <c:v>3.4891315756045626E-6</c:v>
                </c:pt>
                <c:pt idx="63">
                  <c:v>3.4818489232276557E-6</c:v>
                </c:pt>
                <c:pt idx="64">
                  <c:v>3.4744638528852728E-6</c:v>
                </c:pt>
                <c:pt idx="65">
                  <c:v>3.4669770741247214E-6</c:v>
                </c:pt>
                <c:pt idx="66">
                  <c:v>3.4593893149827143E-6</c:v>
                </c:pt>
                <c:pt idx="67">
                  <c:v>3.4517013223996291E-6</c:v>
                </c:pt>
                <c:pt idx="68">
                  <c:v>3.4439138626459345E-6</c:v>
                </c:pt>
                <c:pt idx="69">
                  <c:v>3.4360277217610992E-6</c:v>
                </c:pt>
                <c:pt idx="70">
                  <c:v>3.4280437060052872E-6</c:v>
                </c:pt>
                <c:pt idx="71">
                  <c:v>3.419962642324163E-6</c:v>
                </c:pt>
                <c:pt idx="72">
                  <c:v>3.4117853788271249E-6</c:v>
                </c:pt>
                <c:pt idx="73">
                  <c:v>3.4035127852793013E-6</c:v>
                </c:pt>
                <c:pt idx="74">
                  <c:v>3.3951457536076434E-6</c:v>
                </c:pt>
                <c:pt idx="75">
                  <c:v>3.3866851984214573E-6</c:v>
                </c:pt>
                <c:pt idx="76">
                  <c:v>3.3781320575477199E-6</c:v>
                </c:pt>
                <c:pt idx="77">
                  <c:v>3.3694872925815383E-6</c:v>
                </c:pt>
                <c:pt idx="78">
                  <c:v>3.360751889452097E-6</c:v>
                </c:pt>
                <c:pt idx="79">
                  <c:v>3.3519268590044691E-6</c:v>
                </c:pt>
                <c:pt idx="80">
                  <c:v>3.3430132375976491E-6</c:v>
                </c:pt>
                <c:pt idx="81">
                  <c:v>3.3340120877191743E-6</c:v>
                </c:pt>
                <c:pt idx="82">
                  <c:v>3.3249244986167144E-6</c:v>
                </c:pt>
                <c:pt idx="83">
                  <c:v>3.3157515869470011E-6</c:v>
                </c:pt>
                <c:pt idx="84">
                  <c:v>3.3064944974424678E-6</c:v>
                </c:pt>
                <c:pt idx="85">
                  <c:v>3.2971544035959913E-6</c:v>
                </c:pt>
                <c:pt idx="86">
                  <c:v>3.2877325083640938E-6</c:v>
                </c:pt>
                <c:pt idx="87">
                  <c:v>3.278230044889E-6</c:v>
                </c:pt>
                <c:pt idx="88">
                  <c:v>3.2686482772399124E-6</c:v>
                </c:pt>
                <c:pt idx="89">
                  <c:v>3.2589885011738821E-6</c:v>
                </c:pt>
                <c:pt idx="90">
                  <c:v>3.2492520449166371E-6</c:v>
                </c:pt>
                <c:pt idx="91">
                  <c:v>3.2394402699637402E-6</c:v>
                </c:pt>
                <c:pt idx="92">
                  <c:v>3.2295545719024192E-6</c:v>
                </c:pt>
                <c:pt idx="93">
                  <c:v>3.2195963812544258E-6</c:v>
                </c:pt>
                <c:pt idx="94">
                  <c:v>3.2095671643402528E-6</c:v>
                </c:pt>
                <c:pt idx="95">
                  <c:v>3.199468424165037E-6</c:v>
                </c:pt>
                <c:pt idx="96">
                  <c:v>3.1893017013264501E-6</c:v>
                </c:pt>
                <c:pt idx="97">
                  <c:v>3.1790685749448813E-6</c:v>
                </c:pt>
                <c:pt idx="98">
                  <c:v>3.1687706636161746E-6</c:v>
                </c:pt>
                <c:pt idx="99">
                  <c:v>3.1584096263871704E-6</c:v>
                </c:pt>
                <c:pt idx="100">
                  <c:v>3.1479871637542891E-6</c:v>
                </c:pt>
                <c:pt idx="101">
                  <c:v>3.1375050186853452E-6</c:v>
                </c:pt>
                <c:pt idx="102">
                  <c:v>3.1269649776647597E-6</c:v>
                </c:pt>
                <c:pt idx="103">
                  <c:v>3.1163688717623082E-6</c:v>
                </c:pt>
                <c:pt idx="104">
                  <c:v>3.105718577725491E-6</c:v>
                </c:pt>
                <c:pt idx="105">
                  <c:v>3.0950160190955832E-6</c:v>
                </c:pt>
                <c:pt idx="106">
                  <c:v>3.0842631673473603E-6</c:v>
                </c:pt>
                <c:pt idx="107">
                  <c:v>3.0734620430524563E-6</c:v>
                </c:pt>
                <c:pt idx="108">
                  <c:v>3.0626147170662414E-6</c:v>
                </c:pt>
                <c:pt idx="109">
                  <c:v>3.0517233117380578E-6</c:v>
                </c:pt>
                <c:pt idx="110">
                  <c:v>3.0407900021445649E-6</c:v>
                </c:pt>
                <c:pt idx="111">
                  <c:v>3.029817017345891E-6</c:v>
                </c:pt>
                <c:pt idx="112">
                  <c:v>3.0188066416641891E-6</c:v>
                </c:pt>
                <c:pt idx="113">
                  <c:v>3.0077612159841179E-6</c:v>
                </c:pt>
                <c:pt idx="114">
                  <c:v>2.9966831390746668E-6</c:v>
                </c:pt>
                <c:pt idx="115">
                  <c:v>2.985574868931639E-6</c:v>
                </c:pt>
                <c:pt idx="116">
                  <c:v>2.9744389241400023E-6</c:v>
                </c:pt>
                <c:pt idx="117">
                  <c:v>2.9632778852551863E-6</c:v>
                </c:pt>
                <c:pt idx="118">
                  <c:v>2.9520943962022792E-6</c:v>
                </c:pt>
                <c:pt idx="119">
                  <c:v>2.9408911656919354E-6</c:v>
                </c:pt>
                <c:pt idx="120">
                  <c:v>2.9296709686516633E-6</c:v>
                </c:pt>
                <c:pt idx="121">
                  <c:v>2.91843664767098E-6</c:v>
                </c:pt>
                <c:pt idx="122">
                  <c:v>2.907191114458776E-6</c:v>
                </c:pt>
                <c:pt idx="123">
                  <c:v>2.8959373513110268E-6</c:v>
                </c:pt>
                <c:pt idx="124">
                  <c:v>2.8846784125867962E-6</c:v>
                </c:pt>
                <c:pt idx="125">
                  <c:v>2.8734174261902836E-6</c:v>
                </c:pt>
                <c:pt idx="126">
                  <c:v>2.8621575950564212E-6</c:v>
                </c:pt>
                <c:pt idx="127">
                  <c:v>2.8509021986373138E-6</c:v>
                </c:pt>
                <c:pt idx="128">
                  <c:v>2.8396545943865515E-6</c:v>
                </c:pt>
                <c:pt idx="129">
                  <c:v>2.8284182192381692E-6</c:v>
                </c:pt>
                <c:pt idx="130">
                  <c:v>2.8171965910767597E-6</c:v>
                </c:pt>
                <c:pt idx="131">
                  <c:v>2.8059933101949302E-6</c:v>
                </c:pt>
                <c:pt idx="132">
                  <c:v>2.7948120607340206E-6</c:v>
                </c:pt>
                <c:pt idx="133">
                  <c:v>2.7836566121036581E-6</c:v>
                </c:pt>
                <c:pt idx="134">
                  <c:v>2.7725308203754056E-6</c:v>
                </c:pt>
                <c:pt idx="135">
                  <c:v>2.7614386296453995E-6</c:v>
                </c:pt>
                <c:pt idx="136">
                  <c:v>2.7503840733605304E-6</c:v>
                </c:pt>
                <c:pt idx="137">
                  <c:v>2.7393712756023345E-6</c:v>
                </c:pt>
                <c:pt idx="138">
                  <c:v>2.7284044523223829E-6</c:v>
                </c:pt>
                <c:pt idx="139">
                  <c:v>2.7174879125225656E-6</c:v>
                </c:pt>
                <c:pt idx="140">
                  <c:v>2.7066260593732521E-6</c:v>
                </c:pt>
                <c:pt idx="141">
                  <c:v>2.6958233912619131E-6</c:v>
                </c:pt>
                <c:pt idx="142">
                  <c:v>2.6850845027643463E-6</c:v>
                </c:pt>
                <c:pt idx="143">
                  <c:v>2.6744140855302536E-6</c:v>
                </c:pt>
                <c:pt idx="144">
                  <c:v>2.6638169290744641E-6</c:v>
                </c:pt>
                <c:pt idx="145">
                  <c:v>2.6532979214646929E-6</c:v>
                </c:pt>
                <c:pt idx="146">
                  <c:v>2.6428620498962917E-6</c:v>
                </c:pt>
                <c:pt idx="147">
                  <c:v>2.6325144011440446E-6</c:v>
                </c:pt>
                <c:pt idx="148">
                  <c:v>2.622260161880648E-6</c:v>
                </c:pt>
                <c:pt idx="149">
                  <c:v>2.6121046188511347E-6</c:v>
                </c:pt>
                <c:pt idx="150">
                  <c:v>2.6020531588921313E-6</c:v>
                </c:pt>
                <c:pt idx="151">
                  <c:v>2.5921112687845045E-6</c:v>
                </c:pt>
                <c:pt idx="152">
                  <c:v>2.5822845349276195E-6</c:v>
                </c:pt>
                <c:pt idx="153">
                  <c:v>2.572578642823186E-6</c:v>
                </c:pt>
                <c:pt idx="154">
                  <c:v>2.5629993763564164E-6</c:v>
                </c:pt>
                <c:pt idx="155">
                  <c:v>2.5535526168620479E-6</c:v>
                </c:pt>
                <c:pt idx="156">
                  <c:v>2.5442443419626533E-6</c:v>
                </c:pt>
                <c:pt idx="157">
                  <c:v>2.5350806241666102E-6</c:v>
                </c:pt>
                <c:pt idx="158">
                  <c:v>2.5260676292131063E-6</c:v>
                </c:pt>
                <c:pt idx="159">
                  <c:v>2.5172116141516513E-6</c:v>
                </c:pt>
                <c:pt idx="160">
                  <c:v>2.5085189251437649E-6</c:v>
                </c:pt>
                <c:pt idx="161">
                  <c:v>2.4999959949747705E-6</c:v>
                </c:pt>
                <c:pt idx="162">
                  <c:v>2.4916493402640179E-6</c:v>
                </c:pt>
                <c:pt idx="163">
                  <c:v>2.4834855583623776E-6</c:v>
                </c:pt>
                <c:pt idx="164">
                  <c:v>2.4755113239264355E-6</c:v>
                </c:pt>
                <c:pt idx="165">
                  <c:v>2.4677333851596081E-6</c:v>
                </c:pt>
                <c:pt idx="166">
                  <c:v>2.4601585597112585E-6</c:v>
                </c:pt>
                <c:pt idx="167">
                  <c:v>2.4527937302259392E-6</c:v>
                </c:pt>
                <c:pt idx="168">
                  <c:v>2.4456458395360654E-6</c:v>
                </c:pt>
                <c:pt idx="169">
                  <c:v>2.4387218854926455E-6</c:v>
                </c:pt>
                <c:pt idx="170">
                  <c:v>2.432028915430195E-6</c:v>
                </c:pt>
                <c:pt idx="171">
                  <c:v>2.4255740202635881E-6</c:v>
                </c:pt>
                <c:pt idx="172">
                  <c:v>2.4193643282163994E-6</c:v>
                </c:pt>
                <c:pt idx="173">
                  <c:v>2.4134069981822521E-6</c:v>
                </c:pt>
                <c:pt idx="174">
                  <c:v>2.4077092127227573E-6</c:v>
                </c:pt>
                <c:pt idx="175">
                  <c:v>2.4022781707078892E-6</c:v>
                </c:pt>
                <c:pt idx="176">
                  <c:v>2.3971210796070031E-6</c:v>
                </c:pt>
                <c:pt idx="177">
                  <c:v>2.3922451474411692E-6</c:v>
                </c:pt>
                <c:pt idx="178">
                  <c:v>2.3876575744101076E-6</c:v>
                </c:pt>
                <c:pt idx="179">
                  <c:v>2.3833655442096706E-6</c:v>
                </c:pt>
                <c:pt idx="180">
                  <c:v>2.3379265638149647E-6</c:v>
                </c:pt>
                <c:pt idx="181">
                  <c:v>2.2927210564122647E-6</c:v>
                </c:pt>
                <c:pt idx="182">
                  <c:v>2.2477521999040516E-6</c:v>
                </c:pt>
                <c:pt idx="183">
                  <c:v>2.203023397456333E-6</c:v>
                </c:pt>
                <c:pt idx="184">
                  <c:v>2.1585382972035781E-6</c:v>
                </c:pt>
                <c:pt idx="185">
                  <c:v>2.1143008139850855E-6</c:v>
                </c:pt>
                <c:pt idx="186">
                  <c:v>2.0703151533507743E-6</c:v>
                </c:pt>
                <c:pt idx="187">
                  <c:v>2.0265858381050061E-6</c:v>
                </c:pt>
                <c:pt idx="188">
                  <c:v>1.9831177376917938E-6</c:v>
                </c:pt>
                <c:pt idx="189">
                  <c:v>1.9399161007642433E-6</c:v>
                </c:pt>
                <c:pt idx="190">
                  <c:v>1.8969865913258444E-6</c:v>
                </c:pt>
                <c:pt idx="191">
                  <c:v>1.854335328882005E-6</c:v>
                </c:pt>
                <c:pt idx="192">
                  <c:v>1.8119689330977371E-6</c:v>
                </c:pt>
                <c:pt idx="193">
                  <c:v>1.7698945735223801E-6</c:v>
                </c:pt>
                <c:pt idx="194">
                  <c:v>1.7281200250155608E-6</c:v>
                </c:pt>
                <c:pt idx="195">
                  <c:v>1.6866537295909665E-6</c:v>
                </c:pt>
                <c:pt idx="196">
                  <c:v>1.6455048654867665E-6</c:v>
                </c:pt>
                <c:pt idx="197">
                  <c:v>1.6046834243741896E-6</c:v>
                </c:pt>
                <c:pt idx="198">
                  <c:v>1.5642002977292845E-6</c:v>
                </c:pt>
                <c:pt idx="199">
                  <c:v>1.5240673735171853E-6</c:v>
                </c:pt>
                <c:pt idx="200">
                  <c:v>1.4842976444725644E-6</c:v>
                </c:pt>
                <c:pt idx="201">
                  <c:v>1.4449053294027126E-6</c:v>
                </c:pt>
                <c:pt idx="202">
                  <c:v>1.4059060090876832E-6</c:v>
                </c:pt>
                <c:pt idx="203">
                  <c:v>1.367316778499858E-6</c:v>
                </c:pt>
                <c:pt idx="204">
                  <c:v>1.3291564172048163E-6</c:v>
                </c:pt>
                <c:pt idx="205">
                  <c:v>1.2914455799239055E-6</c:v>
                </c:pt>
                <c:pt idx="206">
                  <c:v>1.2542070093177982E-6</c:v>
                </c:pt>
                <c:pt idx="207">
                  <c:v>1.2174657730629217E-6</c:v>
                </c:pt>
                <c:pt idx="208">
                  <c:v>1.1812495272011629E-6</c:v>
                </c:pt>
                <c:pt idx="209">
                  <c:v>1.1455888074953496E-6</c:v>
                </c:pt>
                <c:pt idx="210">
                  <c:v>1.1105173500472029E-6</c:v>
                </c:pt>
                <c:pt idx="211">
                  <c:v>1.0760724416349757E-6</c:v>
                </c:pt>
                <c:pt idx="212">
                  <c:v>1.0422952989789827E-6</c:v>
                </c:pt>
                <c:pt idx="213">
                  <c:v>1.0092314742834543E-6</c:v>
                </c:pt>
                <c:pt idx="214">
                  <c:v>9.7693128173213694E-7</c:v>
                </c:pt>
                <c:pt idx="215">
                  <c:v>9.4545023589392151E-7</c:v>
                </c:pt>
                <c:pt idx="216">
                  <c:v>9.148494879556797E-7</c:v>
                </c:pt>
                <c:pt idx="217">
                  <c:v>8.8519623907075195E-7</c:v>
                </c:pt>
                <c:pt idx="218">
                  <c:v>8.5656410166806303E-7</c:v>
                </c:pt>
                <c:pt idx="219">
                  <c:v>8.2903336921813613E-7</c:v>
                </c:pt>
                <c:pt idx="220">
                  <c:v>8.0269114288110496E-7</c:v>
                </c:pt>
                <c:pt idx="221">
                  <c:v>7.7763125032308107E-7</c:v>
                </c:pt>
                <c:pt idx="222">
                  <c:v>7.5395387916112895E-7</c:v>
                </c:pt>
                <c:pt idx="223">
                  <c:v>7.3176483736134664E-7</c:v>
                </c:pt>
                <c:pt idx="224">
                  <c:v>7.1117434904524859E-7</c:v>
                </c:pt>
                <c:pt idx="225">
                  <c:v>6.92295301298953E-7</c:v>
                </c:pt>
                <c:pt idx="226">
                  <c:v>6.7524088113573213E-7</c:v>
                </c:pt>
                <c:pt idx="227">
                  <c:v>6.6012158659429673E-7</c:v>
                </c:pt>
                <c:pt idx="228">
                  <c:v>6.4704166432630341E-7</c:v>
                </c:pt>
                <c:pt idx="229">
                  <c:v>6.3609511497852359E-7</c:v>
                </c:pt>
                <c:pt idx="230">
                  <c:v>6.2736150666876272E-7</c:v>
                </c:pt>
                <c:pt idx="231">
                  <c:v>6.2090192712917248E-7</c:v>
                </c:pt>
                <c:pt idx="232">
                  <c:v>6.1675546230172878E-7</c:v>
                </c:pt>
                <c:pt idx="233">
                  <c:v>6.1493658993536979E-7</c:v>
                </c:pt>
                <c:pt idx="234">
                  <c:v>6.1543380764689674E-7</c:v>
                </c:pt>
                <c:pt idx="235">
                  <c:v>6.1820968031620664E-7</c:v>
                </c:pt>
                <c:pt idx="236">
                  <c:v>6.2320231575852791E-7</c:v>
                </c:pt>
                <c:pt idx="237">
                  <c:v>6.3032809828468395E-7</c:v>
                </c:pt>
                <c:pt idx="238">
                  <c:v>6.3948536637066886E-7</c:v>
                </c:pt>
                <c:pt idx="239">
                  <c:v>6.5055864087615094E-7</c:v>
                </c:pt>
                <c:pt idx="240">
                  <c:v>6.6342300227336557E-7</c:v>
                </c:pt>
                <c:pt idx="241">
                  <c:v>6.7794826830218596E-7</c:v>
                </c:pt>
                <c:pt idx="242">
                  <c:v>6.9400271446002989E-7</c:v>
                </c:pt>
                <c:pt idx="243">
                  <c:v>7.1145618319984511E-7</c:v>
                </c:pt>
                <c:pt idx="244">
                  <c:v>7.3018252287936709E-7</c:v>
                </c:pt>
                <c:pt idx="245">
                  <c:v>7.5006137196506358E-7</c:v>
                </c:pt>
                <c:pt idx="246">
                  <c:v>7.7097935356479815E-7</c:v>
                </c:pt>
                <c:pt idx="247">
                  <c:v>7.928307718366123E-7</c:v>
                </c:pt>
                <c:pt idx="248">
                  <c:v>8.155179101560524E-7</c:v>
                </c:pt>
                <c:pt idx="249">
                  <c:v>8.3895102693538584E-7</c:v>
                </c:pt>
                <c:pt idx="250">
                  <c:v>8.6304813390405207E-7</c:v>
                </c:pt>
                <c:pt idx="251">
                  <c:v>8.8773462748611414E-7</c:v>
                </c:pt>
                <c:pt idx="252">
                  <c:v>9.1294282933863023E-7</c:v>
                </c:pt>
                <c:pt idx="253">
                  <c:v>9.3861147871911681E-7</c:v>
                </c:pt>
                <c:pt idx="254">
                  <c:v>9.6468520788229712E-7</c:v>
                </c:pt>
                <c:pt idx="255">
                  <c:v>9.9111402237867091E-7</c:v>
                </c:pt>
                <c:pt idx="256">
                  <c:v>1.0178528008389545E-6</c:v>
                </c:pt>
                <c:pt idx="257">
                  <c:v>1.0448608233232435E-6</c:v>
                </c:pt>
                <c:pt idx="258">
                  <c:v>1.0721013332827311E-6</c:v>
                </c:pt>
                <c:pt idx="259">
                  <c:v>1.0995411353203655E-6</c:v>
                </c:pt>
                <c:pt idx="260">
                  <c:v>1.1271502289740528E-6</c:v>
                </c:pt>
                <c:pt idx="261">
                  <c:v>1.154901477455325E-6</c:v>
                </c:pt>
                <c:pt idx="262">
                  <c:v>1.1827703094762402E-6</c:v>
                </c:pt>
                <c:pt idx="263">
                  <c:v>1.2107344518468498E-6</c:v>
                </c:pt>
                <c:pt idx="264">
                  <c:v>1.2387736903181644E-6</c:v>
                </c:pt>
                <c:pt idx="265">
                  <c:v>1.2668696561021976E-6</c:v>
                </c:pt>
                <c:pt idx="266">
                  <c:v>1.2950056355639817E-6</c:v>
                </c:pt>
                <c:pt idx="267">
                  <c:v>1.3231664007093964E-6</c:v>
                </c:pt>
                <c:pt idx="268">
                  <c:v>1.3513380582585698E-6</c:v>
                </c:pt>
                <c:pt idx="269">
                  <c:v>1.3795079152778847E-6</c:v>
                </c:pt>
                <c:pt idx="270">
                  <c:v>1.4076643595310556E-6</c:v>
                </c:pt>
                <c:pt idx="271">
                  <c:v>1.4357967528930168E-6</c:v>
                </c:pt>
                <c:pt idx="272">
                  <c:v>1.463895336344197E-6</c:v>
                </c:pt>
                <c:pt idx="273">
                  <c:v>1.491951145224357E-6</c:v>
                </c:pt>
                <c:pt idx="274">
                  <c:v>1.5199559335731486E-6</c:v>
                </c:pt>
                <c:pt idx="275">
                  <c:v>1.5479021065185663E-6</c:v>
                </c:pt>
                <c:pt idx="276">
                  <c:v>1.575782659794887E-6</c:v>
                </c:pt>
                <c:pt idx="277">
                  <c:v>1.6035911255791639E-6</c:v>
                </c:pt>
                <c:pt idx="278">
                  <c:v>1.6313215239308496E-6</c:v>
                </c:pt>
                <c:pt idx="279">
                  <c:v>1.6589683192036816E-6</c:v>
                </c:pt>
                <c:pt idx="280">
                  <c:v>1.6865263808736036E-6</c:v>
                </c:pt>
                <c:pt idx="281">
                  <c:v>1.7139909482922842E-6</c:v>
                </c:pt>
                <c:pt idx="282">
                  <c:v>1.7413575989336746E-6</c:v>
                </c:pt>
                <c:pt idx="283">
                  <c:v>1.7686222197519202E-6</c:v>
                </c:pt>
                <c:pt idx="284">
                  <c:v>1.7957809813136368E-6</c:v>
                </c:pt>
                <c:pt idx="285">
                  <c:v>1.8228303144068219E-6</c:v>
                </c:pt>
                <c:pt idx="286">
                  <c:v>1.8497668888631321E-6</c:v>
                </c:pt>
                <c:pt idx="287">
                  <c:v>1.8765875943605494E-6</c:v>
                </c:pt>
                <c:pt idx="288">
                  <c:v>1.9032895230000515E-6</c:v>
                </c:pt>
                <c:pt idx="289">
                  <c:v>1.9298699534732887E-6</c:v>
                </c:pt>
                <c:pt idx="290">
                  <c:v>1.9563263366588341E-6</c:v>
                </c:pt>
                <c:pt idx="291">
                  <c:v>1.9826562825026964E-6</c:v>
                </c:pt>
                <c:pt idx="292">
                  <c:v>2.0088575480546981E-6</c:v>
                </c:pt>
                <c:pt idx="293">
                  <c:v>2.0349280265464159E-6</c:v>
                </c:pt>
                <c:pt idx="294">
                  <c:v>2.0608657374087647E-6</c:v>
                </c:pt>
                <c:pt idx="295">
                  <c:v>2.0866688171382601E-6</c:v>
                </c:pt>
                <c:pt idx="296">
                  <c:v>2.1123355109307015E-6</c:v>
                </c:pt>
                <c:pt idx="297">
                  <c:v>2.1378641650095747E-6</c:v>
                </c:pt>
                <c:pt idx="298">
                  <c:v>2.1632532195840647E-6</c:v>
                </c:pt>
                <c:pt idx="299">
                  <c:v>2.1885012023783313E-6</c:v>
                </c:pt>
                <c:pt idx="300">
                  <c:v>2.2136067226796325E-6</c:v>
                </c:pt>
                <c:pt idx="301">
                  <c:v>2.2385684658582548E-6</c:v>
                </c:pt>
                <c:pt idx="302">
                  <c:v>2.2633851883168833E-6</c:v>
                </c:pt>
                <c:pt idx="303">
                  <c:v>2.2880557128312896E-6</c:v>
                </c:pt>
                <c:pt idx="304">
                  <c:v>2.3125789242479658E-6</c:v>
                </c:pt>
                <c:pt idx="305">
                  <c:v>2.3369537655076668E-6</c:v>
                </c:pt>
                <c:pt idx="306">
                  <c:v>2.3611792339668452E-6</c:v>
                </c:pt>
                <c:pt idx="307">
                  <c:v>2.3852543779916217E-6</c:v>
                </c:pt>
                <c:pt idx="308">
                  <c:v>2.4091782938013415E-6</c:v>
                </c:pt>
                <c:pt idx="309">
                  <c:v>2.4329501225409186E-6</c:v>
                </c:pt>
                <c:pt idx="310">
                  <c:v>2.4565690475631062E-6</c:v>
                </c:pt>
                <c:pt idx="311">
                  <c:v>2.4800342919035372E-6</c:v>
                </c:pt>
                <c:pt idx="312">
                  <c:v>2.5033451159329916E-6</c:v>
                </c:pt>
                <c:pt idx="313">
                  <c:v>2.5265008151726858E-6</c:v>
                </c:pt>
                <c:pt idx="314">
                  <c:v>2.5495007182597047E-6</c:v>
                </c:pt>
                <c:pt idx="315">
                  <c:v>2.5723441850507923E-6</c:v>
                </c:pt>
                <c:pt idx="316">
                  <c:v>2.5950306048537726E-6</c:v>
                </c:pt>
                <c:pt idx="317">
                  <c:v>2.6175593947768012E-6</c:v>
                </c:pt>
                <c:pt idx="318">
                  <c:v>2.639929998186471E-6</c:v>
                </c:pt>
                <c:pt idx="319">
                  <c:v>2.662141883266587E-6</c:v>
                </c:pt>
                <c:pt idx="320">
                  <c:v>2.6841945416700942E-6</c:v>
                </c:pt>
                <c:pt idx="321">
                  <c:v>2.7060874872572755E-6</c:v>
                </c:pt>
                <c:pt idx="322">
                  <c:v>2.7278202549139142E-6</c:v>
                </c:pt>
                <c:pt idx="323">
                  <c:v>2.7493923994436186E-6</c:v>
                </c:pt>
                <c:pt idx="324">
                  <c:v>2.7708034945289903E-6</c:v>
                </c:pt>
                <c:pt idx="325">
                  <c:v>2.7920531317567365E-6</c:v>
                </c:pt>
                <c:pt idx="326">
                  <c:v>2.8131409197022281E-6</c:v>
                </c:pt>
                <c:pt idx="327">
                  <c:v>2.8340664830693408E-6</c:v>
                </c:pt>
                <c:pt idx="328">
                  <c:v>2.8548294618817721E-6</c:v>
                </c:pt>
                <c:pt idx="329">
                  <c:v>2.8754295107222956E-6</c:v>
                </c:pt>
                <c:pt idx="330">
                  <c:v>2.8958662980167001E-6</c:v>
                </c:pt>
                <c:pt idx="331">
                  <c:v>2.9161395053594066E-6</c:v>
                </c:pt>
                <c:pt idx="332">
                  <c:v>2.9362488268779846E-6</c:v>
                </c:pt>
                <c:pt idx="333">
                  <c:v>2.9561939686339901E-6</c:v>
                </c:pt>
                <c:pt idx="334">
                  <c:v>2.9759746480577565E-6</c:v>
                </c:pt>
                <c:pt idx="335">
                  <c:v>2.9955905934149176E-6</c:v>
                </c:pt>
                <c:pt idx="336">
                  <c:v>3.0150415433026372E-6</c:v>
                </c:pt>
                <c:pt idx="337">
                  <c:v>3.0343272461736306E-6</c:v>
                </c:pt>
                <c:pt idx="338">
                  <c:v>3.0534474598862372E-6</c:v>
                </c:pt>
                <c:pt idx="339">
                  <c:v>3.0724019512788902E-6</c:v>
                </c:pt>
                <c:pt idx="340">
                  <c:v>3.0911904957674835E-6</c:v>
                </c:pt>
                <c:pt idx="341">
                  <c:v>3.1098128769642123E-6</c:v>
                </c:pt>
                <c:pt idx="342">
                  <c:v>3.1282688863165707E-6</c:v>
                </c:pt>
                <c:pt idx="343">
                  <c:v>3.1465583227653039E-6</c:v>
                </c:pt>
                <c:pt idx="344">
                  <c:v>3.1646809924201364E-6</c:v>
                </c:pt>
                <c:pt idx="345">
                  <c:v>3.1826367082522566E-6</c:v>
                </c:pt>
                <c:pt idx="346">
                  <c:v>3.20042528980254E-6</c:v>
                </c:pt>
                <c:pt idx="347">
                  <c:v>3.2180465629045876E-6</c:v>
                </c:pt>
                <c:pt idx="348">
                  <c:v>3.2355003594217346E-6</c:v>
                </c:pt>
                <c:pt idx="349">
                  <c:v>3.2527865169971986E-6</c:v>
                </c:pt>
                <c:pt idx="350">
                  <c:v>3.2699048788166291E-6</c:v>
                </c:pt>
                <c:pt idx="351">
                  <c:v>3.2868552933823487E-6</c:v>
                </c:pt>
                <c:pt idx="352">
                  <c:v>3.3036376142986264E-6</c:v>
                </c:pt>
                <c:pt idx="353">
                  <c:v>3.3202517000673657E-6</c:v>
                </c:pt>
                <c:pt idx="354">
                  <c:v>3.3366974138936236E-6</c:v>
                </c:pt>
                <c:pt idx="355">
                  <c:v>3.3529746235004274E-6</c:v>
                </c:pt>
                <c:pt idx="356">
                  <c:v>3.369083200952373E-6</c:v>
                </c:pt>
                <c:pt idx="357">
                  <c:v>3.3850230224875332E-6</c:v>
                </c:pt>
                <c:pt idx="358">
                  <c:v>3.400793968357225E-6</c:v>
                </c:pt>
                <c:pt idx="359">
                  <c:v>3.4163959226732123E-6</c:v>
                </c:pt>
                <c:pt idx="360">
                  <c:v>3.4318287732619623E-6</c:v>
                </c:pt>
                <c:pt idx="361">
                  <c:v>3.4470924115255629E-6</c:v>
                </c:pt>
                <c:pt idx="362">
                  <c:v>3.4621867323089771E-6</c:v>
                </c:pt>
                <c:pt idx="363">
                  <c:v>3.4771116337732829E-6</c:v>
                </c:pt>
                <c:pt idx="364">
                  <c:v>3.4918670172746094E-6</c:v>
                </c:pt>
                <c:pt idx="365">
                  <c:v>3.506452787248462E-6</c:v>
                </c:pt>
                <c:pt idx="366">
                  <c:v>3.5208688510991742E-6</c:v>
                </c:pt>
                <c:pt idx="367">
                  <c:v>3.5351151190942216E-6</c:v>
                </c:pt>
                <c:pt idx="368">
                  <c:v>3.5491915042631578E-6</c:v>
                </c:pt>
                <c:pt idx="369">
                  <c:v>3.563097922300942E-6</c:v>
                </c:pt>
                <c:pt idx="370">
                  <c:v>3.5768342914754415E-6</c:v>
                </c:pt>
                <c:pt idx="371">
                  <c:v>3.5904005325389012E-6</c:v>
                </c:pt>
                <c:pt idx="372">
                  <c:v>3.6037965686431953E-6</c:v>
                </c:pt>
                <c:pt idx="373">
                  <c:v>3.6170223252586735E-6</c:v>
                </c:pt>
                <c:pt idx="374">
                  <c:v>3.6300777300964276E-6</c:v>
                </c:pt>
                <c:pt idx="375">
                  <c:v>3.6429627130338223E-6</c:v>
                </c:pt>
                <c:pt idx="376">
                  <c:v>3.6556772060431281E-6</c:v>
                </c:pt>
                <c:pt idx="377">
                  <c:v>3.6682211431231167E-6</c:v>
                </c:pt>
                <c:pt idx="378">
                  <c:v>3.6805944602334848E-6</c:v>
                </c:pt>
                <c:pt idx="379">
                  <c:v>3.692797095231961E-6</c:v>
                </c:pt>
                <c:pt idx="380">
                  <c:v>3.7048289878139897E-6</c:v>
                </c:pt>
                <c:pt idx="381">
                  <c:v>3.7166900794548652E-6</c:v>
                </c:pt>
                <c:pt idx="382">
                  <c:v>3.7283803133542057E-6</c:v>
                </c:pt>
                <c:pt idx="383">
                  <c:v>3.7398996343826608E-6</c:v>
                </c:pt>
                <c:pt idx="384">
                  <c:v>3.7512479890307703E-6</c:v>
                </c:pt>
                <c:pt idx="385">
                  <c:v>3.7624253253598442E-6</c:v>
                </c:pt>
                <c:pt idx="386">
                  <c:v>3.773431592954817E-6</c:v>
                </c:pt>
                <c:pt idx="387">
                  <c:v>3.7842667428789502E-6</c:v>
                </c:pt>
                <c:pt idx="388">
                  <c:v>3.7949307276303395E-6</c:v>
                </c:pt>
                <c:pt idx="389">
                  <c:v>3.8054235011001206E-6</c:v>
                </c:pt>
                <c:pt idx="390">
                  <c:v>3.8157450185323172E-6</c:v>
                </c:pt>
                <c:pt idx="391">
                  <c:v>3.8258952364852628E-6</c:v>
                </c:pt>
                <c:pt idx="392">
                  <c:v>3.8358741127945145E-6</c:v>
                </c:pt>
                <c:pt idx="393">
                  <c:v>3.8456816065372153E-6</c:v>
                </c:pt>
                <c:pt idx="394">
                  <c:v>3.8553176779978427E-6</c:v>
                </c:pt>
                <c:pt idx="395">
                  <c:v>3.8647822886352653E-6</c:v>
                </c:pt>
                <c:pt idx="396">
                  <c:v>3.8740754010510921E-6</c:v>
                </c:pt>
                <c:pt idx="397">
                  <c:v>3.8831969789592244E-6</c:v>
                </c:pt>
                <c:pt idx="398">
                  <c:v>3.8921469871565891E-6</c:v>
                </c:pt>
                <c:pt idx="399">
                  <c:v>3.9009253914949964E-6</c:v>
                </c:pt>
                <c:pt idx="400">
                  <c:v>3.9095321588540739E-6</c:v>
                </c:pt>
                <c:pt idx="401">
                  <c:v>3.9179672571152487E-6</c:v>
                </c:pt>
                <c:pt idx="402">
                  <c:v>3.9262306551367252E-6</c:v>
                </c:pt>
                <c:pt idx="403">
                  <c:v>3.9343223227294191E-6</c:v>
                </c:pt>
                <c:pt idx="404">
                  <c:v>3.942242230633829E-6</c:v>
                </c:pt>
                <c:pt idx="405">
                  <c:v>3.9499903504977905E-6</c:v>
                </c:pt>
                <c:pt idx="406">
                  <c:v>3.9575666548550886E-6</c:v>
                </c:pt>
                <c:pt idx="407">
                  <c:v>3.9649711171049079E-6</c:v>
                </c:pt>
                <c:pt idx="408">
                  <c:v>3.9722037114920621E-6</c:v>
                </c:pt>
                <c:pt idx="409">
                  <c:v>3.9792644130880166E-6</c:v>
                </c:pt>
                <c:pt idx="410">
                  <c:v>3.9861531977726258E-6</c:v>
                </c:pt>
                <c:pt idx="411">
                  <c:v>3.9928700422166099E-6</c:v>
                </c:pt>
                <c:pt idx="412">
                  <c:v>3.9994149238647141E-6</c:v>
                </c:pt>
                <c:pt idx="413">
                  <c:v>4.0057878209195391E-6</c:v>
                </c:pt>
                <c:pt idx="414">
                  <c:v>4.0119887123260065E-6</c:v>
                </c:pt>
                <c:pt idx="415">
                  <c:v>4.0180175777564699E-6</c:v>
                </c:pt>
                <c:pt idx="416">
                  <c:v>4.0238743975964178E-6</c:v>
                </c:pt>
                <c:pt idx="417">
                  <c:v>4.0295591529307575E-6</c:v>
                </c:pt>
                <c:pt idx="418">
                  <c:v>4.0350718255306834E-6</c:v>
                </c:pt>
                <c:pt idx="419">
                  <c:v>4.0404123978410803E-6</c:v>
                </c:pt>
                <c:pt idx="420">
                  <c:v>4.0455808529684681E-6</c:v>
                </c:pt>
                <c:pt idx="421">
                  <c:v>4.0505771746694586E-6</c:v>
                </c:pt>
                <c:pt idx="422">
                  <c:v>4.055401347339723E-6</c:v>
                </c:pt>
                <c:pt idx="423">
                  <c:v>4.0600533560034416E-6</c:v>
                </c:pt>
                <c:pt idx="424">
                  <c:v>4.0645331863032307E-6</c:v>
                </c:pt>
                <c:pt idx="425">
                  <c:v>4.0688408244905318E-6</c:v>
                </c:pt>
                <c:pt idx="426">
                  <c:v>4.0729762574164535E-6</c:v>
                </c:pt>
                <c:pt idx="427">
                  <c:v>4.0769394725230453E-6</c:v>
                </c:pt>
                <c:pt idx="428">
                  <c:v>4.080730457835008E-6</c:v>
                </c:pt>
                <c:pt idx="429">
                  <c:v>4.0843492019518152E-6</c:v>
                </c:pt>
                <c:pt idx="430">
                  <c:v>4.087795694040245E-6</c:v>
                </c:pt>
                <c:pt idx="431">
                  <c:v>4.0910699238273123E-6</c:v>
                </c:pt>
                <c:pt idx="432">
                  <c:v>4.09417188159358E-6</c:v>
                </c:pt>
                <c:pt idx="433">
                  <c:v>4.0971015581668732E-6</c:v>
                </c:pt>
                <c:pt idx="434">
                  <c:v>4.0998589449163461E-6</c:v>
                </c:pt>
                <c:pt idx="435">
                  <c:v>4.1024440337469245E-6</c:v>
                </c:pt>
                <c:pt idx="436">
                  <c:v>4.1048568170941111E-6</c:v>
                </c:pt>
                <c:pt idx="437">
                  <c:v>4.1070972879191443E-6</c:v>
                </c:pt>
                <c:pt idx="438">
                  <c:v>4.1091654397044986E-6</c:v>
                </c:pt>
                <c:pt idx="439">
                  <c:v>4.1110612664497358E-6</c:v>
                </c:pt>
                <c:pt idx="440">
                  <c:v>4.1127847626676867E-6</c:v>
                </c:pt>
                <c:pt idx="441">
                  <c:v>4.1143359233809782E-6</c:v>
                </c:pt>
                <c:pt idx="442">
                  <c:v>4.1157147441188696E-6</c:v>
                </c:pt>
                <c:pt idx="443">
                  <c:v>4.1169212209144388E-6</c:v>
                </c:pt>
                <c:pt idx="444">
                  <c:v>4.1179553503020734E-6</c:v>
                </c:pt>
                <c:pt idx="445">
                  <c:v>4.1188171293152835E-6</c:v>
                </c:pt>
                <c:pt idx="446">
                  <c:v>4.1195065554848402E-6</c:v>
                </c:pt>
                <c:pt idx="447">
                  <c:v>4.1200236268372178E-6</c:v>
                </c:pt>
                <c:pt idx="448">
                  <c:v>4.1203683418933553E-6</c:v>
                </c:pt>
                <c:pt idx="449">
                  <c:v>4.1205406996677281E-6</c:v>
                </c:pt>
                <c:pt idx="450">
                  <c:v>4.1205406996677272E-6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-465.56662280062437</c:v>
                </c:pt>
                <c:pt idx="181">
                  <c:v>-465.56662280062437</c:v>
                </c:pt>
                <c:pt idx="182">
                  <c:v>-465.56662280062437</c:v>
                </c:pt>
                <c:pt idx="183">
                  <c:v>-465.56662280062437</c:v>
                </c:pt>
                <c:pt idx="184">
                  <c:v>-465.56662280062437</c:v>
                </c:pt>
                <c:pt idx="185">
                  <c:v>-465.56662280062437</c:v>
                </c:pt>
                <c:pt idx="186">
                  <c:v>-465.56662280062437</c:v>
                </c:pt>
                <c:pt idx="187">
                  <c:v>-465.56662280062437</c:v>
                </c:pt>
                <c:pt idx="188">
                  <c:v>-465.56662280062437</c:v>
                </c:pt>
                <c:pt idx="189">
                  <c:v>-465.56662280062437</c:v>
                </c:pt>
                <c:pt idx="190">
                  <c:v>-465.56662280062437</c:v>
                </c:pt>
                <c:pt idx="191">
                  <c:v>-465.56662280062437</c:v>
                </c:pt>
                <c:pt idx="192">
                  <c:v>-465.56662280062437</c:v>
                </c:pt>
                <c:pt idx="193">
                  <c:v>-465.56662280062437</c:v>
                </c:pt>
                <c:pt idx="194">
                  <c:v>-465.56662280062437</c:v>
                </c:pt>
                <c:pt idx="195">
                  <c:v>-465.56662280062437</c:v>
                </c:pt>
                <c:pt idx="196">
                  <c:v>-465.56662280062437</c:v>
                </c:pt>
                <c:pt idx="197">
                  <c:v>-465.56662280062437</c:v>
                </c:pt>
                <c:pt idx="198">
                  <c:v>-465.56662280062437</c:v>
                </c:pt>
                <c:pt idx="199">
                  <c:v>-465.56662280062437</c:v>
                </c:pt>
                <c:pt idx="200">
                  <c:v>-465.56662280062437</c:v>
                </c:pt>
                <c:pt idx="201">
                  <c:v>-465.56662280062437</c:v>
                </c:pt>
                <c:pt idx="202">
                  <c:v>-465.56662280062437</c:v>
                </c:pt>
                <c:pt idx="203">
                  <c:v>-465.56662280062437</c:v>
                </c:pt>
                <c:pt idx="204">
                  <c:v>-465.56662280062437</c:v>
                </c:pt>
                <c:pt idx="205">
                  <c:v>-465.56662280062437</c:v>
                </c:pt>
                <c:pt idx="206">
                  <c:v>-465.56662280062437</c:v>
                </c:pt>
                <c:pt idx="207">
                  <c:v>-465.56662280062437</c:v>
                </c:pt>
                <c:pt idx="208">
                  <c:v>-465.56662280062437</c:v>
                </c:pt>
                <c:pt idx="209">
                  <c:v>-465.56662280062437</c:v>
                </c:pt>
                <c:pt idx="210">
                  <c:v>-465.56662280062437</c:v>
                </c:pt>
                <c:pt idx="211">
                  <c:v>-465.56662280062437</c:v>
                </c:pt>
                <c:pt idx="212">
                  <c:v>-465.56662280062437</c:v>
                </c:pt>
                <c:pt idx="213">
                  <c:v>-465.56662280062437</c:v>
                </c:pt>
                <c:pt idx="214">
                  <c:v>-465.56662280062437</c:v>
                </c:pt>
                <c:pt idx="215">
                  <c:v>-465.56662280062437</c:v>
                </c:pt>
                <c:pt idx="216">
                  <c:v>-465.56662280062437</c:v>
                </c:pt>
                <c:pt idx="217">
                  <c:v>-465.56662280062437</c:v>
                </c:pt>
                <c:pt idx="218">
                  <c:v>-465.56662280062437</c:v>
                </c:pt>
                <c:pt idx="219">
                  <c:v>-465.56662280062437</c:v>
                </c:pt>
                <c:pt idx="220">
                  <c:v>-465.56662280062437</c:v>
                </c:pt>
                <c:pt idx="221">
                  <c:v>-465.56662280062437</c:v>
                </c:pt>
                <c:pt idx="222">
                  <c:v>-465.56662280062437</c:v>
                </c:pt>
                <c:pt idx="223">
                  <c:v>-465.56662280062437</c:v>
                </c:pt>
                <c:pt idx="224">
                  <c:v>-465.56662280062437</c:v>
                </c:pt>
                <c:pt idx="225">
                  <c:v>-465.56662280062437</c:v>
                </c:pt>
                <c:pt idx="226">
                  <c:v>-465.56662280062437</c:v>
                </c:pt>
                <c:pt idx="227">
                  <c:v>-465.56662280062437</c:v>
                </c:pt>
                <c:pt idx="228">
                  <c:v>-465.56662280062437</c:v>
                </c:pt>
                <c:pt idx="229">
                  <c:v>-465.56662280062437</c:v>
                </c:pt>
                <c:pt idx="230">
                  <c:v>-465.56662280062437</c:v>
                </c:pt>
                <c:pt idx="231">
                  <c:v>-465.56662280062437</c:v>
                </c:pt>
                <c:pt idx="232">
                  <c:v>-465.56662280062437</c:v>
                </c:pt>
                <c:pt idx="233">
                  <c:v>-465.56662280062437</c:v>
                </c:pt>
                <c:pt idx="234">
                  <c:v>-465.56662280062437</c:v>
                </c:pt>
                <c:pt idx="235">
                  <c:v>-465.56662280062437</c:v>
                </c:pt>
                <c:pt idx="236">
                  <c:v>-465.56662280062437</c:v>
                </c:pt>
                <c:pt idx="237">
                  <c:v>-465.56662280062437</c:v>
                </c:pt>
                <c:pt idx="238">
                  <c:v>-465.56662280062437</c:v>
                </c:pt>
                <c:pt idx="239">
                  <c:v>-465.56662280062437</c:v>
                </c:pt>
                <c:pt idx="240">
                  <c:v>-465.56662280062437</c:v>
                </c:pt>
                <c:pt idx="241">
                  <c:v>-465.56662280062437</c:v>
                </c:pt>
                <c:pt idx="242">
                  <c:v>-465.56662280062437</c:v>
                </c:pt>
                <c:pt idx="243">
                  <c:v>-465.56662280062437</c:v>
                </c:pt>
                <c:pt idx="244">
                  <c:v>-465.56662280062437</c:v>
                </c:pt>
                <c:pt idx="245">
                  <c:v>-465.56662280062437</c:v>
                </c:pt>
                <c:pt idx="246">
                  <c:v>-465.56662280062437</c:v>
                </c:pt>
                <c:pt idx="247">
                  <c:v>-465.56662280062437</c:v>
                </c:pt>
                <c:pt idx="248">
                  <c:v>-465.56662280062437</c:v>
                </c:pt>
                <c:pt idx="249">
                  <c:v>-465.56662280062437</c:v>
                </c:pt>
                <c:pt idx="250">
                  <c:v>-465.56662280062437</c:v>
                </c:pt>
                <c:pt idx="251">
                  <c:v>-465.56662280062437</c:v>
                </c:pt>
                <c:pt idx="252">
                  <c:v>-465.56662280062437</c:v>
                </c:pt>
                <c:pt idx="253">
                  <c:v>-465.56662280062437</c:v>
                </c:pt>
                <c:pt idx="254">
                  <c:v>-465.56662280062437</c:v>
                </c:pt>
                <c:pt idx="255">
                  <c:v>-465.56662280062437</c:v>
                </c:pt>
                <c:pt idx="256">
                  <c:v>-465.56662280062437</c:v>
                </c:pt>
                <c:pt idx="257">
                  <c:v>-465.56662280062437</c:v>
                </c:pt>
                <c:pt idx="258">
                  <c:v>-465.56662280062437</c:v>
                </c:pt>
                <c:pt idx="259">
                  <c:v>-465.56662280062437</c:v>
                </c:pt>
                <c:pt idx="260">
                  <c:v>-465.56662280062437</c:v>
                </c:pt>
                <c:pt idx="261">
                  <c:v>-465.56662280062437</c:v>
                </c:pt>
                <c:pt idx="262">
                  <c:v>-465.56662280062437</c:v>
                </c:pt>
                <c:pt idx="263">
                  <c:v>-465.56662280062437</c:v>
                </c:pt>
                <c:pt idx="264">
                  <c:v>-465.56662280062437</c:v>
                </c:pt>
                <c:pt idx="265">
                  <c:v>-465.56662280062437</c:v>
                </c:pt>
                <c:pt idx="266">
                  <c:v>-465.56662280062437</c:v>
                </c:pt>
                <c:pt idx="267">
                  <c:v>-465.56662280062437</c:v>
                </c:pt>
                <c:pt idx="268">
                  <c:v>-465.56662280062437</c:v>
                </c:pt>
                <c:pt idx="269">
                  <c:v>-465.56662280062437</c:v>
                </c:pt>
                <c:pt idx="270">
                  <c:v>-465.56662280062437</c:v>
                </c:pt>
                <c:pt idx="271">
                  <c:v>-465.56662280062437</c:v>
                </c:pt>
                <c:pt idx="272">
                  <c:v>-465.56662280062437</c:v>
                </c:pt>
                <c:pt idx="273">
                  <c:v>-465.56662280062437</c:v>
                </c:pt>
                <c:pt idx="274">
                  <c:v>-465.56662280062437</c:v>
                </c:pt>
                <c:pt idx="275">
                  <c:v>-465.56662280062437</c:v>
                </c:pt>
                <c:pt idx="276">
                  <c:v>-465.56662280062437</c:v>
                </c:pt>
                <c:pt idx="277">
                  <c:v>-465.56662280062437</c:v>
                </c:pt>
                <c:pt idx="278">
                  <c:v>-465.56662280062437</c:v>
                </c:pt>
                <c:pt idx="279">
                  <c:v>-465.56662280062437</c:v>
                </c:pt>
                <c:pt idx="280">
                  <c:v>-465.56662280062437</c:v>
                </c:pt>
                <c:pt idx="281">
                  <c:v>-465.56662280062437</c:v>
                </c:pt>
                <c:pt idx="282">
                  <c:v>-465.56662280062437</c:v>
                </c:pt>
                <c:pt idx="283">
                  <c:v>-465.56662280062437</c:v>
                </c:pt>
                <c:pt idx="284">
                  <c:v>-465.56662280062437</c:v>
                </c:pt>
                <c:pt idx="285">
                  <c:v>-465.56662280062437</c:v>
                </c:pt>
                <c:pt idx="286">
                  <c:v>-465.56662280062437</c:v>
                </c:pt>
                <c:pt idx="287">
                  <c:v>-465.56662280062437</c:v>
                </c:pt>
                <c:pt idx="288">
                  <c:v>-465.56662280062437</c:v>
                </c:pt>
                <c:pt idx="289">
                  <c:v>-465.56662280062437</c:v>
                </c:pt>
                <c:pt idx="290">
                  <c:v>-465.56662280062437</c:v>
                </c:pt>
                <c:pt idx="291">
                  <c:v>-465.56662280062437</c:v>
                </c:pt>
                <c:pt idx="292">
                  <c:v>-465.56662280062437</c:v>
                </c:pt>
                <c:pt idx="293">
                  <c:v>-465.56662280062437</c:v>
                </c:pt>
                <c:pt idx="294">
                  <c:v>-465.56662280062437</c:v>
                </c:pt>
                <c:pt idx="295">
                  <c:v>-465.56662280062437</c:v>
                </c:pt>
                <c:pt idx="296">
                  <c:v>-465.56662280062437</c:v>
                </c:pt>
                <c:pt idx="297">
                  <c:v>-465.56662280062437</c:v>
                </c:pt>
                <c:pt idx="298">
                  <c:v>-465.56662280062437</c:v>
                </c:pt>
                <c:pt idx="299">
                  <c:v>-465.56662280062437</c:v>
                </c:pt>
                <c:pt idx="300">
                  <c:v>-465.56662280062437</c:v>
                </c:pt>
                <c:pt idx="301">
                  <c:v>-465.56662280062437</c:v>
                </c:pt>
                <c:pt idx="302">
                  <c:v>-465.56662280062437</c:v>
                </c:pt>
                <c:pt idx="303">
                  <c:v>-465.56662280062437</c:v>
                </c:pt>
                <c:pt idx="304">
                  <c:v>-465.56662280062437</c:v>
                </c:pt>
                <c:pt idx="305">
                  <c:v>-465.56662280062437</c:v>
                </c:pt>
                <c:pt idx="306">
                  <c:v>-465.56662280062437</c:v>
                </c:pt>
                <c:pt idx="307">
                  <c:v>-465.56662280062437</c:v>
                </c:pt>
                <c:pt idx="308">
                  <c:v>-465.56662280062437</c:v>
                </c:pt>
                <c:pt idx="309">
                  <c:v>-465.56662280062437</c:v>
                </c:pt>
                <c:pt idx="310">
                  <c:v>-465.56662280062437</c:v>
                </c:pt>
                <c:pt idx="311">
                  <c:v>-465.56662280062437</c:v>
                </c:pt>
                <c:pt idx="312">
                  <c:v>-465.56662280062437</c:v>
                </c:pt>
                <c:pt idx="313">
                  <c:v>-465.56662280062437</c:v>
                </c:pt>
                <c:pt idx="314">
                  <c:v>-465.56662280062437</c:v>
                </c:pt>
                <c:pt idx="315">
                  <c:v>-465.56662280062437</c:v>
                </c:pt>
                <c:pt idx="316">
                  <c:v>-465.56662280062437</c:v>
                </c:pt>
                <c:pt idx="317">
                  <c:v>-465.56662280062437</c:v>
                </c:pt>
                <c:pt idx="318">
                  <c:v>-465.56662280062437</c:v>
                </c:pt>
                <c:pt idx="319">
                  <c:v>-465.56662280062437</c:v>
                </c:pt>
                <c:pt idx="320">
                  <c:v>-465.56662280062437</c:v>
                </c:pt>
                <c:pt idx="321">
                  <c:v>-465.56662280062437</c:v>
                </c:pt>
                <c:pt idx="322">
                  <c:v>-465.56662280062437</c:v>
                </c:pt>
                <c:pt idx="323">
                  <c:v>-465.56662280062437</c:v>
                </c:pt>
                <c:pt idx="324">
                  <c:v>-465.56662280062437</c:v>
                </c:pt>
                <c:pt idx="325">
                  <c:v>-465.56662280062437</c:v>
                </c:pt>
                <c:pt idx="326">
                  <c:v>-465.56662280062437</c:v>
                </c:pt>
                <c:pt idx="327">
                  <c:v>-465.56662280062437</c:v>
                </c:pt>
                <c:pt idx="328">
                  <c:v>-465.56662280062437</c:v>
                </c:pt>
                <c:pt idx="329">
                  <c:v>-465.56662280062437</c:v>
                </c:pt>
                <c:pt idx="330">
                  <c:v>-465.56662280062437</c:v>
                </c:pt>
                <c:pt idx="331">
                  <c:v>-465.56662280062437</c:v>
                </c:pt>
                <c:pt idx="332">
                  <c:v>-465.56662280062437</c:v>
                </c:pt>
                <c:pt idx="333">
                  <c:v>-465.56662280062437</c:v>
                </c:pt>
                <c:pt idx="334">
                  <c:v>-465.56662280062437</c:v>
                </c:pt>
                <c:pt idx="335">
                  <c:v>-465.56662280062437</c:v>
                </c:pt>
                <c:pt idx="336">
                  <c:v>-465.56662280062437</c:v>
                </c:pt>
                <c:pt idx="337">
                  <c:v>-465.56662280062437</c:v>
                </c:pt>
                <c:pt idx="338">
                  <c:v>-465.56662280062437</c:v>
                </c:pt>
                <c:pt idx="339">
                  <c:v>-465.56662280062437</c:v>
                </c:pt>
                <c:pt idx="340">
                  <c:v>-465.56662280062437</c:v>
                </c:pt>
                <c:pt idx="341">
                  <c:v>-465.56662280062437</c:v>
                </c:pt>
                <c:pt idx="342">
                  <c:v>-465.56662280062437</c:v>
                </c:pt>
                <c:pt idx="343">
                  <c:v>-465.56662280062437</c:v>
                </c:pt>
                <c:pt idx="344">
                  <c:v>-465.56662280062437</c:v>
                </c:pt>
                <c:pt idx="345">
                  <c:v>-465.56662280062437</c:v>
                </c:pt>
                <c:pt idx="346">
                  <c:v>-465.56662280062437</c:v>
                </c:pt>
                <c:pt idx="347">
                  <c:v>-465.56662280062437</c:v>
                </c:pt>
                <c:pt idx="348">
                  <c:v>-465.56662280062437</c:v>
                </c:pt>
                <c:pt idx="349">
                  <c:v>-465.56662280062437</c:v>
                </c:pt>
                <c:pt idx="350">
                  <c:v>-465.56662280062437</c:v>
                </c:pt>
                <c:pt idx="351">
                  <c:v>-465.56662280062437</c:v>
                </c:pt>
                <c:pt idx="352">
                  <c:v>-465.56662280062437</c:v>
                </c:pt>
                <c:pt idx="353">
                  <c:v>-465.56662280062437</c:v>
                </c:pt>
                <c:pt idx="354">
                  <c:v>-465.56662280062437</c:v>
                </c:pt>
                <c:pt idx="355">
                  <c:v>-465.56662280062437</c:v>
                </c:pt>
                <c:pt idx="356">
                  <c:v>-465.56662280062437</c:v>
                </c:pt>
                <c:pt idx="357">
                  <c:v>-465.56662280062437</c:v>
                </c:pt>
                <c:pt idx="358">
                  <c:v>-465.56662280062437</c:v>
                </c:pt>
                <c:pt idx="359">
                  <c:v>-465.56662280062437</c:v>
                </c:pt>
                <c:pt idx="360">
                  <c:v>-465.56662280062437</c:v>
                </c:pt>
                <c:pt idx="361">
                  <c:v>-465.56662280062437</c:v>
                </c:pt>
                <c:pt idx="362">
                  <c:v>-465.56662280062437</c:v>
                </c:pt>
                <c:pt idx="363">
                  <c:v>-465.56662280062437</c:v>
                </c:pt>
                <c:pt idx="364">
                  <c:v>-465.56662280062437</c:v>
                </c:pt>
                <c:pt idx="365">
                  <c:v>-465.56662280062437</c:v>
                </c:pt>
                <c:pt idx="366">
                  <c:v>-465.56662280062437</c:v>
                </c:pt>
                <c:pt idx="367">
                  <c:v>-465.56662280062437</c:v>
                </c:pt>
                <c:pt idx="368">
                  <c:v>-465.56662280062437</c:v>
                </c:pt>
                <c:pt idx="369">
                  <c:v>-465.56662280062437</c:v>
                </c:pt>
                <c:pt idx="370">
                  <c:v>-465.56662280062437</c:v>
                </c:pt>
                <c:pt idx="371">
                  <c:v>-465.56662280062437</c:v>
                </c:pt>
                <c:pt idx="372">
                  <c:v>-465.56662280062437</c:v>
                </c:pt>
                <c:pt idx="373">
                  <c:v>-465.56662280062437</c:v>
                </c:pt>
                <c:pt idx="374">
                  <c:v>-465.56662280062437</c:v>
                </c:pt>
                <c:pt idx="375">
                  <c:v>-465.56662280062437</c:v>
                </c:pt>
                <c:pt idx="376">
                  <c:v>-465.56662280062437</c:v>
                </c:pt>
                <c:pt idx="377">
                  <c:v>-465.56662280062437</c:v>
                </c:pt>
                <c:pt idx="378">
                  <c:v>-465.56662280062437</c:v>
                </c:pt>
                <c:pt idx="379">
                  <c:v>-465.56662280062437</c:v>
                </c:pt>
                <c:pt idx="380">
                  <c:v>-465.56662280062437</c:v>
                </c:pt>
                <c:pt idx="381">
                  <c:v>-465.56662280062437</c:v>
                </c:pt>
                <c:pt idx="382">
                  <c:v>-465.56662280062437</c:v>
                </c:pt>
                <c:pt idx="383">
                  <c:v>-465.56662280062437</c:v>
                </c:pt>
                <c:pt idx="384">
                  <c:v>-465.56662280062437</c:v>
                </c:pt>
                <c:pt idx="385">
                  <c:v>-465.56662280062437</c:v>
                </c:pt>
                <c:pt idx="386">
                  <c:v>-465.56662280062437</c:v>
                </c:pt>
                <c:pt idx="387">
                  <c:v>-465.56662280062437</c:v>
                </c:pt>
                <c:pt idx="388">
                  <c:v>-465.56662280062437</c:v>
                </c:pt>
                <c:pt idx="389">
                  <c:v>-465.56662280062437</c:v>
                </c:pt>
                <c:pt idx="390">
                  <c:v>-465.56662280062437</c:v>
                </c:pt>
                <c:pt idx="391">
                  <c:v>-465.56662280062437</c:v>
                </c:pt>
                <c:pt idx="392">
                  <c:v>-465.56662280062437</c:v>
                </c:pt>
                <c:pt idx="393">
                  <c:v>-465.56662280062437</c:v>
                </c:pt>
                <c:pt idx="394">
                  <c:v>-465.56662280062437</c:v>
                </c:pt>
                <c:pt idx="395">
                  <c:v>-465.56662280062437</c:v>
                </c:pt>
                <c:pt idx="396">
                  <c:v>-465.56662280062437</c:v>
                </c:pt>
                <c:pt idx="397">
                  <c:v>-465.56662280062437</c:v>
                </c:pt>
                <c:pt idx="398">
                  <c:v>-465.56662280062437</c:v>
                </c:pt>
                <c:pt idx="399">
                  <c:v>-465.56662280062437</c:v>
                </c:pt>
                <c:pt idx="400">
                  <c:v>-465.56662280062437</c:v>
                </c:pt>
                <c:pt idx="401">
                  <c:v>-465.56662280062437</c:v>
                </c:pt>
                <c:pt idx="402">
                  <c:v>-465.56662280062437</c:v>
                </c:pt>
                <c:pt idx="403">
                  <c:v>-465.56662280062437</c:v>
                </c:pt>
                <c:pt idx="404">
                  <c:v>-465.56662280062437</c:v>
                </c:pt>
                <c:pt idx="405">
                  <c:v>-465.56662280062437</c:v>
                </c:pt>
                <c:pt idx="406">
                  <c:v>-465.56662280062437</c:v>
                </c:pt>
                <c:pt idx="407">
                  <c:v>-465.56662280062437</c:v>
                </c:pt>
                <c:pt idx="408">
                  <c:v>-465.56662280062437</c:v>
                </c:pt>
                <c:pt idx="409">
                  <c:v>-465.56662280062437</c:v>
                </c:pt>
                <c:pt idx="410">
                  <c:v>-465.56662280062437</c:v>
                </c:pt>
                <c:pt idx="411">
                  <c:v>-465.56662280062437</c:v>
                </c:pt>
                <c:pt idx="412">
                  <c:v>-465.56662280062437</c:v>
                </c:pt>
                <c:pt idx="413">
                  <c:v>-465.56662280062437</c:v>
                </c:pt>
                <c:pt idx="414">
                  <c:v>-465.56662280062437</c:v>
                </c:pt>
                <c:pt idx="415">
                  <c:v>-465.56662280062437</c:v>
                </c:pt>
                <c:pt idx="416">
                  <c:v>-465.56662280062437</c:v>
                </c:pt>
                <c:pt idx="417">
                  <c:v>-465.56662280062437</c:v>
                </c:pt>
                <c:pt idx="418">
                  <c:v>-465.56662280062437</c:v>
                </c:pt>
                <c:pt idx="419">
                  <c:v>-465.56662280062437</c:v>
                </c:pt>
                <c:pt idx="420">
                  <c:v>-465.56662280062437</c:v>
                </c:pt>
                <c:pt idx="421">
                  <c:v>-465.56662280062437</c:v>
                </c:pt>
                <c:pt idx="422">
                  <c:v>-465.56662280062437</c:v>
                </c:pt>
                <c:pt idx="423">
                  <c:v>-465.56662280062437</c:v>
                </c:pt>
                <c:pt idx="424">
                  <c:v>-465.56662280062437</c:v>
                </c:pt>
                <c:pt idx="425">
                  <c:v>-465.56662280062437</c:v>
                </c:pt>
                <c:pt idx="426">
                  <c:v>-465.56662280062437</c:v>
                </c:pt>
                <c:pt idx="427">
                  <c:v>-465.56662280062437</c:v>
                </c:pt>
                <c:pt idx="428">
                  <c:v>-465.56662280062437</c:v>
                </c:pt>
                <c:pt idx="429">
                  <c:v>-465.56662280062437</c:v>
                </c:pt>
                <c:pt idx="430">
                  <c:v>-465.56662280062437</c:v>
                </c:pt>
                <c:pt idx="431">
                  <c:v>-465.56662280062437</c:v>
                </c:pt>
                <c:pt idx="432">
                  <c:v>-465.56662280062437</c:v>
                </c:pt>
                <c:pt idx="433">
                  <c:v>-465.56662280062437</c:v>
                </c:pt>
                <c:pt idx="434">
                  <c:v>-465.56662280062437</c:v>
                </c:pt>
                <c:pt idx="435">
                  <c:v>-465.56662280062437</c:v>
                </c:pt>
                <c:pt idx="436">
                  <c:v>-465.56662280062437</c:v>
                </c:pt>
                <c:pt idx="437">
                  <c:v>-465.56662280062437</c:v>
                </c:pt>
                <c:pt idx="438">
                  <c:v>-465.56662280062437</c:v>
                </c:pt>
                <c:pt idx="439">
                  <c:v>-465.56662280062437</c:v>
                </c:pt>
                <c:pt idx="440">
                  <c:v>-465.56662280062437</c:v>
                </c:pt>
                <c:pt idx="441">
                  <c:v>-465.56662280062437</c:v>
                </c:pt>
                <c:pt idx="442">
                  <c:v>-465.56662280062437</c:v>
                </c:pt>
                <c:pt idx="443">
                  <c:v>-465.56662280062437</c:v>
                </c:pt>
                <c:pt idx="444">
                  <c:v>-465.56662280062437</c:v>
                </c:pt>
                <c:pt idx="445">
                  <c:v>-465.56662280062437</c:v>
                </c:pt>
                <c:pt idx="446">
                  <c:v>-465.56662280062437</c:v>
                </c:pt>
                <c:pt idx="447">
                  <c:v>-465.56662280062437</c:v>
                </c:pt>
                <c:pt idx="448">
                  <c:v>-465.56662280062437</c:v>
                </c:pt>
                <c:pt idx="449">
                  <c:v>-465.56662280062437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-1814.3663512476069</c:v>
                </c:pt>
                <c:pt idx="1">
                  <c:v>-1814.3663512476069</c:v>
                </c:pt>
                <c:pt idx="2">
                  <c:v>-1814.3663512476069</c:v>
                </c:pt>
                <c:pt idx="3">
                  <c:v>-1814.3663512476069</c:v>
                </c:pt>
                <c:pt idx="4">
                  <c:v>-1814.3663512476069</c:v>
                </c:pt>
                <c:pt idx="5">
                  <c:v>-1814.3663512476069</c:v>
                </c:pt>
                <c:pt idx="6">
                  <c:v>-1814.3663512476069</c:v>
                </c:pt>
                <c:pt idx="7">
                  <c:v>-1814.3663512476069</c:v>
                </c:pt>
                <c:pt idx="8">
                  <c:v>-1814.3663512476069</c:v>
                </c:pt>
                <c:pt idx="9">
                  <c:v>-1814.3663512476069</c:v>
                </c:pt>
                <c:pt idx="10">
                  <c:v>-1814.3663512476069</c:v>
                </c:pt>
                <c:pt idx="11">
                  <c:v>-1814.3663512476069</c:v>
                </c:pt>
                <c:pt idx="12">
                  <c:v>-1814.3663512476069</c:v>
                </c:pt>
                <c:pt idx="13">
                  <c:v>-1814.3663512476069</c:v>
                </c:pt>
                <c:pt idx="14">
                  <c:v>-1814.3663512476069</c:v>
                </c:pt>
                <c:pt idx="15">
                  <c:v>-1814.3663512476069</c:v>
                </c:pt>
                <c:pt idx="16">
                  <c:v>-1814.3663512476069</c:v>
                </c:pt>
                <c:pt idx="17">
                  <c:v>-1814.3663512476069</c:v>
                </c:pt>
                <c:pt idx="18">
                  <c:v>-1814.3663512476069</c:v>
                </c:pt>
                <c:pt idx="19">
                  <c:v>-1814.3663512476069</c:v>
                </c:pt>
                <c:pt idx="20">
                  <c:v>-1814.3663512476069</c:v>
                </c:pt>
                <c:pt idx="21">
                  <c:v>-1814.3663512476069</c:v>
                </c:pt>
                <c:pt idx="22">
                  <c:v>-1814.3663512476069</c:v>
                </c:pt>
                <c:pt idx="23">
                  <c:v>-1814.3663512476069</c:v>
                </c:pt>
                <c:pt idx="24">
                  <c:v>-1814.3663512476069</c:v>
                </c:pt>
                <c:pt idx="25">
                  <c:v>-1814.3663512476069</c:v>
                </c:pt>
                <c:pt idx="26">
                  <c:v>-1814.3663512476069</c:v>
                </c:pt>
                <c:pt idx="27">
                  <c:v>-1814.3663512476069</c:v>
                </c:pt>
                <c:pt idx="28">
                  <c:v>-1814.3663512476069</c:v>
                </c:pt>
                <c:pt idx="29">
                  <c:v>-1814.3663512476069</c:v>
                </c:pt>
                <c:pt idx="30">
                  <c:v>-1814.3663512476069</c:v>
                </c:pt>
                <c:pt idx="31">
                  <c:v>-1814.3663512476069</c:v>
                </c:pt>
                <c:pt idx="32">
                  <c:v>-1814.3663512476069</c:v>
                </c:pt>
                <c:pt idx="33">
                  <c:v>-1814.3663512476069</c:v>
                </c:pt>
                <c:pt idx="34">
                  <c:v>-1814.3663512476069</c:v>
                </c:pt>
                <c:pt idx="35">
                  <c:v>-1814.3663512476069</c:v>
                </c:pt>
                <c:pt idx="36">
                  <c:v>-1814.3663512476069</c:v>
                </c:pt>
                <c:pt idx="37">
                  <c:v>-1814.3663512476069</c:v>
                </c:pt>
                <c:pt idx="38">
                  <c:v>-1814.3663512476069</c:v>
                </c:pt>
                <c:pt idx="39">
                  <c:v>-1814.3663512476069</c:v>
                </c:pt>
                <c:pt idx="40">
                  <c:v>-1814.3663512476069</c:v>
                </c:pt>
                <c:pt idx="41">
                  <c:v>-1814.3663512476069</c:v>
                </c:pt>
                <c:pt idx="42">
                  <c:v>-1814.3663512476069</c:v>
                </c:pt>
                <c:pt idx="43">
                  <c:v>-1814.3663512476069</c:v>
                </c:pt>
                <c:pt idx="44">
                  <c:v>-1814.3663512476069</c:v>
                </c:pt>
                <c:pt idx="45">
                  <c:v>-1814.3663512476069</c:v>
                </c:pt>
                <c:pt idx="46">
                  <c:v>-1814.3663512476069</c:v>
                </c:pt>
                <c:pt idx="47">
                  <c:v>-1814.3663512476069</c:v>
                </c:pt>
                <c:pt idx="48">
                  <c:v>-1814.3663512476069</c:v>
                </c:pt>
                <c:pt idx="49">
                  <c:v>-1814.3663512476069</c:v>
                </c:pt>
                <c:pt idx="50">
                  <c:v>-1814.3663512476069</c:v>
                </c:pt>
                <c:pt idx="51">
                  <c:v>-1814.3663512476069</c:v>
                </c:pt>
                <c:pt idx="52">
                  <c:v>-1814.3663512476069</c:v>
                </c:pt>
                <c:pt idx="53">
                  <c:v>-1814.3663512476069</c:v>
                </c:pt>
                <c:pt idx="54">
                  <c:v>-1814.3663512476069</c:v>
                </c:pt>
                <c:pt idx="55">
                  <c:v>-1814.3663512476069</c:v>
                </c:pt>
                <c:pt idx="56">
                  <c:v>-1814.3663512476069</c:v>
                </c:pt>
                <c:pt idx="57">
                  <c:v>-1814.3663512476069</c:v>
                </c:pt>
                <c:pt idx="58">
                  <c:v>-1814.3663512476069</c:v>
                </c:pt>
                <c:pt idx="59">
                  <c:v>-1814.3663512476069</c:v>
                </c:pt>
                <c:pt idx="60">
                  <c:v>-1814.3663512476069</c:v>
                </c:pt>
                <c:pt idx="61">
                  <c:v>-1814.3663512476069</c:v>
                </c:pt>
                <c:pt idx="62">
                  <c:v>-1814.3663512476069</c:v>
                </c:pt>
                <c:pt idx="63">
                  <c:v>-1814.3663512476069</c:v>
                </c:pt>
                <c:pt idx="64">
                  <c:v>-1814.3663512476069</c:v>
                </c:pt>
                <c:pt idx="65">
                  <c:v>-1814.3663512476069</c:v>
                </c:pt>
                <c:pt idx="66">
                  <c:v>-1814.3663512476069</c:v>
                </c:pt>
                <c:pt idx="67">
                  <c:v>-1814.3663512476069</c:v>
                </c:pt>
                <c:pt idx="68">
                  <c:v>-1814.3663512476069</c:v>
                </c:pt>
                <c:pt idx="69">
                  <c:v>-1814.3663512476069</c:v>
                </c:pt>
                <c:pt idx="70">
                  <c:v>-1814.3663512476069</c:v>
                </c:pt>
                <c:pt idx="71">
                  <c:v>-1814.3663512476069</c:v>
                </c:pt>
                <c:pt idx="72">
                  <c:v>-1814.3663512476069</c:v>
                </c:pt>
                <c:pt idx="73">
                  <c:v>-1814.3663512476069</c:v>
                </c:pt>
                <c:pt idx="74">
                  <c:v>-1814.3663512476069</c:v>
                </c:pt>
                <c:pt idx="75">
                  <c:v>-1814.3663512476069</c:v>
                </c:pt>
                <c:pt idx="76">
                  <c:v>-1814.3663512476069</c:v>
                </c:pt>
                <c:pt idx="77">
                  <c:v>-1814.3663512476069</c:v>
                </c:pt>
                <c:pt idx="78">
                  <c:v>-1814.3663512476069</c:v>
                </c:pt>
                <c:pt idx="79">
                  <c:v>-1814.3663512476069</c:v>
                </c:pt>
                <c:pt idx="80">
                  <c:v>-1814.3663512476069</c:v>
                </c:pt>
                <c:pt idx="81">
                  <c:v>-1814.3663512476069</c:v>
                </c:pt>
                <c:pt idx="82">
                  <c:v>-1814.3663512476069</c:v>
                </c:pt>
                <c:pt idx="83">
                  <c:v>-1814.3663512476069</c:v>
                </c:pt>
                <c:pt idx="84">
                  <c:v>-1814.3663512476069</c:v>
                </c:pt>
                <c:pt idx="85">
                  <c:v>-1814.3663512476069</c:v>
                </c:pt>
                <c:pt idx="86">
                  <c:v>-1814.3663512476069</c:v>
                </c:pt>
                <c:pt idx="87">
                  <c:v>-1814.3663512476069</c:v>
                </c:pt>
                <c:pt idx="88">
                  <c:v>-1814.3663512476069</c:v>
                </c:pt>
                <c:pt idx="89">
                  <c:v>-1814.3663512476069</c:v>
                </c:pt>
                <c:pt idx="90">
                  <c:v>-1814.3663512476069</c:v>
                </c:pt>
                <c:pt idx="91">
                  <c:v>-1814.3663512476069</c:v>
                </c:pt>
                <c:pt idx="92">
                  <c:v>-1814.3663512476069</c:v>
                </c:pt>
                <c:pt idx="93">
                  <c:v>-1814.3663512476069</c:v>
                </c:pt>
                <c:pt idx="94">
                  <c:v>-1814.3663512476069</c:v>
                </c:pt>
                <c:pt idx="95">
                  <c:v>-1814.3663512476069</c:v>
                </c:pt>
                <c:pt idx="96">
                  <c:v>-1814.3663512476069</c:v>
                </c:pt>
                <c:pt idx="97">
                  <c:v>-1814.3663512476069</c:v>
                </c:pt>
                <c:pt idx="98">
                  <c:v>-1814.3663512476069</c:v>
                </c:pt>
                <c:pt idx="99">
                  <c:v>-1814.3663512476069</c:v>
                </c:pt>
                <c:pt idx="100">
                  <c:v>-1814.3663512476069</c:v>
                </c:pt>
                <c:pt idx="101">
                  <c:v>-1814.3663512476069</c:v>
                </c:pt>
                <c:pt idx="102">
                  <c:v>-1814.3663512476069</c:v>
                </c:pt>
                <c:pt idx="103">
                  <c:v>-1814.3663512476069</c:v>
                </c:pt>
                <c:pt idx="104">
                  <c:v>-1814.3663512476069</c:v>
                </c:pt>
                <c:pt idx="105">
                  <c:v>-1814.3663512476069</c:v>
                </c:pt>
                <c:pt idx="106">
                  <c:v>-1814.3663512476069</c:v>
                </c:pt>
                <c:pt idx="107">
                  <c:v>-1814.3663512476069</c:v>
                </c:pt>
                <c:pt idx="108">
                  <c:v>-1814.3663512476069</c:v>
                </c:pt>
                <c:pt idx="109">
                  <c:v>-1814.3663512476069</c:v>
                </c:pt>
                <c:pt idx="110">
                  <c:v>-1814.3663512476069</c:v>
                </c:pt>
                <c:pt idx="111">
                  <c:v>-1814.3663512476069</c:v>
                </c:pt>
                <c:pt idx="112">
                  <c:v>-1814.3663512476069</c:v>
                </c:pt>
                <c:pt idx="113">
                  <c:v>-1814.3663512476069</c:v>
                </c:pt>
                <c:pt idx="114">
                  <c:v>-1814.3663512476069</c:v>
                </c:pt>
                <c:pt idx="115">
                  <c:v>-1814.3663512476069</c:v>
                </c:pt>
                <c:pt idx="116">
                  <c:v>-1814.3663512476069</c:v>
                </c:pt>
                <c:pt idx="117">
                  <c:v>-1814.3663512476069</c:v>
                </c:pt>
                <c:pt idx="118">
                  <c:v>-1814.3663512476069</c:v>
                </c:pt>
                <c:pt idx="119">
                  <c:v>-1814.3663512476069</c:v>
                </c:pt>
                <c:pt idx="120">
                  <c:v>-1814.3663512476069</c:v>
                </c:pt>
                <c:pt idx="121">
                  <c:v>-1814.3663512476069</c:v>
                </c:pt>
                <c:pt idx="122">
                  <c:v>-1814.3663512476069</c:v>
                </c:pt>
                <c:pt idx="123">
                  <c:v>-1814.3663512476069</c:v>
                </c:pt>
                <c:pt idx="124">
                  <c:v>-1814.3663512476069</c:v>
                </c:pt>
                <c:pt idx="125">
                  <c:v>-1814.3663512476069</c:v>
                </c:pt>
                <c:pt idx="126">
                  <c:v>-1814.3663512476069</c:v>
                </c:pt>
                <c:pt idx="127">
                  <c:v>-1814.3663512476069</c:v>
                </c:pt>
                <c:pt idx="128">
                  <c:v>-1814.3663512476069</c:v>
                </c:pt>
                <c:pt idx="129">
                  <c:v>-1814.3663512476069</c:v>
                </c:pt>
                <c:pt idx="130">
                  <c:v>-1814.3663512476069</c:v>
                </c:pt>
                <c:pt idx="131">
                  <c:v>-1814.3663512476069</c:v>
                </c:pt>
                <c:pt idx="132">
                  <c:v>-1814.3663512476069</c:v>
                </c:pt>
                <c:pt idx="133">
                  <c:v>-1814.3663512476069</c:v>
                </c:pt>
                <c:pt idx="134">
                  <c:v>-1814.3663512476069</c:v>
                </c:pt>
                <c:pt idx="135">
                  <c:v>-1814.3663512476069</c:v>
                </c:pt>
                <c:pt idx="136">
                  <c:v>-1814.3663512476069</c:v>
                </c:pt>
                <c:pt idx="137">
                  <c:v>-1814.3663512476069</c:v>
                </c:pt>
                <c:pt idx="138">
                  <c:v>-1814.3663512476069</c:v>
                </c:pt>
                <c:pt idx="139">
                  <c:v>-1814.3663512476069</c:v>
                </c:pt>
                <c:pt idx="140">
                  <c:v>-1814.3663512476069</c:v>
                </c:pt>
                <c:pt idx="141">
                  <c:v>-1814.3663512476069</c:v>
                </c:pt>
                <c:pt idx="142">
                  <c:v>-1814.3663512476069</c:v>
                </c:pt>
                <c:pt idx="143">
                  <c:v>-1814.3663512476069</c:v>
                </c:pt>
                <c:pt idx="144">
                  <c:v>-1814.3663512476069</c:v>
                </c:pt>
                <c:pt idx="145">
                  <c:v>-1814.3663512476069</c:v>
                </c:pt>
                <c:pt idx="146">
                  <c:v>-1814.3663512476069</c:v>
                </c:pt>
                <c:pt idx="147">
                  <c:v>-1814.3663512476069</c:v>
                </c:pt>
                <c:pt idx="148">
                  <c:v>-1814.3663512476069</c:v>
                </c:pt>
                <c:pt idx="149">
                  <c:v>-1814.3663512476069</c:v>
                </c:pt>
                <c:pt idx="150">
                  <c:v>-1814.3663512476069</c:v>
                </c:pt>
                <c:pt idx="151">
                  <c:v>-1814.3663512476069</c:v>
                </c:pt>
                <c:pt idx="152">
                  <c:v>-1814.3663512476069</c:v>
                </c:pt>
                <c:pt idx="153">
                  <c:v>-1814.3663512476069</c:v>
                </c:pt>
                <c:pt idx="154">
                  <c:v>-1814.3663512476069</c:v>
                </c:pt>
                <c:pt idx="155">
                  <c:v>-1814.3663512476069</c:v>
                </c:pt>
                <c:pt idx="156">
                  <c:v>-1814.3663512476069</c:v>
                </c:pt>
                <c:pt idx="157">
                  <c:v>-1814.3663512476069</c:v>
                </c:pt>
                <c:pt idx="158">
                  <c:v>-1814.3663512476069</c:v>
                </c:pt>
                <c:pt idx="159">
                  <c:v>-1814.3663512476069</c:v>
                </c:pt>
                <c:pt idx="160">
                  <c:v>-1814.3663512476069</c:v>
                </c:pt>
                <c:pt idx="161">
                  <c:v>-1814.3663512476069</c:v>
                </c:pt>
                <c:pt idx="162">
                  <c:v>-1814.3663512476069</c:v>
                </c:pt>
                <c:pt idx="163">
                  <c:v>-1814.3663512476069</c:v>
                </c:pt>
                <c:pt idx="164">
                  <c:v>-1814.3663512476069</c:v>
                </c:pt>
                <c:pt idx="165">
                  <c:v>-1814.3663512476069</c:v>
                </c:pt>
                <c:pt idx="166">
                  <c:v>-1814.3663512476069</c:v>
                </c:pt>
                <c:pt idx="167">
                  <c:v>-1814.3663512476069</c:v>
                </c:pt>
                <c:pt idx="168">
                  <c:v>-1814.3663512476069</c:v>
                </c:pt>
                <c:pt idx="169">
                  <c:v>-1814.3663512476069</c:v>
                </c:pt>
                <c:pt idx="170">
                  <c:v>-1814.3663512476069</c:v>
                </c:pt>
                <c:pt idx="171">
                  <c:v>-1814.3663512476069</c:v>
                </c:pt>
                <c:pt idx="172">
                  <c:v>-1814.3663512476069</c:v>
                </c:pt>
                <c:pt idx="173">
                  <c:v>-1814.3663512476069</c:v>
                </c:pt>
                <c:pt idx="174">
                  <c:v>-1814.3663512476069</c:v>
                </c:pt>
                <c:pt idx="175">
                  <c:v>-1814.3663512476069</c:v>
                </c:pt>
                <c:pt idx="176">
                  <c:v>-1814.3663512476069</c:v>
                </c:pt>
                <c:pt idx="177">
                  <c:v>-1814.3663512476069</c:v>
                </c:pt>
                <c:pt idx="178">
                  <c:v>-1814.3663512476069</c:v>
                </c:pt>
                <c:pt idx="179">
                  <c:v>-1814.3663512476069</c:v>
                </c:pt>
                <c:pt idx="180">
                  <c:v>403.1925224994684</c:v>
                </c:pt>
                <c:pt idx="181">
                  <c:v>403.1925224994684</c:v>
                </c:pt>
                <c:pt idx="182">
                  <c:v>403.1925224994684</c:v>
                </c:pt>
                <c:pt idx="183">
                  <c:v>403.1925224994684</c:v>
                </c:pt>
                <c:pt idx="184">
                  <c:v>403.1925224994684</c:v>
                </c:pt>
                <c:pt idx="185">
                  <c:v>403.1925224994684</c:v>
                </c:pt>
                <c:pt idx="186">
                  <c:v>403.1925224994684</c:v>
                </c:pt>
                <c:pt idx="187">
                  <c:v>403.1925224994684</c:v>
                </c:pt>
                <c:pt idx="188">
                  <c:v>403.1925224994684</c:v>
                </c:pt>
                <c:pt idx="189">
                  <c:v>403.1925224994684</c:v>
                </c:pt>
                <c:pt idx="190">
                  <c:v>403.1925224994684</c:v>
                </c:pt>
                <c:pt idx="191">
                  <c:v>403.1925224994684</c:v>
                </c:pt>
                <c:pt idx="192">
                  <c:v>403.1925224994684</c:v>
                </c:pt>
                <c:pt idx="193">
                  <c:v>403.1925224994684</c:v>
                </c:pt>
                <c:pt idx="194">
                  <c:v>403.1925224994684</c:v>
                </c:pt>
                <c:pt idx="195">
                  <c:v>403.1925224994684</c:v>
                </c:pt>
                <c:pt idx="196">
                  <c:v>403.1925224994684</c:v>
                </c:pt>
                <c:pt idx="197">
                  <c:v>403.1925224994684</c:v>
                </c:pt>
                <c:pt idx="198">
                  <c:v>403.1925224994684</c:v>
                </c:pt>
                <c:pt idx="199">
                  <c:v>403.1925224994684</c:v>
                </c:pt>
                <c:pt idx="200">
                  <c:v>403.1925224994684</c:v>
                </c:pt>
                <c:pt idx="201">
                  <c:v>403.1925224994684</c:v>
                </c:pt>
                <c:pt idx="202">
                  <c:v>403.1925224994684</c:v>
                </c:pt>
                <c:pt idx="203">
                  <c:v>403.1925224994684</c:v>
                </c:pt>
                <c:pt idx="204">
                  <c:v>403.1925224994684</c:v>
                </c:pt>
                <c:pt idx="205">
                  <c:v>403.1925224994684</c:v>
                </c:pt>
                <c:pt idx="206">
                  <c:v>403.1925224994684</c:v>
                </c:pt>
                <c:pt idx="207">
                  <c:v>403.1925224994684</c:v>
                </c:pt>
                <c:pt idx="208">
                  <c:v>403.1925224994684</c:v>
                </c:pt>
                <c:pt idx="209">
                  <c:v>403.1925224994684</c:v>
                </c:pt>
                <c:pt idx="210">
                  <c:v>403.1925224994684</c:v>
                </c:pt>
                <c:pt idx="211">
                  <c:v>403.1925224994684</c:v>
                </c:pt>
                <c:pt idx="212">
                  <c:v>403.1925224994684</c:v>
                </c:pt>
                <c:pt idx="213">
                  <c:v>403.1925224994684</c:v>
                </c:pt>
                <c:pt idx="214">
                  <c:v>403.1925224994684</c:v>
                </c:pt>
                <c:pt idx="215">
                  <c:v>403.1925224994684</c:v>
                </c:pt>
                <c:pt idx="216">
                  <c:v>403.1925224994684</c:v>
                </c:pt>
                <c:pt idx="217">
                  <c:v>403.1925224994684</c:v>
                </c:pt>
                <c:pt idx="218">
                  <c:v>403.1925224994684</c:v>
                </c:pt>
                <c:pt idx="219">
                  <c:v>403.1925224994684</c:v>
                </c:pt>
                <c:pt idx="220">
                  <c:v>403.1925224994684</c:v>
                </c:pt>
                <c:pt idx="221">
                  <c:v>403.1925224994684</c:v>
                </c:pt>
                <c:pt idx="222">
                  <c:v>403.1925224994684</c:v>
                </c:pt>
                <c:pt idx="223">
                  <c:v>403.1925224994684</c:v>
                </c:pt>
                <c:pt idx="224">
                  <c:v>403.1925224994684</c:v>
                </c:pt>
                <c:pt idx="225">
                  <c:v>403.1925224994684</c:v>
                </c:pt>
                <c:pt idx="226">
                  <c:v>403.1925224994684</c:v>
                </c:pt>
                <c:pt idx="227">
                  <c:v>403.1925224994684</c:v>
                </c:pt>
                <c:pt idx="228">
                  <c:v>403.1925224994684</c:v>
                </c:pt>
                <c:pt idx="229">
                  <c:v>403.1925224994684</c:v>
                </c:pt>
                <c:pt idx="230">
                  <c:v>403.1925224994684</c:v>
                </c:pt>
                <c:pt idx="231">
                  <c:v>403.1925224994684</c:v>
                </c:pt>
                <c:pt idx="232">
                  <c:v>403.1925224994684</c:v>
                </c:pt>
                <c:pt idx="233">
                  <c:v>403.1925224994684</c:v>
                </c:pt>
                <c:pt idx="234">
                  <c:v>403.1925224994684</c:v>
                </c:pt>
                <c:pt idx="235">
                  <c:v>403.1925224994684</c:v>
                </c:pt>
                <c:pt idx="236">
                  <c:v>403.1925224994684</c:v>
                </c:pt>
                <c:pt idx="237">
                  <c:v>403.1925224994684</c:v>
                </c:pt>
                <c:pt idx="238">
                  <c:v>403.1925224994684</c:v>
                </c:pt>
                <c:pt idx="239">
                  <c:v>403.1925224994684</c:v>
                </c:pt>
                <c:pt idx="240">
                  <c:v>403.1925224994684</c:v>
                </c:pt>
                <c:pt idx="241">
                  <c:v>403.1925224994684</c:v>
                </c:pt>
                <c:pt idx="242">
                  <c:v>403.1925224994684</c:v>
                </c:pt>
                <c:pt idx="243">
                  <c:v>403.1925224994684</c:v>
                </c:pt>
                <c:pt idx="244">
                  <c:v>403.1925224994684</c:v>
                </c:pt>
                <c:pt idx="245">
                  <c:v>403.1925224994684</c:v>
                </c:pt>
                <c:pt idx="246">
                  <c:v>403.1925224994684</c:v>
                </c:pt>
                <c:pt idx="247">
                  <c:v>403.1925224994684</c:v>
                </c:pt>
                <c:pt idx="248">
                  <c:v>403.1925224994684</c:v>
                </c:pt>
                <c:pt idx="249">
                  <c:v>403.1925224994684</c:v>
                </c:pt>
                <c:pt idx="250">
                  <c:v>403.1925224994684</c:v>
                </c:pt>
                <c:pt idx="251">
                  <c:v>403.1925224994684</c:v>
                </c:pt>
                <c:pt idx="252">
                  <c:v>403.1925224994684</c:v>
                </c:pt>
                <c:pt idx="253">
                  <c:v>403.1925224994684</c:v>
                </c:pt>
                <c:pt idx="254">
                  <c:v>403.1925224994684</c:v>
                </c:pt>
                <c:pt idx="255">
                  <c:v>403.1925224994684</c:v>
                </c:pt>
                <c:pt idx="256">
                  <c:v>403.1925224994684</c:v>
                </c:pt>
                <c:pt idx="257">
                  <c:v>403.1925224994684</c:v>
                </c:pt>
                <c:pt idx="258">
                  <c:v>403.1925224994684</c:v>
                </c:pt>
                <c:pt idx="259">
                  <c:v>403.1925224994684</c:v>
                </c:pt>
                <c:pt idx="260">
                  <c:v>403.1925224994684</c:v>
                </c:pt>
                <c:pt idx="261">
                  <c:v>403.1925224994684</c:v>
                </c:pt>
                <c:pt idx="262">
                  <c:v>403.1925224994684</c:v>
                </c:pt>
                <c:pt idx="263">
                  <c:v>403.1925224994684</c:v>
                </c:pt>
                <c:pt idx="264">
                  <c:v>403.1925224994684</c:v>
                </c:pt>
                <c:pt idx="265">
                  <c:v>403.1925224994684</c:v>
                </c:pt>
                <c:pt idx="266">
                  <c:v>403.1925224994684</c:v>
                </c:pt>
                <c:pt idx="267">
                  <c:v>403.1925224994684</c:v>
                </c:pt>
                <c:pt idx="268">
                  <c:v>403.1925224994684</c:v>
                </c:pt>
                <c:pt idx="269">
                  <c:v>403.1925224994684</c:v>
                </c:pt>
                <c:pt idx="270">
                  <c:v>403.1925224994684</c:v>
                </c:pt>
                <c:pt idx="271">
                  <c:v>403.1925224994684</c:v>
                </c:pt>
                <c:pt idx="272">
                  <c:v>403.1925224994684</c:v>
                </c:pt>
                <c:pt idx="273">
                  <c:v>403.1925224994684</c:v>
                </c:pt>
                <c:pt idx="274">
                  <c:v>403.1925224994684</c:v>
                </c:pt>
                <c:pt idx="275">
                  <c:v>403.1925224994684</c:v>
                </c:pt>
                <c:pt idx="276">
                  <c:v>403.1925224994684</c:v>
                </c:pt>
                <c:pt idx="277">
                  <c:v>403.1925224994684</c:v>
                </c:pt>
                <c:pt idx="278">
                  <c:v>403.1925224994684</c:v>
                </c:pt>
                <c:pt idx="279">
                  <c:v>403.1925224994684</c:v>
                </c:pt>
                <c:pt idx="280">
                  <c:v>403.1925224994684</c:v>
                </c:pt>
                <c:pt idx="281">
                  <c:v>403.1925224994684</c:v>
                </c:pt>
                <c:pt idx="282">
                  <c:v>403.1925224994684</c:v>
                </c:pt>
                <c:pt idx="283">
                  <c:v>403.1925224994684</c:v>
                </c:pt>
                <c:pt idx="284">
                  <c:v>403.1925224994684</c:v>
                </c:pt>
                <c:pt idx="285">
                  <c:v>403.1925224994684</c:v>
                </c:pt>
                <c:pt idx="286">
                  <c:v>403.1925224994684</c:v>
                </c:pt>
                <c:pt idx="287">
                  <c:v>403.1925224994684</c:v>
                </c:pt>
                <c:pt idx="288">
                  <c:v>403.1925224994684</c:v>
                </c:pt>
                <c:pt idx="289">
                  <c:v>403.1925224994684</c:v>
                </c:pt>
                <c:pt idx="290">
                  <c:v>403.1925224994684</c:v>
                </c:pt>
                <c:pt idx="291">
                  <c:v>403.1925224994684</c:v>
                </c:pt>
                <c:pt idx="292">
                  <c:v>403.1925224994684</c:v>
                </c:pt>
                <c:pt idx="293">
                  <c:v>403.1925224994684</c:v>
                </c:pt>
                <c:pt idx="294">
                  <c:v>403.1925224994684</c:v>
                </c:pt>
                <c:pt idx="295">
                  <c:v>403.1925224994684</c:v>
                </c:pt>
                <c:pt idx="296">
                  <c:v>403.1925224994684</c:v>
                </c:pt>
                <c:pt idx="297">
                  <c:v>403.1925224994684</c:v>
                </c:pt>
                <c:pt idx="298">
                  <c:v>403.1925224994684</c:v>
                </c:pt>
                <c:pt idx="299">
                  <c:v>403.1925224994684</c:v>
                </c:pt>
                <c:pt idx="300">
                  <c:v>403.1925224994684</c:v>
                </c:pt>
                <c:pt idx="301">
                  <c:v>403.1925224994684</c:v>
                </c:pt>
                <c:pt idx="302">
                  <c:v>403.1925224994684</c:v>
                </c:pt>
                <c:pt idx="303">
                  <c:v>403.1925224994684</c:v>
                </c:pt>
                <c:pt idx="304">
                  <c:v>403.1925224994684</c:v>
                </c:pt>
                <c:pt idx="305">
                  <c:v>403.1925224994684</c:v>
                </c:pt>
                <c:pt idx="306">
                  <c:v>403.1925224994684</c:v>
                </c:pt>
                <c:pt idx="307">
                  <c:v>403.1925224994684</c:v>
                </c:pt>
                <c:pt idx="308">
                  <c:v>403.1925224994684</c:v>
                </c:pt>
                <c:pt idx="309">
                  <c:v>403.1925224994684</c:v>
                </c:pt>
                <c:pt idx="310">
                  <c:v>403.1925224994684</c:v>
                </c:pt>
                <c:pt idx="311">
                  <c:v>403.1925224994684</c:v>
                </c:pt>
                <c:pt idx="312">
                  <c:v>403.1925224994684</c:v>
                </c:pt>
                <c:pt idx="313">
                  <c:v>403.1925224994684</c:v>
                </c:pt>
                <c:pt idx="314">
                  <c:v>403.1925224994684</c:v>
                </c:pt>
                <c:pt idx="315">
                  <c:v>403.1925224994684</c:v>
                </c:pt>
                <c:pt idx="316">
                  <c:v>403.1925224994684</c:v>
                </c:pt>
                <c:pt idx="317">
                  <c:v>403.1925224994684</c:v>
                </c:pt>
                <c:pt idx="318">
                  <c:v>403.1925224994684</c:v>
                </c:pt>
                <c:pt idx="319">
                  <c:v>403.1925224994684</c:v>
                </c:pt>
                <c:pt idx="320">
                  <c:v>403.1925224994684</c:v>
                </c:pt>
                <c:pt idx="321">
                  <c:v>403.1925224994684</c:v>
                </c:pt>
                <c:pt idx="322">
                  <c:v>403.1925224994684</c:v>
                </c:pt>
                <c:pt idx="323">
                  <c:v>403.1925224994684</c:v>
                </c:pt>
                <c:pt idx="324">
                  <c:v>403.1925224994684</c:v>
                </c:pt>
                <c:pt idx="325">
                  <c:v>403.1925224994684</c:v>
                </c:pt>
                <c:pt idx="326">
                  <c:v>403.1925224994684</c:v>
                </c:pt>
                <c:pt idx="327">
                  <c:v>403.1925224994684</c:v>
                </c:pt>
                <c:pt idx="328">
                  <c:v>403.1925224994684</c:v>
                </c:pt>
                <c:pt idx="329">
                  <c:v>403.1925224994684</c:v>
                </c:pt>
                <c:pt idx="330">
                  <c:v>403.1925224994684</c:v>
                </c:pt>
                <c:pt idx="331">
                  <c:v>403.1925224994684</c:v>
                </c:pt>
                <c:pt idx="332">
                  <c:v>403.1925224994684</c:v>
                </c:pt>
                <c:pt idx="333">
                  <c:v>403.1925224994684</c:v>
                </c:pt>
                <c:pt idx="334">
                  <c:v>403.1925224994684</c:v>
                </c:pt>
                <c:pt idx="335">
                  <c:v>403.1925224994684</c:v>
                </c:pt>
                <c:pt idx="336">
                  <c:v>403.1925224994684</c:v>
                </c:pt>
                <c:pt idx="337">
                  <c:v>403.1925224994684</c:v>
                </c:pt>
                <c:pt idx="338">
                  <c:v>403.1925224994684</c:v>
                </c:pt>
                <c:pt idx="339">
                  <c:v>403.1925224994684</c:v>
                </c:pt>
                <c:pt idx="340">
                  <c:v>403.1925224994684</c:v>
                </c:pt>
                <c:pt idx="341">
                  <c:v>403.1925224994684</c:v>
                </c:pt>
                <c:pt idx="342">
                  <c:v>403.1925224994684</c:v>
                </c:pt>
                <c:pt idx="343">
                  <c:v>403.1925224994684</c:v>
                </c:pt>
                <c:pt idx="344">
                  <c:v>403.1925224994684</c:v>
                </c:pt>
                <c:pt idx="345">
                  <c:v>403.1925224994684</c:v>
                </c:pt>
                <c:pt idx="346">
                  <c:v>403.1925224994684</c:v>
                </c:pt>
                <c:pt idx="347">
                  <c:v>403.1925224994684</c:v>
                </c:pt>
                <c:pt idx="348">
                  <c:v>403.1925224994684</c:v>
                </c:pt>
                <c:pt idx="349">
                  <c:v>403.1925224994684</c:v>
                </c:pt>
                <c:pt idx="350">
                  <c:v>403.1925224994684</c:v>
                </c:pt>
                <c:pt idx="351">
                  <c:v>403.1925224994684</c:v>
                </c:pt>
                <c:pt idx="352">
                  <c:v>403.1925224994684</c:v>
                </c:pt>
                <c:pt idx="353">
                  <c:v>403.1925224994684</c:v>
                </c:pt>
                <c:pt idx="354">
                  <c:v>403.1925224994684</c:v>
                </c:pt>
                <c:pt idx="355">
                  <c:v>403.1925224994684</c:v>
                </c:pt>
                <c:pt idx="356">
                  <c:v>403.1925224994684</c:v>
                </c:pt>
                <c:pt idx="357">
                  <c:v>403.1925224994684</c:v>
                </c:pt>
                <c:pt idx="358">
                  <c:v>403.1925224994684</c:v>
                </c:pt>
                <c:pt idx="359">
                  <c:v>403.1925224994684</c:v>
                </c:pt>
                <c:pt idx="360">
                  <c:v>403.1925224994684</c:v>
                </c:pt>
                <c:pt idx="361">
                  <c:v>403.1925224994684</c:v>
                </c:pt>
                <c:pt idx="362">
                  <c:v>403.1925224994684</c:v>
                </c:pt>
                <c:pt idx="363">
                  <c:v>403.1925224994684</c:v>
                </c:pt>
                <c:pt idx="364">
                  <c:v>403.1925224994684</c:v>
                </c:pt>
                <c:pt idx="365">
                  <c:v>403.1925224994684</c:v>
                </c:pt>
                <c:pt idx="366">
                  <c:v>403.1925224994684</c:v>
                </c:pt>
                <c:pt idx="367">
                  <c:v>403.1925224994684</c:v>
                </c:pt>
                <c:pt idx="368">
                  <c:v>403.1925224994684</c:v>
                </c:pt>
                <c:pt idx="369">
                  <c:v>403.1925224994684</c:v>
                </c:pt>
                <c:pt idx="370">
                  <c:v>403.1925224994684</c:v>
                </c:pt>
                <c:pt idx="371">
                  <c:v>403.1925224994684</c:v>
                </c:pt>
                <c:pt idx="372">
                  <c:v>403.1925224994684</c:v>
                </c:pt>
                <c:pt idx="373">
                  <c:v>403.1925224994684</c:v>
                </c:pt>
                <c:pt idx="374">
                  <c:v>403.1925224994684</c:v>
                </c:pt>
                <c:pt idx="375">
                  <c:v>403.1925224994684</c:v>
                </c:pt>
                <c:pt idx="376">
                  <c:v>403.1925224994684</c:v>
                </c:pt>
                <c:pt idx="377">
                  <c:v>403.1925224994684</c:v>
                </c:pt>
                <c:pt idx="378">
                  <c:v>403.1925224994684</c:v>
                </c:pt>
                <c:pt idx="379">
                  <c:v>403.1925224994684</c:v>
                </c:pt>
                <c:pt idx="380">
                  <c:v>403.1925224994684</c:v>
                </c:pt>
                <c:pt idx="381">
                  <c:v>403.1925224994684</c:v>
                </c:pt>
                <c:pt idx="382">
                  <c:v>403.1925224994684</c:v>
                </c:pt>
                <c:pt idx="383">
                  <c:v>403.1925224994684</c:v>
                </c:pt>
                <c:pt idx="384">
                  <c:v>403.1925224994684</c:v>
                </c:pt>
                <c:pt idx="385">
                  <c:v>403.1925224994684</c:v>
                </c:pt>
                <c:pt idx="386">
                  <c:v>403.1925224994684</c:v>
                </c:pt>
                <c:pt idx="387">
                  <c:v>403.1925224994684</c:v>
                </c:pt>
                <c:pt idx="388">
                  <c:v>403.1925224994684</c:v>
                </c:pt>
                <c:pt idx="389">
                  <c:v>403.1925224994684</c:v>
                </c:pt>
                <c:pt idx="390">
                  <c:v>403.1925224994684</c:v>
                </c:pt>
                <c:pt idx="391">
                  <c:v>403.1925224994684</c:v>
                </c:pt>
                <c:pt idx="392">
                  <c:v>403.1925224994684</c:v>
                </c:pt>
                <c:pt idx="393">
                  <c:v>403.1925224994684</c:v>
                </c:pt>
                <c:pt idx="394">
                  <c:v>403.1925224994684</c:v>
                </c:pt>
                <c:pt idx="395">
                  <c:v>403.1925224994684</c:v>
                </c:pt>
                <c:pt idx="396">
                  <c:v>403.1925224994684</c:v>
                </c:pt>
                <c:pt idx="397">
                  <c:v>403.1925224994684</c:v>
                </c:pt>
                <c:pt idx="398">
                  <c:v>403.1925224994684</c:v>
                </c:pt>
                <c:pt idx="399">
                  <c:v>403.1925224994684</c:v>
                </c:pt>
                <c:pt idx="400">
                  <c:v>403.1925224994684</c:v>
                </c:pt>
                <c:pt idx="401">
                  <c:v>403.1925224994684</c:v>
                </c:pt>
                <c:pt idx="402">
                  <c:v>403.1925224994684</c:v>
                </c:pt>
                <c:pt idx="403">
                  <c:v>403.1925224994684</c:v>
                </c:pt>
                <c:pt idx="404">
                  <c:v>403.1925224994684</c:v>
                </c:pt>
                <c:pt idx="405">
                  <c:v>403.1925224994684</c:v>
                </c:pt>
                <c:pt idx="406">
                  <c:v>403.1925224994684</c:v>
                </c:pt>
                <c:pt idx="407">
                  <c:v>403.1925224994684</c:v>
                </c:pt>
                <c:pt idx="408">
                  <c:v>403.1925224994684</c:v>
                </c:pt>
                <c:pt idx="409">
                  <c:v>403.1925224994684</c:v>
                </c:pt>
                <c:pt idx="410">
                  <c:v>403.1925224994684</c:v>
                </c:pt>
                <c:pt idx="411">
                  <c:v>403.1925224994684</c:v>
                </c:pt>
                <c:pt idx="412">
                  <c:v>403.1925224994684</c:v>
                </c:pt>
                <c:pt idx="413">
                  <c:v>403.1925224994684</c:v>
                </c:pt>
                <c:pt idx="414">
                  <c:v>403.1925224994684</c:v>
                </c:pt>
                <c:pt idx="415">
                  <c:v>403.1925224994684</c:v>
                </c:pt>
                <c:pt idx="416">
                  <c:v>403.1925224994684</c:v>
                </c:pt>
                <c:pt idx="417">
                  <c:v>403.1925224994684</c:v>
                </c:pt>
                <c:pt idx="418">
                  <c:v>403.1925224994684</c:v>
                </c:pt>
                <c:pt idx="419">
                  <c:v>403.1925224994684</c:v>
                </c:pt>
                <c:pt idx="420">
                  <c:v>403.1925224994684</c:v>
                </c:pt>
                <c:pt idx="421">
                  <c:v>403.1925224994684</c:v>
                </c:pt>
                <c:pt idx="422">
                  <c:v>403.1925224994684</c:v>
                </c:pt>
                <c:pt idx="423">
                  <c:v>403.1925224994684</c:v>
                </c:pt>
                <c:pt idx="424">
                  <c:v>403.1925224994684</c:v>
                </c:pt>
                <c:pt idx="425">
                  <c:v>403.1925224994684</c:v>
                </c:pt>
                <c:pt idx="426">
                  <c:v>403.1925224994684</c:v>
                </c:pt>
                <c:pt idx="427">
                  <c:v>403.1925224994684</c:v>
                </c:pt>
                <c:pt idx="428">
                  <c:v>403.1925224994684</c:v>
                </c:pt>
                <c:pt idx="429">
                  <c:v>403.1925224994684</c:v>
                </c:pt>
                <c:pt idx="430">
                  <c:v>403.1925224994684</c:v>
                </c:pt>
                <c:pt idx="431">
                  <c:v>403.1925224994684</c:v>
                </c:pt>
                <c:pt idx="432">
                  <c:v>403.1925224994684</c:v>
                </c:pt>
                <c:pt idx="433">
                  <c:v>403.1925224994684</c:v>
                </c:pt>
                <c:pt idx="434">
                  <c:v>403.1925224994684</c:v>
                </c:pt>
                <c:pt idx="435">
                  <c:v>403.1925224994684</c:v>
                </c:pt>
                <c:pt idx="436">
                  <c:v>403.1925224994684</c:v>
                </c:pt>
                <c:pt idx="437">
                  <c:v>403.1925224994684</c:v>
                </c:pt>
                <c:pt idx="438">
                  <c:v>403.1925224994684</c:v>
                </c:pt>
                <c:pt idx="439">
                  <c:v>403.1925224994684</c:v>
                </c:pt>
                <c:pt idx="440">
                  <c:v>403.1925224994684</c:v>
                </c:pt>
                <c:pt idx="441">
                  <c:v>403.1925224994684</c:v>
                </c:pt>
                <c:pt idx="442">
                  <c:v>403.1925224994684</c:v>
                </c:pt>
                <c:pt idx="443">
                  <c:v>403.1925224994684</c:v>
                </c:pt>
                <c:pt idx="444">
                  <c:v>403.1925224994684</c:v>
                </c:pt>
                <c:pt idx="445">
                  <c:v>403.1925224994684</c:v>
                </c:pt>
                <c:pt idx="446">
                  <c:v>403.1925224994684</c:v>
                </c:pt>
                <c:pt idx="447">
                  <c:v>403.1925224994684</c:v>
                </c:pt>
                <c:pt idx="448">
                  <c:v>403.1925224994684</c:v>
                </c:pt>
                <c:pt idx="449">
                  <c:v>403.1925224994684</c:v>
                </c:pt>
                <c:pt idx="450">
                  <c:v>1209.5775674984047</c:v>
                </c:pt>
                <c:pt idx="451">
                  <c:v>1209.5775674984047</c:v>
                </c:pt>
                <c:pt idx="452">
                  <c:v>1209.5775674984047</c:v>
                </c:pt>
                <c:pt idx="453">
                  <c:v>1209.5775674984047</c:v>
                </c:pt>
                <c:pt idx="454">
                  <c:v>1209.5775674984047</c:v>
                </c:pt>
                <c:pt idx="455">
                  <c:v>1209.5775674984047</c:v>
                </c:pt>
                <c:pt idx="456">
                  <c:v>1209.5775674984047</c:v>
                </c:pt>
                <c:pt idx="457">
                  <c:v>1209.5775674984047</c:v>
                </c:pt>
                <c:pt idx="458">
                  <c:v>1209.5775674984047</c:v>
                </c:pt>
                <c:pt idx="459">
                  <c:v>1209.5775674984047</c:v>
                </c:pt>
                <c:pt idx="460">
                  <c:v>1209.5775674984047</c:v>
                </c:pt>
                <c:pt idx="461">
                  <c:v>1209.5775674984047</c:v>
                </c:pt>
                <c:pt idx="462">
                  <c:v>1209.5775674984047</c:v>
                </c:pt>
                <c:pt idx="463">
                  <c:v>1209.5775674984047</c:v>
                </c:pt>
                <c:pt idx="464">
                  <c:v>1209.5775674984047</c:v>
                </c:pt>
                <c:pt idx="465">
                  <c:v>1209.5775674984047</c:v>
                </c:pt>
                <c:pt idx="466">
                  <c:v>1209.5775674984047</c:v>
                </c:pt>
                <c:pt idx="467">
                  <c:v>1209.5775674984047</c:v>
                </c:pt>
                <c:pt idx="468">
                  <c:v>1209.5775674984047</c:v>
                </c:pt>
                <c:pt idx="469">
                  <c:v>1209.5775674984047</c:v>
                </c:pt>
                <c:pt idx="470">
                  <c:v>1209.5775674984047</c:v>
                </c:pt>
                <c:pt idx="471">
                  <c:v>1209.5775674984047</c:v>
                </c:pt>
                <c:pt idx="472">
                  <c:v>1209.5775674984047</c:v>
                </c:pt>
                <c:pt idx="473">
                  <c:v>1209.5775674984047</c:v>
                </c:pt>
                <c:pt idx="474">
                  <c:v>1209.5775674984047</c:v>
                </c:pt>
                <c:pt idx="475">
                  <c:v>1209.5775674984047</c:v>
                </c:pt>
                <c:pt idx="476">
                  <c:v>1209.5775674984047</c:v>
                </c:pt>
                <c:pt idx="477">
                  <c:v>1209.5775674984047</c:v>
                </c:pt>
                <c:pt idx="478">
                  <c:v>1209.5775674984047</c:v>
                </c:pt>
                <c:pt idx="479">
                  <c:v>1209.5775674984047</c:v>
                </c:pt>
                <c:pt idx="480">
                  <c:v>1209.5775674984047</c:v>
                </c:pt>
                <c:pt idx="481">
                  <c:v>1209.5775674984047</c:v>
                </c:pt>
                <c:pt idx="482">
                  <c:v>1209.5775674984047</c:v>
                </c:pt>
                <c:pt idx="483">
                  <c:v>1209.5775674984047</c:v>
                </c:pt>
                <c:pt idx="484">
                  <c:v>1209.5775674984047</c:v>
                </c:pt>
                <c:pt idx="485">
                  <c:v>1209.5775674984047</c:v>
                </c:pt>
                <c:pt idx="486">
                  <c:v>1209.5775674984047</c:v>
                </c:pt>
                <c:pt idx="487">
                  <c:v>1209.5775674984047</c:v>
                </c:pt>
                <c:pt idx="488">
                  <c:v>1209.5775674984047</c:v>
                </c:pt>
                <c:pt idx="489">
                  <c:v>1209.5775674984047</c:v>
                </c:pt>
                <c:pt idx="490">
                  <c:v>1209.5775674984047</c:v>
                </c:pt>
                <c:pt idx="491">
                  <c:v>1209.5775674984047</c:v>
                </c:pt>
                <c:pt idx="492">
                  <c:v>1209.5775674984047</c:v>
                </c:pt>
                <c:pt idx="493">
                  <c:v>1209.5775674984047</c:v>
                </c:pt>
                <c:pt idx="494">
                  <c:v>1209.5775674984047</c:v>
                </c:pt>
                <c:pt idx="495">
                  <c:v>1209.5775674984047</c:v>
                </c:pt>
                <c:pt idx="496">
                  <c:v>1209.5775674984047</c:v>
                </c:pt>
                <c:pt idx="497">
                  <c:v>1209.5775674984047</c:v>
                </c:pt>
                <c:pt idx="498">
                  <c:v>1209.5775674984047</c:v>
                </c:pt>
                <c:pt idx="499">
                  <c:v>1209.5775674984047</c:v>
                </c:pt>
                <c:pt idx="500">
                  <c:v>1209.5775674984047</c:v>
                </c:pt>
                <c:pt idx="501">
                  <c:v>1209.5775674984047</c:v>
                </c:pt>
                <c:pt idx="502">
                  <c:v>1209.5775674984047</c:v>
                </c:pt>
                <c:pt idx="503">
                  <c:v>1209.5775674984047</c:v>
                </c:pt>
                <c:pt idx="504">
                  <c:v>1209.5775674984047</c:v>
                </c:pt>
                <c:pt idx="505">
                  <c:v>1209.5775674984047</c:v>
                </c:pt>
                <c:pt idx="506">
                  <c:v>1209.5775674984047</c:v>
                </c:pt>
                <c:pt idx="507">
                  <c:v>1209.5775674984047</c:v>
                </c:pt>
                <c:pt idx="508">
                  <c:v>1209.5775674984047</c:v>
                </c:pt>
                <c:pt idx="509">
                  <c:v>1209.5775674984047</c:v>
                </c:pt>
                <c:pt idx="510">
                  <c:v>1209.5775674984047</c:v>
                </c:pt>
                <c:pt idx="511">
                  <c:v>1209.5775674984047</c:v>
                </c:pt>
                <c:pt idx="512">
                  <c:v>1209.5775674984047</c:v>
                </c:pt>
                <c:pt idx="513">
                  <c:v>1209.5775674984047</c:v>
                </c:pt>
                <c:pt idx="514">
                  <c:v>1209.5775674984047</c:v>
                </c:pt>
                <c:pt idx="515">
                  <c:v>1209.5775674984047</c:v>
                </c:pt>
                <c:pt idx="516">
                  <c:v>1209.5775674984047</c:v>
                </c:pt>
                <c:pt idx="517">
                  <c:v>1209.5775674984047</c:v>
                </c:pt>
                <c:pt idx="518">
                  <c:v>1209.5775674984047</c:v>
                </c:pt>
                <c:pt idx="519">
                  <c:v>1209.5775674984047</c:v>
                </c:pt>
                <c:pt idx="520">
                  <c:v>1209.5775674984047</c:v>
                </c:pt>
                <c:pt idx="521">
                  <c:v>1209.5775674984047</c:v>
                </c:pt>
                <c:pt idx="522">
                  <c:v>1209.5775674984047</c:v>
                </c:pt>
                <c:pt idx="523">
                  <c:v>1209.5775674984047</c:v>
                </c:pt>
                <c:pt idx="524">
                  <c:v>1209.5775674984047</c:v>
                </c:pt>
                <c:pt idx="525">
                  <c:v>1209.5775674984047</c:v>
                </c:pt>
                <c:pt idx="526">
                  <c:v>1209.5775674984047</c:v>
                </c:pt>
                <c:pt idx="527">
                  <c:v>1209.5775674984047</c:v>
                </c:pt>
                <c:pt idx="528">
                  <c:v>1209.5775674984047</c:v>
                </c:pt>
                <c:pt idx="529">
                  <c:v>1209.5775674984047</c:v>
                </c:pt>
                <c:pt idx="530">
                  <c:v>1209.5775674984047</c:v>
                </c:pt>
                <c:pt idx="531">
                  <c:v>1209.5775674984047</c:v>
                </c:pt>
                <c:pt idx="532">
                  <c:v>1209.5775674984047</c:v>
                </c:pt>
                <c:pt idx="533">
                  <c:v>1209.5775674984047</c:v>
                </c:pt>
                <c:pt idx="534">
                  <c:v>1209.5775674984047</c:v>
                </c:pt>
                <c:pt idx="535">
                  <c:v>1209.5775674984047</c:v>
                </c:pt>
                <c:pt idx="536">
                  <c:v>1209.5775674984047</c:v>
                </c:pt>
                <c:pt idx="537">
                  <c:v>1209.5775674984047</c:v>
                </c:pt>
                <c:pt idx="538">
                  <c:v>1209.5775674984047</c:v>
                </c:pt>
                <c:pt idx="539">
                  <c:v>1209.5775674984047</c:v>
                </c:pt>
                <c:pt idx="540">
                  <c:v>1209.5775674984047</c:v>
                </c:pt>
                <c:pt idx="541">
                  <c:v>1209.5775674984047</c:v>
                </c:pt>
                <c:pt idx="542">
                  <c:v>1209.5775674984047</c:v>
                </c:pt>
                <c:pt idx="543">
                  <c:v>1209.5775674984047</c:v>
                </c:pt>
                <c:pt idx="544">
                  <c:v>1209.5775674984047</c:v>
                </c:pt>
                <c:pt idx="545">
                  <c:v>1209.5775674984047</c:v>
                </c:pt>
                <c:pt idx="546">
                  <c:v>1209.5775674984047</c:v>
                </c:pt>
                <c:pt idx="547">
                  <c:v>1209.5775674984047</c:v>
                </c:pt>
                <c:pt idx="548">
                  <c:v>1209.5775674984047</c:v>
                </c:pt>
                <c:pt idx="549">
                  <c:v>1209.5775674984047</c:v>
                </c:pt>
                <c:pt idx="550">
                  <c:v>1209.5775674984047</c:v>
                </c:pt>
                <c:pt idx="551">
                  <c:v>1209.5775674984047</c:v>
                </c:pt>
                <c:pt idx="552">
                  <c:v>1209.5775674984047</c:v>
                </c:pt>
                <c:pt idx="553">
                  <c:v>1209.5775674984047</c:v>
                </c:pt>
                <c:pt idx="554">
                  <c:v>1209.5775674984047</c:v>
                </c:pt>
                <c:pt idx="555">
                  <c:v>1209.5775674984047</c:v>
                </c:pt>
                <c:pt idx="556">
                  <c:v>1209.5775674984047</c:v>
                </c:pt>
                <c:pt idx="557">
                  <c:v>1209.5775674984047</c:v>
                </c:pt>
                <c:pt idx="558">
                  <c:v>1209.5775674984047</c:v>
                </c:pt>
                <c:pt idx="559">
                  <c:v>1209.5775674984047</c:v>
                </c:pt>
                <c:pt idx="560">
                  <c:v>1209.5775674984047</c:v>
                </c:pt>
                <c:pt idx="561">
                  <c:v>1209.5775674984047</c:v>
                </c:pt>
                <c:pt idx="562">
                  <c:v>1209.5775674984047</c:v>
                </c:pt>
                <c:pt idx="563">
                  <c:v>1209.5775674984047</c:v>
                </c:pt>
                <c:pt idx="564">
                  <c:v>1209.5775674984047</c:v>
                </c:pt>
                <c:pt idx="565">
                  <c:v>1209.5775674984047</c:v>
                </c:pt>
                <c:pt idx="566">
                  <c:v>1209.5775674984047</c:v>
                </c:pt>
                <c:pt idx="567">
                  <c:v>1209.5775674984047</c:v>
                </c:pt>
                <c:pt idx="568">
                  <c:v>1209.5775674984047</c:v>
                </c:pt>
                <c:pt idx="569">
                  <c:v>1209.5775674984047</c:v>
                </c:pt>
                <c:pt idx="570">
                  <c:v>1209.5775674984047</c:v>
                </c:pt>
                <c:pt idx="571">
                  <c:v>1209.5775674984047</c:v>
                </c:pt>
                <c:pt idx="572">
                  <c:v>1209.5775674984047</c:v>
                </c:pt>
                <c:pt idx="573">
                  <c:v>1209.5775674984047</c:v>
                </c:pt>
                <c:pt idx="574">
                  <c:v>1209.5775674984047</c:v>
                </c:pt>
                <c:pt idx="575">
                  <c:v>1209.5775674984047</c:v>
                </c:pt>
                <c:pt idx="576">
                  <c:v>1209.5775674984047</c:v>
                </c:pt>
                <c:pt idx="577">
                  <c:v>1209.5775674984047</c:v>
                </c:pt>
                <c:pt idx="578">
                  <c:v>1209.5775674984047</c:v>
                </c:pt>
                <c:pt idx="579">
                  <c:v>1209.5775674984047</c:v>
                </c:pt>
                <c:pt idx="580">
                  <c:v>1209.5775674984047</c:v>
                </c:pt>
                <c:pt idx="581">
                  <c:v>1209.5775674984047</c:v>
                </c:pt>
                <c:pt idx="582">
                  <c:v>1209.5775674984047</c:v>
                </c:pt>
                <c:pt idx="583">
                  <c:v>1209.5775674984047</c:v>
                </c:pt>
                <c:pt idx="584">
                  <c:v>1209.5775674984047</c:v>
                </c:pt>
                <c:pt idx="585">
                  <c:v>1209.5775674984047</c:v>
                </c:pt>
                <c:pt idx="586">
                  <c:v>1209.5775674984047</c:v>
                </c:pt>
                <c:pt idx="587">
                  <c:v>1209.5775674984047</c:v>
                </c:pt>
                <c:pt idx="588">
                  <c:v>1209.5775674984047</c:v>
                </c:pt>
                <c:pt idx="589">
                  <c:v>1209.5775674984047</c:v>
                </c:pt>
                <c:pt idx="590">
                  <c:v>1209.5775674984047</c:v>
                </c:pt>
                <c:pt idx="591">
                  <c:v>1209.5775674984047</c:v>
                </c:pt>
                <c:pt idx="592">
                  <c:v>1209.5775674984047</c:v>
                </c:pt>
                <c:pt idx="593">
                  <c:v>1209.5775674984047</c:v>
                </c:pt>
                <c:pt idx="594">
                  <c:v>1209.5775674984047</c:v>
                </c:pt>
                <c:pt idx="595">
                  <c:v>1209.5775674984047</c:v>
                </c:pt>
                <c:pt idx="596">
                  <c:v>1209.5775674984047</c:v>
                </c:pt>
                <c:pt idx="597">
                  <c:v>1209.5775674984047</c:v>
                </c:pt>
                <c:pt idx="598">
                  <c:v>1209.5775674984047</c:v>
                </c:pt>
                <c:pt idx="599">
                  <c:v>1209.5775674984047</c:v>
                </c:pt>
                <c:pt idx="600">
                  <c:v>1209.5775674984047</c:v>
                </c:pt>
                <c:pt idx="601">
                  <c:v>1209.5775674984047</c:v>
                </c:pt>
                <c:pt idx="602">
                  <c:v>1209.5775674984047</c:v>
                </c:pt>
                <c:pt idx="603">
                  <c:v>1209.5775674984047</c:v>
                </c:pt>
                <c:pt idx="604">
                  <c:v>1209.5775674984047</c:v>
                </c:pt>
                <c:pt idx="605">
                  <c:v>1209.5775674984047</c:v>
                </c:pt>
                <c:pt idx="606">
                  <c:v>1209.5775674984047</c:v>
                </c:pt>
                <c:pt idx="607">
                  <c:v>1209.5775674984047</c:v>
                </c:pt>
                <c:pt idx="608">
                  <c:v>1209.5775674984047</c:v>
                </c:pt>
                <c:pt idx="609">
                  <c:v>1209.5775674984047</c:v>
                </c:pt>
                <c:pt idx="610">
                  <c:v>1209.5775674984047</c:v>
                </c:pt>
                <c:pt idx="611">
                  <c:v>1209.5775674984047</c:v>
                </c:pt>
                <c:pt idx="612">
                  <c:v>1209.5775674984047</c:v>
                </c:pt>
                <c:pt idx="613">
                  <c:v>1209.5775674984047</c:v>
                </c:pt>
                <c:pt idx="614">
                  <c:v>1209.5775674984047</c:v>
                </c:pt>
                <c:pt idx="615">
                  <c:v>1209.5775674984047</c:v>
                </c:pt>
                <c:pt idx="616">
                  <c:v>1209.5775674984047</c:v>
                </c:pt>
                <c:pt idx="617">
                  <c:v>1209.5775674984047</c:v>
                </c:pt>
                <c:pt idx="618">
                  <c:v>1209.5775674984047</c:v>
                </c:pt>
                <c:pt idx="619">
                  <c:v>1209.5775674984047</c:v>
                </c:pt>
                <c:pt idx="620">
                  <c:v>1209.5775674984047</c:v>
                </c:pt>
                <c:pt idx="621">
                  <c:v>1209.5775674984047</c:v>
                </c:pt>
                <c:pt idx="622">
                  <c:v>1209.5775674984047</c:v>
                </c:pt>
                <c:pt idx="623">
                  <c:v>1209.5775674984047</c:v>
                </c:pt>
                <c:pt idx="624">
                  <c:v>1209.5775674984047</c:v>
                </c:pt>
                <c:pt idx="625">
                  <c:v>1209.5775674984047</c:v>
                </c:pt>
                <c:pt idx="626">
                  <c:v>1209.5775674984047</c:v>
                </c:pt>
                <c:pt idx="627">
                  <c:v>1209.5775674984047</c:v>
                </c:pt>
                <c:pt idx="628">
                  <c:v>1209.5775674984047</c:v>
                </c:pt>
                <c:pt idx="629">
                  <c:v>1209.5775674984047</c:v>
                </c:pt>
                <c:pt idx="630">
                  <c:v>1209.5775674984047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-660.37534590830626</c:v>
                </c:pt>
                <c:pt idx="1">
                  <c:v>-660.37534590830626</c:v>
                </c:pt>
                <c:pt idx="2">
                  <c:v>-660.37534590830626</c:v>
                </c:pt>
                <c:pt idx="3">
                  <c:v>-660.37534590830626</c:v>
                </c:pt>
                <c:pt idx="4">
                  <c:v>-660.37534590830626</c:v>
                </c:pt>
                <c:pt idx="5">
                  <c:v>-660.37534590830626</c:v>
                </c:pt>
                <c:pt idx="6">
                  <c:v>-660.37534590830626</c:v>
                </c:pt>
                <c:pt idx="7">
                  <c:v>-660.37534590830626</c:v>
                </c:pt>
                <c:pt idx="8">
                  <c:v>-660.37534590830626</c:v>
                </c:pt>
                <c:pt idx="9">
                  <c:v>-660.37534590830626</c:v>
                </c:pt>
                <c:pt idx="10">
                  <c:v>-660.37534590830626</c:v>
                </c:pt>
                <c:pt idx="11">
                  <c:v>-660.37534590830626</c:v>
                </c:pt>
                <c:pt idx="12">
                  <c:v>-660.37534590830626</c:v>
                </c:pt>
                <c:pt idx="13">
                  <c:v>-660.37534590830626</c:v>
                </c:pt>
                <c:pt idx="14">
                  <c:v>-660.37534590830626</c:v>
                </c:pt>
                <c:pt idx="15">
                  <c:v>-660.37534590830626</c:v>
                </c:pt>
                <c:pt idx="16">
                  <c:v>-660.37534590830626</c:v>
                </c:pt>
                <c:pt idx="17">
                  <c:v>-660.37534590830626</c:v>
                </c:pt>
                <c:pt idx="18">
                  <c:v>-660.37534590830626</c:v>
                </c:pt>
                <c:pt idx="19">
                  <c:v>-660.37534590830626</c:v>
                </c:pt>
                <c:pt idx="20">
                  <c:v>-660.37534590830626</c:v>
                </c:pt>
                <c:pt idx="21">
                  <c:v>-660.37534590830626</c:v>
                </c:pt>
                <c:pt idx="22">
                  <c:v>-660.37534590830626</c:v>
                </c:pt>
                <c:pt idx="23">
                  <c:v>-660.37534590830626</c:v>
                </c:pt>
                <c:pt idx="24">
                  <c:v>-660.37534590830626</c:v>
                </c:pt>
                <c:pt idx="25">
                  <c:v>-660.37534590830626</c:v>
                </c:pt>
                <c:pt idx="26">
                  <c:v>-660.37534590830626</c:v>
                </c:pt>
                <c:pt idx="27">
                  <c:v>-660.37534590830626</c:v>
                </c:pt>
                <c:pt idx="28">
                  <c:v>-660.37534590830626</c:v>
                </c:pt>
                <c:pt idx="29">
                  <c:v>-660.37534590830626</c:v>
                </c:pt>
                <c:pt idx="30">
                  <c:v>-660.37534590830626</c:v>
                </c:pt>
                <c:pt idx="31">
                  <c:v>-660.37534590830626</c:v>
                </c:pt>
                <c:pt idx="32">
                  <c:v>-660.37534590830626</c:v>
                </c:pt>
                <c:pt idx="33">
                  <c:v>-660.37534590830626</c:v>
                </c:pt>
                <c:pt idx="34">
                  <c:v>-660.37534590830626</c:v>
                </c:pt>
                <c:pt idx="35">
                  <c:v>-660.37534590830626</c:v>
                </c:pt>
                <c:pt idx="36">
                  <c:v>-660.37534590830626</c:v>
                </c:pt>
                <c:pt idx="37">
                  <c:v>-660.37534590830626</c:v>
                </c:pt>
                <c:pt idx="38">
                  <c:v>-660.37534590830626</c:v>
                </c:pt>
                <c:pt idx="39">
                  <c:v>-660.37534590830626</c:v>
                </c:pt>
                <c:pt idx="40">
                  <c:v>-660.37534590830626</c:v>
                </c:pt>
                <c:pt idx="41">
                  <c:v>-660.37534590830626</c:v>
                </c:pt>
                <c:pt idx="42">
                  <c:v>-660.37534590830626</c:v>
                </c:pt>
                <c:pt idx="43">
                  <c:v>-660.37534590830626</c:v>
                </c:pt>
                <c:pt idx="44">
                  <c:v>-660.37534590830626</c:v>
                </c:pt>
                <c:pt idx="45">
                  <c:v>-660.37534590830626</c:v>
                </c:pt>
                <c:pt idx="46">
                  <c:v>-660.37534590830626</c:v>
                </c:pt>
                <c:pt idx="47">
                  <c:v>-660.37534590830626</c:v>
                </c:pt>
                <c:pt idx="48">
                  <c:v>-660.37534590830626</c:v>
                </c:pt>
                <c:pt idx="49">
                  <c:v>-660.37534590830626</c:v>
                </c:pt>
                <c:pt idx="50">
                  <c:v>-660.37534590830626</c:v>
                </c:pt>
                <c:pt idx="51">
                  <c:v>-660.37534590830626</c:v>
                </c:pt>
                <c:pt idx="52">
                  <c:v>-660.37534590830626</c:v>
                </c:pt>
                <c:pt idx="53">
                  <c:v>-660.37534590830626</c:v>
                </c:pt>
                <c:pt idx="54">
                  <c:v>-660.37534590830626</c:v>
                </c:pt>
                <c:pt idx="55">
                  <c:v>-660.37534590830626</c:v>
                </c:pt>
                <c:pt idx="56">
                  <c:v>-660.37534590830626</c:v>
                </c:pt>
                <c:pt idx="57">
                  <c:v>-660.37534590830626</c:v>
                </c:pt>
                <c:pt idx="58">
                  <c:v>-660.37534590830626</c:v>
                </c:pt>
                <c:pt idx="59">
                  <c:v>-660.37534590830626</c:v>
                </c:pt>
                <c:pt idx="60">
                  <c:v>-660.37534590830626</c:v>
                </c:pt>
                <c:pt idx="61">
                  <c:v>-660.37534590830626</c:v>
                </c:pt>
                <c:pt idx="62">
                  <c:v>-660.37534590830626</c:v>
                </c:pt>
                <c:pt idx="63">
                  <c:v>-660.37534590830626</c:v>
                </c:pt>
                <c:pt idx="64">
                  <c:v>-660.37534590830626</c:v>
                </c:pt>
                <c:pt idx="65">
                  <c:v>-660.37534590830626</c:v>
                </c:pt>
                <c:pt idx="66">
                  <c:v>-660.37534590830626</c:v>
                </c:pt>
                <c:pt idx="67">
                  <c:v>-660.37534590830626</c:v>
                </c:pt>
                <c:pt idx="68">
                  <c:v>-660.37534590830626</c:v>
                </c:pt>
                <c:pt idx="69">
                  <c:v>-660.37534590830626</c:v>
                </c:pt>
                <c:pt idx="70">
                  <c:v>-660.37534590830626</c:v>
                </c:pt>
                <c:pt idx="71">
                  <c:v>-660.37534590830626</c:v>
                </c:pt>
                <c:pt idx="72">
                  <c:v>-660.37534590830626</c:v>
                </c:pt>
                <c:pt idx="73">
                  <c:v>-660.37534590830626</c:v>
                </c:pt>
                <c:pt idx="74">
                  <c:v>-660.37534590830626</c:v>
                </c:pt>
                <c:pt idx="75">
                  <c:v>-660.37534590830626</c:v>
                </c:pt>
                <c:pt idx="76">
                  <c:v>-660.37534590830626</c:v>
                </c:pt>
                <c:pt idx="77">
                  <c:v>-660.37534590830626</c:v>
                </c:pt>
                <c:pt idx="78">
                  <c:v>-660.37534590830626</c:v>
                </c:pt>
                <c:pt idx="79">
                  <c:v>-660.37534590830626</c:v>
                </c:pt>
                <c:pt idx="80">
                  <c:v>-660.37534590830626</c:v>
                </c:pt>
                <c:pt idx="81">
                  <c:v>-660.37534590830626</c:v>
                </c:pt>
                <c:pt idx="82">
                  <c:v>-660.37534590830626</c:v>
                </c:pt>
                <c:pt idx="83">
                  <c:v>-660.37534590830626</c:v>
                </c:pt>
                <c:pt idx="84">
                  <c:v>-660.37534590830626</c:v>
                </c:pt>
                <c:pt idx="85">
                  <c:v>-660.37534590830626</c:v>
                </c:pt>
                <c:pt idx="86">
                  <c:v>-660.37534590830626</c:v>
                </c:pt>
                <c:pt idx="87">
                  <c:v>-660.37534590830626</c:v>
                </c:pt>
                <c:pt idx="88">
                  <c:v>-660.37534590830626</c:v>
                </c:pt>
                <c:pt idx="89">
                  <c:v>-660.37534590830626</c:v>
                </c:pt>
                <c:pt idx="90">
                  <c:v>-660.37534590830626</c:v>
                </c:pt>
                <c:pt idx="91">
                  <c:v>-660.37534590830626</c:v>
                </c:pt>
                <c:pt idx="92">
                  <c:v>-660.37534590830626</c:v>
                </c:pt>
                <c:pt idx="93">
                  <c:v>-660.37534590830626</c:v>
                </c:pt>
                <c:pt idx="94">
                  <c:v>-660.37534590830626</c:v>
                </c:pt>
                <c:pt idx="95">
                  <c:v>-660.37534590830626</c:v>
                </c:pt>
                <c:pt idx="96">
                  <c:v>-660.37534590830626</c:v>
                </c:pt>
                <c:pt idx="97">
                  <c:v>-660.37534590830626</c:v>
                </c:pt>
                <c:pt idx="98">
                  <c:v>-660.37534590830626</c:v>
                </c:pt>
                <c:pt idx="99">
                  <c:v>-660.37534590830626</c:v>
                </c:pt>
                <c:pt idx="100">
                  <c:v>-660.37534590830626</c:v>
                </c:pt>
                <c:pt idx="101">
                  <c:v>-660.37534590830626</c:v>
                </c:pt>
                <c:pt idx="102">
                  <c:v>-660.37534590830626</c:v>
                </c:pt>
                <c:pt idx="103">
                  <c:v>-660.37534590830626</c:v>
                </c:pt>
                <c:pt idx="104">
                  <c:v>-660.37534590830626</c:v>
                </c:pt>
                <c:pt idx="105">
                  <c:v>-660.37534590830626</c:v>
                </c:pt>
                <c:pt idx="106">
                  <c:v>-660.37534590830626</c:v>
                </c:pt>
                <c:pt idx="107">
                  <c:v>-660.37534590830626</c:v>
                </c:pt>
                <c:pt idx="108">
                  <c:v>-660.37534590830626</c:v>
                </c:pt>
                <c:pt idx="109">
                  <c:v>-660.37534590830626</c:v>
                </c:pt>
                <c:pt idx="110">
                  <c:v>-660.37534590830626</c:v>
                </c:pt>
                <c:pt idx="111">
                  <c:v>-660.37534590830626</c:v>
                </c:pt>
                <c:pt idx="112">
                  <c:v>-660.37534590830626</c:v>
                </c:pt>
                <c:pt idx="113">
                  <c:v>-660.37534590830626</c:v>
                </c:pt>
                <c:pt idx="114">
                  <c:v>-660.37534590830626</c:v>
                </c:pt>
                <c:pt idx="115">
                  <c:v>-660.37534590830626</c:v>
                </c:pt>
                <c:pt idx="116">
                  <c:v>-660.37534590830626</c:v>
                </c:pt>
                <c:pt idx="117">
                  <c:v>-660.37534590830626</c:v>
                </c:pt>
                <c:pt idx="118">
                  <c:v>-660.37534590830626</c:v>
                </c:pt>
                <c:pt idx="119">
                  <c:v>-660.37534590830626</c:v>
                </c:pt>
                <c:pt idx="120">
                  <c:v>-660.37534590830626</c:v>
                </c:pt>
                <c:pt idx="121">
                  <c:v>-660.37534590830626</c:v>
                </c:pt>
                <c:pt idx="122">
                  <c:v>-660.37534590830626</c:v>
                </c:pt>
                <c:pt idx="123">
                  <c:v>-660.37534590830626</c:v>
                </c:pt>
                <c:pt idx="124">
                  <c:v>-660.37534590830626</c:v>
                </c:pt>
                <c:pt idx="125">
                  <c:v>-660.37534590830626</c:v>
                </c:pt>
                <c:pt idx="126">
                  <c:v>-660.37534590830626</c:v>
                </c:pt>
                <c:pt idx="127">
                  <c:v>-660.37534590830626</c:v>
                </c:pt>
                <c:pt idx="128">
                  <c:v>-660.37534590830626</c:v>
                </c:pt>
                <c:pt idx="129">
                  <c:v>-660.37534590830626</c:v>
                </c:pt>
                <c:pt idx="130">
                  <c:v>-660.37534590830626</c:v>
                </c:pt>
                <c:pt idx="131">
                  <c:v>-660.37534590830626</c:v>
                </c:pt>
                <c:pt idx="132">
                  <c:v>-660.37534590830626</c:v>
                </c:pt>
                <c:pt idx="133">
                  <c:v>-660.37534590830626</c:v>
                </c:pt>
                <c:pt idx="134">
                  <c:v>-660.37534590830626</c:v>
                </c:pt>
                <c:pt idx="135">
                  <c:v>-660.37534590830626</c:v>
                </c:pt>
                <c:pt idx="136">
                  <c:v>-660.37534590830626</c:v>
                </c:pt>
                <c:pt idx="137">
                  <c:v>-660.37534590830626</c:v>
                </c:pt>
                <c:pt idx="138">
                  <c:v>-660.37534590830626</c:v>
                </c:pt>
                <c:pt idx="139">
                  <c:v>-660.37534590830626</c:v>
                </c:pt>
                <c:pt idx="140">
                  <c:v>-660.37534590830626</c:v>
                </c:pt>
                <c:pt idx="141">
                  <c:v>-660.37534590830626</c:v>
                </c:pt>
                <c:pt idx="142">
                  <c:v>-660.37534590830626</c:v>
                </c:pt>
                <c:pt idx="143">
                  <c:v>-660.37534590830626</c:v>
                </c:pt>
                <c:pt idx="144">
                  <c:v>-660.37534590830626</c:v>
                </c:pt>
                <c:pt idx="145">
                  <c:v>-660.37534590830626</c:v>
                </c:pt>
                <c:pt idx="146">
                  <c:v>-660.37534590830626</c:v>
                </c:pt>
                <c:pt idx="147">
                  <c:v>-660.37534590830626</c:v>
                </c:pt>
                <c:pt idx="148">
                  <c:v>-660.37534590830626</c:v>
                </c:pt>
                <c:pt idx="149">
                  <c:v>-660.37534590830626</c:v>
                </c:pt>
                <c:pt idx="150">
                  <c:v>-660.37534590830626</c:v>
                </c:pt>
                <c:pt idx="151">
                  <c:v>-660.37534590830626</c:v>
                </c:pt>
                <c:pt idx="152">
                  <c:v>-660.37534590830626</c:v>
                </c:pt>
                <c:pt idx="153">
                  <c:v>-660.37534590830626</c:v>
                </c:pt>
                <c:pt idx="154">
                  <c:v>-660.37534590830626</c:v>
                </c:pt>
                <c:pt idx="155">
                  <c:v>-660.37534590830626</c:v>
                </c:pt>
                <c:pt idx="156">
                  <c:v>-660.37534590830626</c:v>
                </c:pt>
                <c:pt idx="157">
                  <c:v>-660.37534590830626</c:v>
                </c:pt>
                <c:pt idx="158">
                  <c:v>-660.37534590830626</c:v>
                </c:pt>
                <c:pt idx="159">
                  <c:v>-660.37534590830626</c:v>
                </c:pt>
                <c:pt idx="160">
                  <c:v>-660.37534590830626</c:v>
                </c:pt>
                <c:pt idx="161">
                  <c:v>-660.37534590830626</c:v>
                </c:pt>
                <c:pt idx="162">
                  <c:v>-660.37534590830626</c:v>
                </c:pt>
                <c:pt idx="163">
                  <c:v>-660.37534590830626</c:v>
                </c:pt>
                <c:pt idx="164">
                  <c:v>-660.37534590830626</c:v>
                </c:pt>
                <c:pt idx="165">
                  <c:v>-660.37534590830626</c:v>
                </c:pt>
                <c:pt idx="166">
                  <c:v>-660.37534590830626</c:v>
                </c:pt>
                <c:pt idx="167">
                  <c:v>-660.37534590830626</c:v>
                </c:pt>
                <c:pt idx="168">
                  <c:v>-660.37534590830626</c:v>
                </c:pt>
                <c:pt idx="169">
                  <c:v>-660.37534590830626</c:v>
                </c:pt>
                <c:pt idx="170">
                  <c:v>-660.37534590830626</c:v>
                </c:pt>
                <c:pt idx="171">
                  <c:v>-660.37534590830626</c:v>
                </c:pt>
                <c:pt idx="172">
                  <c:v>-660.37534590830626</c:v>
                </c:pt>
                <c:pt idx="173">
                  <c:v>-660.37534590830626</c:v>
                </c:pt>
                <c:pt idx="174">
                  <c:v>-660.37534590830626</c:v>
                </c:pt>
                <c:pt idx="175">
                  <c:v>-660.37534590830626</c:v>
                </c:pt>
                <c:pt idx="176">
                  <c:v>-660.37534590830626</c:v>
                </c:pt>
                <c:pt idx="177">
                  <c:v>-660.37534590830626</c:v>
                </c:pt>
                <c:pt idx="178">
                  <c:v>-660.37534590830626</c:v>
                </c:pt>
                <c:pt idx="179">
                  <c:v>-660.37534590830626</c:v>
                </c:pt>
                <c:pt idx="180">
                  <c:v>-65.854570223487485</c:v>
                </c:pt>
                <c:pt idx="181">
                  <c:v>-65.854570223487485</c:v>
                </c:pt>
                <c:pt idx="182">
                  <c:v>-65.854570223487485</c:v>
                </c:pt>
                <c:pt idx="183">
                  <c:v>-65.854570223487485</c:v>
                </c:pt>
                <c:pt idx="184">
                  <c:v>-65.854570223487485</c:v>
                </c:pt>
                <c:pt idx="185">
                  <c:v>-65.854570223487485</c:v>
                </c:pt>
                <c:pt idx="186">
                  <c:v>-65.854570223487485</c:v>
                </c:pt>
                <c:pt idx="187">
                  <c:v>-65.854570223487485</c:v>
                </c:pt>
                <c:pt idx="188">
                  <c:v>-65.854570223487485</c:v>
                </c:pt>
                <c:pt idx="189">
                  <c:v>-65.854570223487485</c:v>
                </c:pt>
                <c:pt idx="190">
                  <c:v>-65.854570223487485</c:v>
                </c:pt>
                <c:pt idx="191">
                  <c:v>-65.854570223487485</c:v>
                </c:pt>
                <c:pt idx="192">
                  <c:v>-65.854570223487485</c:v>
                </c:pt>
                <c:pt idx="193">
                  <c:v>-65.854570223487485</c:v>
                </c:pt>
                <c:pt idx="194">
                  <c:v>-65.854570223487485</c:v>
                </c:pt>
                <c:pt idx="195">
                  <c:v>-65.854570223487485</c:v>
                </c:pt>
                <c:pt idx="196">
                  <c:v>-65.854570223487485</c:v>
                </c:pt>
                <c:pt idx="197">
                  <c:v>-65.854570223487485</c:v>
                </c:pt>
                <c:pt idx="198">
                  <c:v>-65.854570223487485</c:v>
                </c:pt>
                <c:pt idx="199">
                  <c:v>-65.854570223487485</c:v>
                </c:pt>
                <c:pt idx="200">
                  <c:v>-65.854570223487485</c:v>
                </c:pt>
                <c:pt idx="201">
                  <c:v>-65.854570223487485</c:v>
                </c:pt>
                <c:pt idx="202">
                  <c:v>-65.854570223487485</c:v>
                </c:pt>
                <c:pt idx="203">
                  <c:v>-65.854570223487485</c:v>
                </c:pt>
                <c:pt idx="204">
                  <c:v>-65.854570223487485</c:v>
                </c:pt>
                <c:pt idx="205">
                  <c:v>-65.854570223487485</c:v>
                </c:pt>
                <c:pt idx="206">
                  <c:v>-65.854570223487485</c:v>
                </c:pt>
                <c:pt idx="207">
                  <c:v>-65.854570223487485</c:v>
                </c:pt>
                <c:pt idx="208">
                  <c:v>-65.854570223487485</c:v>
                </c:pt>
                <c:pt idx="209">
                  <c:v>-65.854570223487485</c:v>
                </c:pt>
                <c:pt idx="210">
                  <c:v>-65.854570223487485</c:v>
                </c:pt>
                <c:pt idx="211">
                  <c:v>-65.854570223487485</c:v>
                </c:pt>
                <c:pt idx="212">
                  <c:v>-65.854570223487485</c:v>
                </c:pt>
                <c:pt idx="213">
                  <c:v>-65.854570223487485</c:v>
                </c:pt>
                <c:pt idx="214">
                  <c:v>-65.854570223487485</c:v>
                </c:pt>
                <c:pt idx="215">
                  <c:v>-65.854570223487485</c:v>
                </c:pt>
                <c:pt idx="216">
                  <c:v>-65.854570223487485</c:v>
                </c:pt>
                <c:pt idx="217">
                  <c:v>-65.854570223487485</c:v>
                </c:pt>
                <c:pt idx="218">
                  <c:v>-65.854570223487485</c:v>
                </c:pt>
                <c:pt idx="219">
                  <c:v>-65.854570223487485</c:v>
                </c:pt>
                <c:pt idx="220">
                  <c:v>-65.854570223487485</c:v>
                </c:pt>
                <c:pt idx="221">
                  <c:v>-65.854570223487485</c:v>
                </c:pt>
                <c:pt idx="222">
                  <c:v>-65.854570223487485</c:v>
                </c:pt>
                <c:pt idx="223">
                  <c:v>-65.854570223487485</c:v>
                </c:pt>
                <c:pt idx="224">
                  <c:v>-65.854570223487485</c:v>
                </c:pt>
                <c:pt idx="225">
                  <c:v>-65.854570223487485</c:v>
                </c:pt>
                <c:pt idx="226">
                  <c:v>-65.854570223487485</c:v>
                </c:pt>
                <c:pt idx="227">
                  <c:v>-65.854570223487485</c:v>
                </c:pt>
                <c:pt idx="228">
                  <c:v>-65.854570223487485</c:v>
                </c:pt>
                <c:pt idx="229">
                  <c:v>-65.854570223487485</c:v>
                </c:pt>
                <c:pt idx="230">
                  <c:v>-65.854570223487485</c:v>
                </c:pt>
                <c:pt idx="231">
                  <c:v>-65.854570223487485</c:v>
                </c:pt>
                <c:pt idx="232">
                  <c:v>-65.854570223487485</c:v>
                </c:pt>
                <c:pt idx="233">
                  <c:v>-65.854570223487485</c:v>
                </c:pt>
                <c:pt idx="234">
                  <c:v>-65.854570223487485</c:v>
                </c:pt>
                <c:pt idx="235">
                  <c:v>-65.854570223487485</c:v>
                </c:pt>
                <c:pt idx="236">
                  <c:v>-65.854570223487485</c:v>
                </c:pt>
                <c:pt idx="237">
                  <c:v>-65.854570223487485</c:v>
                </c:pt>
                <c:pt idx="238">
                  <c:v>-65.854570223487485</c:v>
                </c:pt>
                <c:pt idx="239">
                  <c:v>-65.854570223487485</c:v>
                </c:pt>
                <c:pt idx="240">
                  <c:v>-65.854570223487485</c:v>
                </c:pt>
                <c:pt idx="241">
                  <c:v>-65.854570223487485</c:v>
                </c:pt>
                <c:pt idx="242">
                  <c:v>-65.854570223487485</c:v>
                </c:pt>
                <c:pt idx="243">
                  <c:v>-65.854570223487485</c:v>
                </c:pt>
                <c:pt idx="244">
                  <c:v>-65.854570223487485</c:v>
                </c:pt>
                <c:pt idx="245">
                  <c:v>-65.854570223487485</c:v>
                </c:pt>
                <c:pt idx="246">
                  <c:v>-65.854570223487485</c:v>
                </c:pt>
                <c:pt idx="247">
                  <c:v>-65.854570223487485</c:v>
                </c:pt>
                <c:pt idx="248">
                  <c:v>-65.854570223487485</c:v>
                </c:pt>
                <c:pt idx="249">
                  <c:v>-65.854570223487485</c:v>
                </c:pt>
                <c:pt idx="250">
                  <c:v>-65.854570223487485</c:v>
                </c:pt>
                <c:pt idx="251">
                  <c:v>-65.854570223487485</c:v>
                </c:pt>
                <c:pt idx="252">
                  <c:v>-65.854570223487485</c:v>
                </c:pt>
                <c:pt idx="253">
                  <c:v>-65.854570223487485</c:v>
                </c:pt>
                <c:pt idx="254">
                  <c:v>-65.854570223487485</c:v>
                </c:pt>
                <c:pt idx="255">
                  <c:v>-65.854570223487485</c:v>
                </c:pt>
                <c:pt idx="256">
                  <c:v>-65.854570223487485</c:v>
                </c:pt>
                <c:pt idx="257">
                  <c:v>-65.854570223487485</c:v>
                </c:pt>
                <c:pt idx="258">
                  <c:v>-65.854570223487485</c:v>
                </c:pt>
                <c:pt idx="259">
                  <c:v>-65.854570223487485</c:v>
                </c:pt>
                <c:pt idx="260">
                  <c:v>-65.854570223487485</c:v>
                </c:pt>
                <c:pt idx="261">
                  <c:v>-65.854570223487485</c:v>
                </c:pt>
                <c:pt idx="262">
                  <c:v>-65.854570223487485</c:v>
                </c:pt>
                <c:pt idx="263">
                  <c:v>-65.854570223487485</c:v>
                </c:pt>
                <c:pt idx="264">
                  <c:v>-65.854570223487485</c:v>
                </c:pt>
                <c:pt idx="265">
                  <c:v>-65.854570223487485</c:v>
                </c:pt>
                <c:pt idx="266">
                  <c:v>-65.854570223487485</c:v>
                </c:pt>
                <c:pt idx="267">
                  <c:v>-65.854570223487485</c:v>
                </c:pt>
                <c:pt idx="268">
                  <c:v>-65.854570223487485</c:v>
                </c:pt>
                <c:pt idx="269">
                  <c:v>-65.854570223487485</c:v>
                </c:pt>
                <c:pt idx="270">
                  <c:v>-65.854570223487485</c:v>
                </c:pt>
                <c:pt idx="271">
                  <c:v>-65.854570223487485</c:v>
                </c:pt>
                <c:pt idx="272">
                  <c:v>-65.854570223487485</c:v>
                </c:pt>
                <c:pt idx="273">
                  <c:v>-65.854570223487485</c:v>
                </c:pt>
                <c:pt idx="274">
                  <c:v>-65.854570223487485</c:v>
                </c:pt>
                <c:pt idx="275">
                  <c:v>-65.854570223487485</c:v>
                </c:pt>
                <c:pt idx="276">
                  <c:v>-65.854570223487485</c:v>
                </c:pt>
                <c:pt idx="277">
                  <c:v>-65.854570223487485</c:v>
                </c:pt>
                <c:pt idx="278">
                  <c:v>-65.854570223487485</c:v>
                </c:pt>
                <c:pt idx="279">
                  <c:v>-65.854570223487485</c:v>
                </c:pt>
                <c:pt idx="280">
                  <c:v>-65.854570223487485</c:v>
                </c:pt>
                <c:pt idx="281">
                  <c:v>-65.854570223487485</c:v>
                </c:pt>
                <c:pt idx="282">
                  <c:v>-65.854570223487485</c:v>
                </c:pt>
                <c:pt idx="283">
                  <c:v>-65.854570223487485</c:v>
                </c:pt>
                <c:pt idx="284">
                  <c:v>-65.854570223487485</c:v>
                </c:pt>
                <c:pt idx="285">
                  <c:v>-65.854570223487485</c:v>
                </c:pt>
                <c:pt idx="286">
                  <c:v>-65.854570223487485</c:v>
                </c:pt>
                <c:pt idx="287">
                  <c:v>-65.854570223487485</c:v>
                </c:pt>
                <c:pt idx="288">
                  <c:v>-65.854570223487485</c:v>
                </c:pt>
                <c:pt idx="289">
                  <c:v>-65.854570223487485</c:v>
                </c:pt>
                <c:pt idx="290">
                  <c:v>-65.854570223487485</c:v>
                </c:pt>
                <c:pt idx="291">
                  <c:v>-65.854570223487485</c:v>
                </c:pt>
                <c:pt idx="292">
                  <c:v>-65.854570223487485</c:v>
                </c:pt>
                <c:pt idx="293">
                  <c:v>-65.854570223487485</c:v>
                </c:pt>
                <c:pt idx="294">
                  <c:v>-65.854570223487485</c:v>
                </c:pt>
                <c:pt idx="295">
                  <c:v>-65.854570223487485</c:v>
                </c:pt>
                <c:pt idx="296">
                  <c:v>-65.854570223487485</c:v>
                </c:pt>
                <c:pt idx="297">
                  <c:v>-65.854570223487485</c:v>
                </c:pt>
                <c:pt idx="298">
                  <c:v>-65.854570223487485</c:v>
                </c:pt>
                <c:pt idx="299">
                  <c:v>-65.854570223487485</c:v>
                </c:pt>
                <c:pt idx="300">
                  <c:v>-65.854570223487485</c:v>
                </c:pt>
                <c:pt idx="301">
                  <c:v>-65.854570223487485</c:v>
                </c:pt>
                <c:pt idx="302">
                  <c:v>-65.854570223487485</c:v>
                </c:pt>
                <c:pt idx="303">
                  <c:v>-65.854570223487485</c:v>
                </c:pt>
                <c:pt idx="304">
                  <c:v>-65.854570223487485</c:v>
                </c:pt>
                <c:pt idx="305">
                  <c:v>-65.854570223487485</c:v>
                </c:pt>
                <c:pt idx="306">
                  <c:v>-65.854570223487485</c:v>
                </c:pt>
                <c:pt idx="307">
                  <c:v>-65.854570223487485</c:v>
                </c:pt>
                <c:pt idx="308">
                  <c:v>-65.854570223487485</c:v>
                </c:pt>
                <c:pt idx="309">
                  <c:v>-65.854570223487485</c:v>
                </c:pt>
                <c:pt idx="310">
                  <c:v>-65.854570223487485</c:v>
                </c:pt>
                <c:pt idx="311">
                  <c:v>-65.854570223487485</c:v>
                </c:pt>
                <c:pt idx="312">
                  <c:v>-65.854570223487485</c:v>
                </c:pt>
                <c:pt idx="313">
                  <c:v>-65.854570223487485</c:v>
                </c:pt>
                <c:pt idx="314">
                  <c:v>-65.854570223487485</c:v>
                </c:pt>
                <c:pt idx="315">
                  <c:v>-65.854570223487485</c:v>
                </c:pt>
                <c:pt idx="316">
                  <c:v>-65.854570223487485</c:v>
                </c:pt>
                <c:pt idx="317">
                  <c:v>-65.854570223487485</c:v>
                </c:pt>
                <c:pt idx="318">
                  <c:v>-65.854570223487485</c:v>
                </c:pt>
                <c:pt idx="319">
                  <c:v>-65.854570223487485</c:v>
                </c:pt>
                <c:pt idx="320">
                  <c:v>-65.854570223487485</c:v>
                </c:pt>
                <c:pt idx="321">
                  <c:v>-65.854570223487485</c:v>
                </c:pt>
                <c:pt idx="322">
                  <c:v>-65.854570223487485</c:v>
                </c:pt>
                <c:pt idx="323">
                  <c:v>-65.854570223487485</c:v>
                </c:pt>
                <c:pt idx="324">
                  <c:v>-65.854570223487485</c:v>
                </c:pt>
                <c:pt idx="325">
                  <c:v>-65.854570223487485</c:v>
                </c:pt>
                <c:pt idx="326">
                  <c:v>-65.854570223487485</c:v>
                </c:pt>
                <c:pt idx="327">
                  <c:v>-65.854570223487485</c:v>
                </c:pt>
                <c:pt idx="328">
                  <c:v>-65.854570223487485</c:v>
                </c:pt>
                <c:pt idx="329">
                  <c:v>-65.854570223487485</c:v>
                </c:pt>
                <c:pt idx="330">
                  <c:v>-65.854570223487485</c:v>
                </c:pt>
                <c:pt idx="331">
                  <c:v>-65.854570223487485</c:v>
                </c:pt>
                <c:pt idx="332">
                  <c:v>-65.854570223487485</c:v>
                </c:pt>
                <c:pt idx="333">
                  <c:v>-65.854570223487485</c:v>
                </c:pt>
                <c:pt idx="334">
                  <c:v>-65.854570223487485</c:v>
                </c:pt>
                <c:pt idx="335">
                  <c:v>-65.854570223487485</c:v>
                </c:pt>
                <c:pt idx="336">
                  <c:v>-65.854570223487485</c:v>
                </c:pt>
                <c:pt idx="337">
                  <c:v>-65.854570223487485</c:v>
                </c:pt>
                <c:pt idx="338">
                  <c:v>-65.854570223487485</c:v>
                </c:pt>
                <c:pt idx="339">
                  <c:v>-65.854570223487485</c:v>
                </c:pt>
                <c:pt idx="340">
                  <c:v>-65.854570223487485</c:v>
                </c:pt>
                <c:pt idx="341">
                  <c:v>-65.854570223487485</c:v>
                </c:pt>
                <c:pt idx="342">
                  <c:v>-65.854570223487485</c:v>
                </c:pt>
                <c:pt idx="343">
                  <c:v>-65.854570223487485</c:v>
                </c:pt>
                <c:pt idx="344">
                  <c:v>-65.854570223487485</c:v>
                </c:pt>
                <c:pt idx="345">
                  <c:v>-65.854570223487485</c:v>
                </c:pt>
                <c:pt idx="346">
                  <c:v>-65.854570223487485</c:v>
                </c:pt>
                <c:pt idx="347">
                  <c:v>-65.854570223487485</c:v>
                </c:pt>
                <c:pt idx="348">
                  <c:v>-65.854570223487485</c:v>
                </c:pt>
                <c:pt idx="349">
                  <c:v>-65.854570223487485</c:v>
                </c:pt>
                <c:pt idx="350">
                  <c:v>-65.854570223487485</c:v>
                </c:pt>
                <c:pt idx="351">
                  <c:v>-65.854570223487485</c:v>
                </c:pt>
                <c:pt idx="352">
                  <c:v>-65.854570223487485</c:v>
                </c:pt>
                <c:pt idx="353">
                  <c:v>-65.854570223487485</c:v>
                </c:pt>
                <c:pt idx="354">
                  <c:v>-65.854570223487485</c:v>
                </c:pt>
                <c:pt idx="355">
                  <c:v>-65.854570223487485</c:v>
                </c:pt>
                <c:pt idx="356">
                  <c:v>-65.854570223487485</c:v>
                </c:pt>
                <c:pt idx="357">
                  <c:v>-65.854570223487485</c:v>
                </c:pt>
                <c:pt idx="358">
                  <c:v>-65.854570223487485</c:v>
                </c:pt>
                <c:pt idx="359">
                  <c:v>-65.854570223487485</c:v>
                </c:pt>
                <c:pt idx="360">
                  <c:v>-65.854570223487485</c:v>
                </c:pt>
                <c:pt idx="361">
                  <c:v>-65.854570223487485</c:v>
                </c:pt>
                <c:pt idx="362">
                  <c:v>-65.854570223487485</c:v>
                </c:pt>
                <c:pt idx="363">
                  <c:v>-65.854570223487485</c:v>
                </c:pt>
                <c:pt idx="364">
                  <c:v>-65.854570223487485</c:v>
                </c:pt>
                <c:pt idx="365">
                  <c:v>-65.854570223487485</c:v>
                </c:pt>
                <c:pt idx="366">
                  <c:v>-65.854570223487485</c:v>
                </c:pt>
                <c:pt idx="367">
                  <c:v>-65.854570223487485</c:v>
                </c:pt>
                <c:pt idx="368">
                  <c:v>-65.854570223487485</c:v>
                </c:pt>
                <c:pt idx="369">
                  <c:v>-65.854570223487485</c:v>
                </c:pt>
                <c:pt idx="370">
                  <c:v>-65.854570223487485</c:v>
                </c:pt>
                <c:pt idx="371">
                  <c:v>-65.854570223487485</c:v>
                </c:pt>
                <c:pt idx="372">
                  <c:v>-65.854570223487485</c:v>
                </c:pt>
                <c:pt idx="373">
                  <c:v>-65.854570223487485</c:v>
                </c:pt>
                <c:pt idx="374">
                  <c:v>-65.854570223487485</c:v>
                </c:pt>
                <c:pt idx="375">
                  <c:v>-65.854570223487485</c:v>
                </c:pt>
                <c:pt idx="376">
                  <c:v>-65.854570223487485</c:v>
                </c:pt>
                <c:pt idx="377">
                  <c:v>-65.854570223487485</c:v>
                </c:pt>
                <c:pt idx="378">
                  <c:v>-65.854570223487485</c:v>
                </c:pt>
                <c:pt idx="379">
                  <c:v>-65.854570223487485</c:v>
                </c:pt>
                <c:pt idx="380">
                  <c:v>-65.854570223487485</c:v>
                </c:pt>
                <c:pt idx="381">
                  <c:v>-65.854570223487485</c:v>
                </c:pt>
                <c:pt idx="382">
                  <c:v>-65.854570223487485</c:v>
                </c:pt>
                <c:pt idx="383">
                  <c:v>-65.854570223487485</c:v>
                </c:pt>
                <c:pt idx="384">
                  <c:v>-65.854570223487485</c:v>
                </c:pt>
                <c:pt idx="385">
                  <c:v>-65.854570223487485</c:v>
                </c:pt>
                <c:pt idx="386">
                  <c:v>-65.854570223487485</c:v>
                </c:pt>
                <c:pt idx="387">
                  <c:v>-65.854570223487485</c:v>
                </c:pt>
                <c:pt idx="388">
                  <c:v>-65.854570223487485</c:v>
                </c:pt>
                <c:pt idx="389">
                  <c:v>-65.854570223487485</c:v>
                </c:pt>
                <c:pt idx="390">
                  <c:v>-65.854570223487485</c:v>
                </c:pt>
                <c:pt idx="391">
                  <c:v>-65.854570223487485</c:v>
                </c:pt>
                <c:pt idx="392">
                  <c:v>-65.854570223487485</c:v>
                </c:pt>
                <c:pt idx="393">
                  <c:v>-65.854570223487485</c:v>
                </c:pt>
                <c:pt idx="394">
                  <c:v>-65.854570223487485</c:v>
                </c:pt>
                <c:pt idx="395">
                  <c:v>-65.854570223487485</c:v>
                </c:pt>
                <c:pt idx="396">
                  <c:v>-65.854570223487485</c:v>
                </c:pt>
                <c:pt idx="397">
                  <c:v>-65.854570223487485</c:v>
                </c:pt>
                <c:pt idx="398">
                  <c:v>-65.854570223487485</c:v>
                </c:pt>
                <c:pt idx="399">
                  <c:v>-65.854570223487485</c:v>
                </c:pt>
                <c:pt idx="400">
                  <c:v>-65.854570223487485</c:v>
                </c:pt>
                <c:pt idx="401">
                  <c:v>-65.854570223487485</c:v>
                </c:pt>
                <c:pt idx="402">
                  <c:v>-65.854570223487485</c:v>
                </c:pt>
                <c:pt idx="403">
                  <c:v>-65.854570223487485</c:v>
                </c:pt>
                <c:pt idx="404">
                  <c:v>-65.854570223487485</c:v>
                </c:pt>
                <c:pt idx="405">
                  <c:v>-65.854570223487485</c:v>
                </c:pt>
                <c:pt idx="406">
                  <c:v>-65.854570223487485</c:v>
                </c:pt>
                <c:pt idx="407">
                  <c:v>-65.854570223487485</c:v>
                </c:pt>
                <c:pt idx="408">
                  <c:v>-65.854570223487485</c:v>
                </c:pt>
                <c:pt idx="409">
                  <c:v>-65.854570223487485</c:v>
                </c:pt>
                <c:pt idx="410">
                  <c:v>-65.854570223487485</c:v>
                </c:pt>
                <c:pt idx="411">
                  <c:v>-65.854570223487485</c:v>
                </c:pt>
                <c:pt idx="412">
                  <c:v>-65.854570223487485</c:v>
                </c:pt>
                <c:pt idx="413">
                  <c:v>-65.854570223487485</c:v>
                </c:pt>
                <c:pt idx="414">
                  <c:v>-65.854570223487485</c:v>
                </c:pt>
                <c:pt idx="415">
                  <c:v>-65.854570223487485</c:v>
                </c:pt>
                <c:pt idx="416">
                  <c:v>-65.854570223487485</c:v>
                </c:pt>
                <c:pt idx="417">
                  <c:v>-65.854570223487485</c:v>
                </c:pt>
                <c:pt idx="418">
                  <c:v>-65.854570223487485</c:v>
                </c:pt>
                <c:pt idx="419">
                  <c:v>-65.854570223487485</c:v>
                </c:pt>
                <c:pt idx="420">
                  <c:v>-65.854570223487485</c:v>
                </c:pt>
                <c:pt idx="421">
                  <c:v>-65.854570223487485</c:v>
                </c:pt>
                <c:pt idx="422">
                  <c:v>-65.854570223487485</c:v>
                </c:pt>
                <c:pt idx="423">
                  <c:v>-65.854570223487485</c:v>
                </c:pt>
                <c:pt idx="424">
                  <c:v>-65.854570223487485</c:v>
                </c:pt>
                <c:pt idx="425">
                  <c:v>-65.854570223487485</c:v>
                </c:pt>
                <c:pt idx="426">
                  <c:v>-65.854570223487485</c:v>
                </c:pt>
                <c:pt idx="427">
                  <c:v>-65.854570223487485</c:v>
                </c:pt>
                <c:pt idx="428">
                  <c:v>-65.854570223487485</c:v>
                </c:pt>
                <c:pt idx="429">
                  <c:v>-65.854570223487485</c:v>
                </c:pt>
                <c:pt idx="430">
                  <c:v>-65.854570223487485</c:v>
                </c:pt>
                <c:pt idx="431">
                  <c:v>-65.854570223487485</c:v>
                </c:pt>
                <c:pt idx="432">
                  <c:v>-65.854570223487485</c:v>
                </c:pt>
                <c:pt idx="433">
                  <c:v>-65.854570223487485</c:v>
                </c:pt>
                <c:pt idx="434">
                  <c:v>-65.854570223487485</c:v>
                </c:pt>
                <c:pt idx="435">
                  <c:v>-65.854570223487485</c:v>
                </c:pt>
                <c:pt idx="436">
                  <c:v>-65.854570223487485</c:v>
                </c:pt>
                <c:pt idx="437">
                  <c:v>-65.854570223487485</c:v>
                </c:pt>
                <c:pt idx="438">
                  <c:v>-65.854570223487485</c:v>
                </c:pt>
                <c:pt idx="439">
                  <c:v>-65.854570223487485</c:v>
                </c:pt>
                <c:pt idx="440">
                  <c:v>-65.854570223487485</c:v>
                </c:pt>
                <c:pt idx="441">
                  <c:v>-65.854570223487485</c:v>
                </c:pt>
                <c:pt idx="442">
                  <c:v>-65.854570223487485</c:v>
                </c:pt>
                <c:pt idx="443">
                  <c:v>-65.854570223487485</c:v>
                </c:pt>
                <c:pt idx="444">
                  <c:v>-65.854570223487485</c:v>
                </c:pt>
                <c:pt idx="445">
                  <c:v>-65.854570223487485</c:v>
                </c:pt>
                <c:pt idx="446">
                  <c:v>-65.854570223487485</c:v>
                </c:pt>
                <c:pt idx="447">
                  <c:v>-65.854570223487485</c:v>
                </c:pt>
                <c:pt idx="448">
                  <c:v>-65.854570223487485</c:v>
                </c:pt>
                <c:pt idx="449">
                  <c:v>-65.854570223487485</c:v>
                </c:pt>
                <c:pt idx="450">
                  <c:v>-404.75935575802328</c:v>
                </c:pt>
                <c:pt idx="451">
                  <c:v>-404.75935575802328</c:v>
                </c:pt>
                <c:pt idx="452">
                  <c:v>-404.75935575802328</c:v>
                </c:pt>
                <c:pt idx="453">
                  <c:v>-404.75935575802328</c:v>
                </c:pt>
                <c:pt idx="454">
                  <c:v>-404.75935575802328</c:v>
                </c:pt>
                <c:pt idx="455">
                  <c:v>-404.75935575802328</c:v>
                </c:pt>
                <c:pt idx="456">
                  <c:v>-404.75935575802328</c:v>
                </c:pt>
                <c:pt idx="457">
                  <c:v>-404.75935575802328</c:v>
                </c:pt>
                <c:pt idx="458">
                  <c:v>-404.75935575802328</c:v>
                </c:pt>
                <c:pt idx="459">
                  <c:v>-404.75935575802328</c:v>
                </c:pt>
                <c:pt idx="460">
                  <c:v>-404.75935575802328</c:v>
                </c:pt>
                <c:pt idx="461">
                  <c:v>-404.75935575802328</c:v>
                </c:pt>
                <c:pt idx="462">
                  <c:v>-404.75935575802328</c:v>
                </c:pt>
                <c:pt idx="463">
                  <c:v>-404.75935575802328</c:v>
                </c:pt>
                <c:pt idx="464">
                  <c:v>-404.75935575802328</c:v>
                </c:pt>
                <c:pt idx="465">
                  <c:v>-404.75935575802328</c:v>
                </c:pt>
                <c:pt idx="466">
                  <c:v>-404.75935575802328</c:v>
                </c:pt>
                <c:pt idx="467">
                  <c:v>-404.75935575802328</c:v>
                </c:pt>
                <c:pt idx="468">
                  <c:v>-404.75935575802328</c:v>
                </c:pt>
                <c:pt idx="469">
                  <c:v>-404.75935575802328</c:v>
                </c:pt>
                <c:pt idx="470">
                  <c:v>-404.75935575802328</c:v>
                </c:pt>
                <c:pt idx="471">
                  <c:v>-404.75935575802328</c:v>
                </c:pt>
                <c:pt idx="472">
                  <c:v>-404.75935575802328</c:v>
                </c:pt>
                <c:pt idx="473">
                  <c:v>-404.75935575802328</c:v>
                </c:pt>
                <c:pt idx="474">
                  <c:v>-404.75935575802328</c:v>
                </c:pt>
                <c:pt idx="475">
                  <c:v>-404.75935575802328</c:v>
                </c:pt>
                <c:pt idx="476">
                  <c:v>-404.75935575802328</c:v>
                </c:pt>
                <c:pt idx="477">
                  <c:v>-404.75935575802328</c:v>
                </c:pt>
                <c:pt idx="478">
                  <c:v>-404.75935575802328</c:v>
                </c:pt>
                <c:pt idx="479">
                  <c:v>-404.75935575802328</c:v>
                </c:pt>
                <c:pt idx="480">
                  <c:v>-404.75935575802328</c:v>
                </c:pt>
                <c:pt idx="481">
                  <c:v>-404.75935575802328</c:v>
                </c:pt>
                <c:pt idx="482">
                  <c:v>-404.75935575802328</c:v>
                </c:pt>
                <c:pt idx="483">
                  <c:v>-404.75935575802328</c:v>
                </c:pt>
                <c:pt idx="484">
                  <c:v>-404.75935575802328</c:v>
                </c:pt>
                <c:pt idx="485">
                  <c:v>-404.75935575802328</c:v>
                </c:pt>
                <c:pt idx="486">
                  <c:v>-404.75935575802328</c:v>
                </c:pt>
                <c:pt idx="487">
                  <c:v>-404.75935575802328</c:v>
                </c:pt>
                <c:pt idx="488">
                  <c:v>-404.75935575802328</c:v>
                </c:pt>
                <c:pt idx="489">
                  <c:v>-404.75935575802328</c:v>
                </c:pt>
                <c:pt idx="490">
                  <c:v>-404.75935575802328</c:v>
                </c:pt>
                <c:pt idx="491">
                  <c:v>-404.75935575802328</c:v>
                </c:pt>
                <c:pt idx="492">
                  <c:v>-404.75935575802328</c:v>
                </c:pt>
                <c:pt idx="493">
                  <c:v>-404.75935575802328</c:v>
                </c:pt>
                <c:pt idx="494">
                  <c:v>-404.75935575802328</c:v>
                </c:pt>
                <c:pt idx="495">
                  <c:v>-404.75935575802328</c:v>
                </c:pt>
                <c:pt idx="496">
                  <c:v>-404.75935575802328</c:v>
                </c:pt>
                <c:pt idx="497">
                  <c:v>-404.75935575802328</c:v>
                </c:pt>
                <c:pt idx="498">
                  <c:v>-404.75935575802328</c:v>
                </c:pt>
                <c:pt idx="499">
                  <c:v>-404.75935575802328</c:v>
                </c:pt>
                <c:pt idx="500">
                  <c:v>-404.75935575802328</c:v>
                </c:pt>
                <c:pt idx="501">
                  <c:v>-404.75935575802328</c:v>
                </c:pt>
                <c:pt idx="502">
                  <c:v>-404.75935575802328</c:v>
                </c:pt>
                <c:pt idx="503">
                  <c:v>-404.75935575802328</c:v>
                </c:pt>
                <c:pt idx="504">
                  <c:v>-404.75935575802328</c:v>
                </c:pt>
                <c:pt idx="505">
                  <c:v>-404.75935575802328</c:v>
                </c:pt>
                <c:pt idx="506">
                  <c:v>-404.75935575802328</c:v>
                </c:pt>
                <c:pt idx="507">
                  <c:v>-404.75935575802328</c:v>
                </c:pt>
                <c:pt idx="508">
                  <c:v>-404.75935575802328</c:v>
                </c:pt>
                <c:pt idx="509">
                  <c:v>-404.75935575802328</c:v>
                </c:pt>
                <c:pt idx="510">
                  <c:v>-404.75935575802328</c:v>
                </c:pt>
                <c:pt idx="511">
                  <c:v>-404.75935575802328</c:v>
                </c:pt>
                <c:pt idx="512">
                  <c:v>-404.75935575802328</c:v>
                </c:pt>
                <c:pt idx="513">
                  <c:v>-404.75935575802328</c:v>
                </c:pt>
                <c:pt idx="514">
                  <c:v>-404.75935575802328</c:v>
                </c:pt>
                <c:pt idx="515">
                  <c:v>-404.75935575802328</c:v>
                </c:pt>
                <c:pt idx="516">
                  <c:v>-404.75935575802328</c:v>
                </c:pt>
                <c:pt idx="517">
                  <c:v>-404.75935575802328</c:v>
                </c:pt>
                <c:pt idx="518">
                  <c:v>-404.75935575802328</c:v>
                </c:pt>
                <c:pt idx="519">
                  <c:v>-404.75935575802328</c:v>
                </c:pt>
                <c:pt idx="520">
                  <c:v>-404.75935575802328</c:v>
                </c:pt>
                <c:pt idx="521">
                  <c:v>-404.75935575802328</c:v>
                </c:pt>
                <c:pt idx="522">
                  <c:v>-404.75935575802328</c:v>
                </c:pt>
                <c:pt idx="523">
                  <c:v>-404.75935575802328</c:v>
                </c:pt>
                <c:pt idx="524">
                  <c:v>-404.75935575802328</c:v>
                </c:pt>
                <c:pt idx="525">
                  <c:v>-404.75935575802328</c:v>
                </c:pt>
                <c:pt idx="526">
                  <c:v>-404.75935575802328</c:v>
                </c:pt>
                <c:pt idx="527">
                  <c:v>-404.75935575802328</c:v>
                </c:pt>
                <c:pt idx="528">
                  <c:v>-404.75935575802328</c:v>
                </c:pt>
                <c:pt idx="529">
                  <c:v>-404.75935575802328</c:v>
                </c:pt>
                <c:pt idx="530">
                  <c:v>-404.75935575802328</c:v>
                </c:pt>
                <c:pt idx="531">
                  <c:v>-404.75935575802328</c:v>
                </c:pt>
                <c:pt idx="532">
                  <c:v>-404.75935575802328</c:v>
                </c:pt>
                <c:pt idx="533">
                  <c:v>-404.75935575802328</c:v>
                </c:pt>
                <c:pt idx="534">
                  <c:v>-404.75935575802328</c:v>
                </c:pt>
                <c:pt idx="535">
                  <c:v>-404.75935575802328</c:v>
                </c:pt>
                <c:pt idx="536">
                  <c:v>-404.75935575802328</c:v>
                </c:pt>
                <c:pt idx="537">
                  <c:v>-404.75935575802328</c:v>
                </c:pt>
                <c:pt idx="538">
                  <c:v>-404.75935575802328</c:v>
                </c:pt>
                <c:pt idx="539">
                  <c:v>-404.75935575802328</c:v>
                </c:pt>
                <c:pt idx="540">
                  <c:v>-404.75935575802328</c:v>
                </c:pt>
                <c:pt idx="541">
                  <c:v>-404.75935575802328</c:v>
                </c:pt>
                <c:pt idx="542">
                  <c:v>-404.75935575802328</c:v>
                </c:pt>
                <c:pt idx="543">
                  <c:v>-404.75935575802328</c:v>
                </c:pt>
                <c:pt idx="544">
                  <c:v>-404.75935575802328</c:v>
                </c:pt>
                <c:pt idx="545">
                  <c:v>-404.75935575802328</c:v>
                </c:pt>
                <c:pt idx="546">
                  <c:v>-404.75935575802328</c:v>
                </c:pt>
                <c:pt idx="547">
                  <c:v>-404.75935575802328</c:v>
                </c:pt>
                <c:pt idx="548">
                  <c:v>-404.75935575802328</c:v>
                </c:pt>
                <c:pt idx="549">
                  <c:v>-404.75935575802328</c:v>
                </c:pt>
                <c:pt idx="550">
                  <c:v>-404.75935575802328</c:v>
                </c:pt>
                <c:pt idx="551">
                  <c:v>-404.75935575802328</c:v>
                </c:pt>
                <c:pt idx="552">
                  <c:v>-404.75935575802328</c:v>
                </c:pt>
                <c:pt idx="553">
                  <c:v>-404.75935575802328</c:v>
                </c:pt>
                <c:pt idx="554">
                  <c:v>-404.75935575802328</c:v>
                </c:pt>
                <c:pt idx="555">
                  <c:v>-404.75935575802328</c:v>
                </c:pt>
                <c:pt idx="556">
                  <c:v>-404.75935575802328</c:v>
                </c:pt>
                <c:pt idx="557">
                  <c:v>-404.75935575802328</c:v>
                </c:pt>
                <c:pt idx="558">
                  <c:v>-404.75935575802328</c:v>
                </c:pt>
                <c:pt idx="559">
                  <c:v>-404.75935575802328</c:v>
                </c:pt>
                <c:pt idx="560">
                  <c:v>-404.75935575802328</c:v>
                </c:pt>
                <c:pt idx="561">
                  <c:v>-404.75935575802328</c:v>
                </c:pt>
                <c:pt idx="562">
                  <c:v>-404.75935575802328</c:v>
                </c:pt>
                <c:pt idx="563">
                  <c:v>-404.75935575802328</c:v>
                </c:pt>
                <c:pt idx="564">
                  <c:v>-404.75935575802328</c:v>
                </c:pt>
                <c:pt idx="565">
                  <c:v>-404.75935575802328</c:v>
                </c:pt>
                <c:pt idx="566">
                  <c:v>-404.75935575802328</c:v>
                </c:pt>
                <c:pt idx="567">
                  <c:v>-404.75935575802328</c:v>
                </c:pt>
                <c:pt idx="568">
                  <c:v>-404.75935575802328</c:v>
                </c:pt>
                <c:pt idx="569">
                  <c:v>-404.75935575802328</c:v>
                </c:pt>
                <c:pt idx="570">
                  <c:v>-404.75935575802328</c:v>
                </c:pt>
                <c:pt idx="571">
                  <c:v>-404.75935575802328</c:v>
                </c:pt>
                <c:pt idx="572">
                  <c:v>-404.75935575802328</c:v>
                </c:pt>
                <c:pt idx="573">
                  <c:v>-404.75935575802328</c:v>
                </c:pt>
                <c:pt idx="574">
                  <c:v>-404.75935575802328</c:v>
                </c:pt>
                <c:pt idx="575">
                  <c:v>-404.75935575802328</c:v>
                </c:pt>
                <c:pt idx="576">
                  <c:v>-404.75935575802328</c:v>
                </c:pt>
                <c:pt idx="577">
                  <c:v>-404.75935575802328</c:v>
                </c:pt>
                <c:pt idx="578">
                  <c:v>-404.75935575802328</c:v>
                </c:pt>
                <c:pt idx="579">
                  <c:v>-404.75935575802328</c:v>
                </c:pt>
                <c:pt idx="580">
                  <c:v>-404.75935575802328</c:v>
                </c:pt>
                <c:pt idx="581">
                  <c:v>-404.75935575802328</c:v>
                </c:pt>
                <c:pt idx="582">
                  <c:v>-404.75935575802328</c:v>
                </c:pt>
                <c:pt idx="583">
                  <c:v>-404.75935575802328</c:v>
                </c:pt>
                <c:pt idx="584">
                  <c:v>-404.75935575802328</c:v>
                </c:pt>
                <c:pt idx="585">
                  <c:v>-404.75935575802328</c:v>
                </c:pt>
                <c:pt idx="586">
                  <c:v>-404.75935575802328</c:v>
                </c:pt>
                <c:pt idx="587">
                  <c:v>-404.75935575802328</c:v>
                </c:pt>
                <c:pt idx="588">
                  <c:v>-404.75935575802328</c:v>
                </c:pt>
                <c:pt idx="589">
                  <c:v>-404.75935575802328</c:v>
                </c:pt>
                <c:pt idx="590">
                  <c:v>-404.75935575802328</c:v>
                </c:pt>
                <c:pt idx="591">
                  <c:v>-404.75935575802328</c:v>
                </c:pt>
                <c:pt idx="592">
                  <c:v>-404.75935575802328</c:v>
                </c:pt>
                <c:pt idx="593">
                  <c:v>-404.75935575802328</c:v>
                </c:pt>
                <c:pt idx="594">
                  <c:v>-404.75935575802328</c:v>
                </c:pt>
                <c:pt idx="595">
                  <c:v>-404.75935575802328</c:v>
                </c:pt>
                <c:pt idx="596">
                  <c:v>-404.75935575802328</c:v>
                </c:pt>
                <c:pt idx="597">
                  <c:v>-404.75935575802328</c:v>
                </c:pt>
                <c:pt idx="598">
                  <c:v>-404.75935575802328</c:v>
                </c:pt>
                <c:pt idx="599">
                  <c:v>-404.75935575802328</c:v>
                </c:pt>
                <c:pt idx="600">
                  <c:v>-404.75935575802328</c:v>
                </c:pt>
                <c:pt idx="601">
                  <c:v>-404.75935575802328</c:v>
                </c:pt>
                <c:pt idx="602">
                  <c:v>-404.75935575802328</c:v>
                </c:pt>
                <c:pt idx="603">
                  <c:v>-404.75935575802328</c:v>
                </c:pt>
                <c:pt idx="604">
                  <c:v>-404.75935575802328</c:v>
                </c:pt>
                <c:pt idx="605">
                  <c:v>-404.75935575802328</c:v>
                </c:pt>
                <c:pt idx="606">
                  <c:v>-404.75935575802328</c:v>
                </c:pt>
                <c:pt idx="607">
                  <c:v>-404.75935575802328</c:v>
                </c:pt>
                <c:pt idx="608">
                  <c:v>-404.75935575802328</c:v>
                </c:pt>
                <c:pt idx="609">
                  <c:v>-404.75935575802328</c:v>
                </c:pt>
                <c:pt idx="610">
                  <c:v>-404.75935575802328</c:v>
                </c:pt>
                <c:pt idx="611">
                  <c:v>-404.75935575802328</c:v>
                </c:pt>
                <c:pt idx="612">
                  <c:v>-404.75935575802328</c:v>
                </c:pt>
                <c:pt idx="613">
                  <c:v>-404.75935575802328</c:v>
                </c:pt>
                <c:pt idx="614">
                  <c:v>-404.75935575802328</c:v>
                </c:pt>
                <c:pt idx="615">
                  <c:v>-404.75935575802328</c:v>
                </c:pt>
                <c:pt idx="616">
                  <c:v>-404.75935575802328</c:v>
                </c:pt>
                <c:pt idx="617">
                  <c:v>-404.75935575802328</c:v>
                </c:pt>
                <c:pt idx="618">
                  <c:v>-404.75935575802328</c:v>
                </c:pt>
                <c:pt idx="619">
                  <c:v>-404.75935575802328</c:v>
                </c:pt>
                <c:pt idx="620">
                  <c:v>-404.75935575802328</c:v>
                </c:pt>
                <c:pt idx="621">
                  <c:v>-404.75935575802328</c:v>
                </c:pt>
                <c:pt idx="622">
                  <c:v>-404.75935575802328</c:v>
                </c:pt>
                <c:pt idx="623">
                  <c:v>-404.75935575802328</c:v>
                </c:pt>
                <c:pt idx="624">
                  <c:v>-404.75935575802328</c:v>
                </c:pt>
                <c:pt idx="625">
                  <c:v>-404.75935575802328</c:v>
                </c:pt>
                <c:pt idx="626">
                  <c:v>-404.75935575802328</c:v>
                </c:pt>
                <c:pt idx="627">
                  <c:v>-404.75935575802328</c:v>
                </c:pt>
                <c:pt idx="628">
                  <c:v>-404.75935575802328</c:v>
                </c:pt>
                <c:pt idx="629">
                  <c:v>-404.75935575802328</c:v>
                </c:pt>
                <c:pt idx="630">
                  <c:v>-404.75935575802328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-66.037534590830631</c:v>
                </c:pt>
                <c:pt idx="2">
                  <c:v>-132.07506918166126</c:v>
                </c:pt>
                <c:pt idx="3">
                  <c:v>-198.11260377249189</c:v>
                </c:pt>
                <c:pt idx="4">
                  <c:v>-264.15013836332253</c:v>
                </c:pt>
                <c:pt idx="5">
                  <c:v>-330.18767295415313</c:v>
                </c:pt>
                <c:pt idx="6">
                  <c:v>-396.22520754498373</c:v>
                </c:pt>
                <c:pt idx="7">
                  <c:v>-462.26274213581434</c:v>
                </c:pt>
                <c:pt idx="8">
                  <c:v>-528.30027672664494</c:v>
                </c:pt>
                <c:pt idx="9">
                  <c:v>-594.3378113174756</c:v>
                </c:pt>
                <c:pt idx="10">
                  <c:v>-660.37534590830614</c:v>
                </c:pt>
                <c:pt idx="11">
                  <c:v>-726.4128804991368</c:v>
                </c:pt>
                <c:pt idx="12">
                  <c:v>-792.45041508996746</c:v>
                </c:pt>
                <c:pt idx="13">
                  <c:v>-858.48794968079812</c:v>
                </c:pt>
                <c:pt idx="14">
                  <c:v>-924.5254842716289</c:v>
                </c:pt>
                <c:pt idx="15">
                  <c:v>-990.56301886245956</c:v>
                </c:pt>
                <c:pt idx="16">
                  <c:v>-1056.6005534532903</c:v>
                </c:pt>
                <c:pt idx="17">
                  <c:v>-1122.6380880441209</c:v>
                </c:pt>
                <c:pt idx="18">
                  <c:v>-1188.6756226349517</c:v>
                </c:pt>
                <c:pt idx="19">
                  <c:v>-1254.7131572257822</c:v>
                </c:pt>
                <c:pt idx="20">
                  <c:v>-1320.7506918166127</c:v>
                </c:pt>
                <c:pt idx="21">
                  <c:v>-1386.7882264074435</c:v>
                </c:pt>
                <c:pt idx="22">
                  <c:v>-1452.8257609982743</c:v>
                </c:pt>
                <c:pt idx="23">
                  <c:v>-1518.8632955891048</c:v>
                </c:pt>
                <c:pt idx="24">
                  <c:v>-1584.9008301799356</c:v>
                </c:pt>
                <c:pt idx="25">
                  <c:v>-1650.9383647707662</c:v>
                </c:pt>
                <c:pt idx="26">
                  <c:v>-1716.9758993615969</c:v>
                </c:pt>
                <c:pt idx="27">
                  <c:v>-1783.0134339524277</c:v>
                </c:pt>
                <c:pt idx="28">
                  <c:v>-1849.0509685432583</c:v>
                </c:pt>
                <c:pt idx="29">
                  <c:v>-1915.088503134089</c:v>
                </c:pt>
                <c:pt idx="30">
                  <c:v>-1981.1260377249196</c:v>
                </c:pt>
                <c:pt idx="31">
                  <c:v>-2047.1635723157503</c:v>
                </c:pt>
                <c:pt idx="32">
                  <c:v>-2113.2011069065811</c:v>
                </c:pt>
                <c:pt idx="33">
                  <c:v>-2179.2386414974117</c:v>
                </c:pt>
                <c:pt idx="34">
                  <c:v>-2245.2761760882422</c:v>
                </c:pt>
                <c:pt idx="35">
                  <c:v>-2311.3137106790732</c:v>
                </c:pt>
                <c:pt idx="36">
                  <c:v>-2377.3512452699038</c:v>
                </c:pt>
                <c:pt idx="37">
                  <c:v>-2443.3887798607343</c:v>
                </c:pt>
                <c:pt idx="38">
                  <c:v>-2509.4263144515653</c:v>
                </c:pt>
                <c:pt idx="39">
                  <c:v>-2575.4638490423959</c:v>
                </c:pt>
                <c:pt idx="40">
                  <c:v>-2641.5013836332264</c:v>
                </c:pt>
                <c:pt idx="41">
                  <c:v>-2707.5389182240565</c:v>
                </c:pt>
                <c:pt idx="42">
                  <c:v>-2773.576452814887</c:v>
                </c:pt>
                <c:pt idx="43">
                  <c:v>-2839.6139874057176</c:v>
                </c:pt>
                <c:pt idx="44">
                  <c:v>-2905.6515219965477</c:v>
                </c:pt>
                <c:pt idx="45">
                  <c:v>-2971.6890565873782</c:v>
                </c:pt>
                <c:pt idx="46">
                  <c:v>-3037.7265911782088</c:v>
                </c:pt>
                <c:pt idx="47">
                  <c:v>-3103.7641257690389</c:v>
                </c:pt>
                <c:pt idx="48">
                  <c:v>-3169.8016603598694</c:v>
                </c:pt>
                <c:pt idx="49">
                  <c:v>-3235.8391949506999</c:v>
                </c:pt>
                <c:pt idx="50">
                  <c:v>-3301.87672954153</c:v>
                </c:pt>
                <c:pt idx="51">
                  <c:v>-3367.9142641323606</c:v>
                </c:pt>
                <c:pt idx="52">
                  <c:v>-3433.9517987231907</c:v>
                </c:pt>
                <c:pt idx="53">
                  <c:v>-3499.9893333140212</c:v>
                </c:pt>
                <c:pt idx="54">
                  <c:v>-3566.0268679048518</c:v>
                </c:pt>
                <c:pt idx="55">
                  <c:v>-3632.0644024956819</c:v>
                </c:pt>
                <c:pt idx="56">
                  <c:v>-3698.1019370865124</c:v>
                </c:pt>
                <c:pt idx="57">
                  <c:v>-3764.139471677343</c:v>
                </c:pt>
                <c:pt idx="58">
                  <c:v>-3830.177006268173</c:v>
                </c:pt>
                <c:pt idx="59">
                  <c:v>-3896.2145408590036</c:v>
                </c:pt>
                <c:pt idx="60">
                  <c:v>-3962.2520754498341</c:v>
                </c:pt>
                <c:pt idx="61">
                  <c:v>-4028.2896100406642</c:v>
                </c:pt>
                <c:pt idx="62">
                  <c:v>-4094.3271446314948</c:v>
                </c:pt>
                <c:pt idx="63">
                  <c:v>-4160.3646792223253</c:v>
                </c:pt>
                <c:pt idx="64">
                  <c:v>-4226.4022138131559</c:v>
                </c:pt>
                <c:pt idx="65">
                  <c:v>-4292.4397484039864</c:v>
                </c:pt>
                <c:pt idx="66">
                  <c:v>-4358.4772829948161</c:v>
                </c:pt>
                <c:pt idx="67">
                  <c:v>-4424.5148175856466</c:v>
                </c:pt>
                <c:pt idx="68">
                  <c:v>-4490.5523521764771</c:v>
                </c:pt>
                <c:pt idx="69">
                  <c:v>-4556.5898867673077</c:v>
                </c:pt>
                <c:pt idx="70">
                  <c:v>-4622.6274213581382</c:v>
                </c:pt>
                <c:pt idx="71">
                  <c:v>-4688.6649559489688</c:v>
                </c:pt>
                <c:pt idx="72">
                  <c:v>-4754.7024905397984</c:v>
                </c:pt>
                <c:pt idx="73">
                  <c:v>-4820.740025130629</c:v>
                </c:pt>
                <c:pt idx="74">
                  <c:v>-4886.7775597214595</c:v>
                </c:pt>
                <c:pt idx="75">
                  <c:v>-4952.8150943122901</c:v>
                </c:pt>
                <c:pt idx="76">
                  <c:v>-5018.8526289031206</c:v>
                </c:pt>
                <c:pt idx="77">
                  <c:v>-5084.8901634939502</c:v>
                </c:pt>
                <c:pt idx="78">
                  <c:v>-5150.9276980847808</c:v>
                </c:pt>
                <c:pt idx="79">
                  <c:v>-5216.9652326756113</c:v>
                </c:pt>
                <c:pt idx="80">
                  <c:v>-5283.0027672664419</c:v>
                </c:pt>
                <c:pt idx="81">
                  <c:v>-5349.0403018572724</c:v>
                </c:pt>
                <c:pt idx="82">
                  <c:v>-5415.077836448103</c:v>
                </c:pt>
                <c:pt idx="83">
                  <c:v>-5481.1153710389326</c:v>
                </c:pt>
                <c:pt idx="84">
                  <c:v>-5547.1529056297632</c:v>
                </c:pt>
                <c:pt idx="85">
                  <c:v>-5613.1904402205937</c:v>
                </c:pt>
                <c:pt idx="86">
                  <c:v>-5679.2279748114242</c:v>
                </c:pt>
                <c:pt idx="87">
                  <c:v>-5745.2655094022548</c:v>
                </c:pt>
                <c:pt idx="88">
                  <c:v>-5811.3030439930853</c:v>
                </c:pt>
                <c:pt idx="89">
                  <c:v>-5877.340578583915</c:v>
                </c:pt>
                <c:pt idx="90">
                  <c:v>-5943.3781131747455</c:v>
                </c:pt>
                <c:pt idx="91">
                  <c:v>-6009.4156477655761</c:v>
                </c:pt>
                <c:pt idx="92">
                  <c:v>-6075.4531823564066</c:v>
                </c:pt>
                <c:pt idx="93">
                  <c:v>-6141.4907169472372</c:v>
                </c:pt>
                <c:pt idx="94">
                  <c:v>-6207.5282515380677</c:v>
                </c:pt>
                <c:pt idx="95">
                  <c:v>-6273.5657861288973</c:v>
                </c:pt>
                <c:pt idx="96">
                  <c:v>-6339.6033207197279</c:v>
                </c:pt>
                <c:pt idx="97">
                  <c:v>-6405.6408553105584</c:v>
                </c:pt>
                <c:pt idx="98">
                  <c:v>-6471.678389901389</c:v>
                </c:pt>
                <c:pt idx="99">
                  <c:v>-6537.7159244922195</c:v>
                </c:pt>
                <c:pt idx="100">
                  <c:v>-6603.7534590830501</c:v>
                </c:pt>
                <c:pt idx="101">
                  <c:v>-6669.7909936738797</c:v>
                </c:pt>
                <c:pt idx="102">
                  <c:v>-6735.8285282647103</c:v>
                </c:pt>
                <c:pt idx="103">
                  <c:v>-6801.8660628555408</c:v>
                </c:pt>
                <c:pt idx="104">
                  <c:v>-6867.9035974463714</c:v>
                </c:pt>
                <c:pt idx="105">
                  <c:v>-6933.9411320372019</c:v>
                </c:pt>
                <c:pt idx="106">
                  <c:v>-6999.9786666280324</c:v>
                </c:pt>
                <c:pt idx="107">
                  <c:v>-7066.0162012188621</c:v>
                </c:pt>
                <c:pt idx="108">
                  <c:v>-7132.0537358096926</c:v>
                </c:pt>
                <c:pt idx="109">
                  <c:v>-7198.0912704005232</c:v>
                </c:pt>
                <c:pt idx="110">
                  <c:v>-7264.1288049913537</c:v>
                </c:pt>
                <c:pt idx="111">
                  <c:v>-7330.1663395821843</c:v>
                </c:pt>
                <c:pt idx="112">
                  <c:v>-7396.2038741730148</c:v>
                </c:pt>
                <c:pt idx="113">
                  <c:v>-7462.2414087638444</c:v>
                </c:pt>
                <c:pt idx="114">
                  <c:v>-7528.278943354675</c:v>
                </c:pt>
                <c:pt idx="115">
                  <c:v>-7594.3164779455055</c:v>
                </c:pt>
                <c:pt idx="116">
                  <c:v>-7660.3540125363361</c:v>
                </c:pt>
                <c:pt idx="117">
                  <c:v>-7726.3915471271666</c:v>
                </c:pt>
                <c:pt idx="118">
                  <c:v>-7792.4290817179963</c:v>
                </c:pt>
                <c:pt idx="119">
                  <c:v>-7858.4666163088268</c:v>
                </c:pt>
                <c:pt idx="120">
                  <c:v>-7924.5041508996574</c:v>
                </c:pt>
                <c:pt idx="121">
                  <c:v>-7990.5416854904879</c:v>
                </c:pt>
                <c:pt idx="122">
                  <c:v>-8056.5792200813185</c:v>
                </c:pt>
                <c:pt idx="123">
                  <c:v>-8122.616754672149</c:v>
                </c:pt>
                <c:pt idx="124">
                  <c:v>-8188.6542892629786</c:v>
                </c:pt>
                <c:pt idx="125">
                  <c:v>-8254.6918238538092</c:v>
                </c:pt>
                <c:pt idx="126">
                  <c:v>-8320.7293584446397</c:v>
                </c:pt>
                <c:pt idx="127">
                  <c:v>-8386.7668930354703</c:v>
                </c:pt>
                <c:pt idx="128">
                  <c:v>-8452.8044276263008</c:v>
                </c:pt>
                <c:pt idx="129">
                  <c:v>-8518.8419622171314</c:v>
                </c:pt>
                <c:pt idx="130">
                  <c:v>-8584.8794968079619</c:v>
                </c:pt>
                <c:pt idx="131">
                  <c:v>-8650.9170313987925</c:v>
                </c:pt>
                <c:pt idx="132">
                  <c:v>-8716.954565989623</c:v>
                </c:pt>
                <c:pt idx="133">
                  <c:v>-8782.9921005804517</c:v>
                </c:pt>
                <c:pt idx="134">
                  <c:v>-8849.0296351712823</c:v>
                </c:pt>
                <c:pt idx="135">
                  <c:v>-8915.0671697621128</c:v>
                </c:pt>
                <c:pt idx="136">
                  <c:v>-8981.1047043529434</c:v>
                </c:pt>
                <c:pt idx="137">
                  <c:v>-9047.1422389437739</c:v>
                </c:pt>
                <c:pt idx="138">
                  <c:v>-9113.1797735346045</c:v>
                </c:pt>
                <c:pt idx="139">
                  <c:v>-9179.217308125435</c:v>
                </c:pt>
                <c:pt idx="140">
                  <c:v>-9245.2548427162656</c:v>
                </c:pt>
                <c:pt idx="141">
                  <c:v>-9311.2923773070961</c:v>
                </c:pt>
                <c:pt idx="142">
                  <c:v>-9377.3299118979266</c:v>
                </c:pt>
                <c:pt idx="143">
                  <c:v>-9443.3674464887572</c:v>
                </c:pt>
                <c:pt idx="144">
                  <c:v>-9509.4049810795877</c:v>
                </c:pt>
                <c:pt idx="145">
                  <c:v>-9575.4425156704165</c:v>
                </c:pt>
                <c:pt idx="146">
                  <c:v>-9641.480050261247</c:v>
                </c:pt>
                <c:pt idx="147">
                  <c:v>-9707.5175848520776</c:v>
                </c:pt>
                <c:pt idx="148">
                  <c:v>-9773.5551194429081</c:v>
                </c:pt>
                <c:pt idx="149">
                  <c:v>-9839.5926540337387</c:v>
                </c:pt>
                <c:pt idx="150">
                  <c:v>-9905.6301886245692</c:v>
                </c:pt>
                <c:pt idx="151">
                  <c:v>-9971.6677232153997</c:v>
                </c:pt>
                <c:pt idx="152">
                  <c:v>-10037.70525780623</c:v>
                </c:pt>
                <c:pt idx="153">
                  <c:v>-10103.742792397061</c:v>
                </c:pt>
                <c:pt idx="154">
                  <c:v>-10169.780326987891</c:v>
                </c:pt>
                <c:pt idx="155">
                  <c:v>-10235.817861578722</c:v>
                </c:pt>
                <c:pt idx="156">
                  <c:v>-10301.855396169552</c:v>
                </c:pt>
                <c:pt idx="157">
                  <c:v>-10367.892930760381</c:v>
                </c:pt>
                <c:pt idx="158">
                  <c:v>-10433.930465351212</c:v>
                </c:pt>
                <c:pt idx="159">
                  <c:v>-10499.967999942042</c:v>
                </c:pt>
                <c:pt idx="160">
                  <c:v>-10566.005534532873</c:v>
                </c:pt>
                <c:pt idx="161">
                  <c:v>-10632.043069123703</c:v>
                </c:pt>
                <c:pt idx="162">
                  <c:v>-10698.080603714536</c:v>
                </c:pt>
                <c:pt idx="163">
                  <c:v>-10764.118138305366</c:v>
                </c:pt>
                <c:pt idx="164">
                  <c:v>-10830.155672896199</c:v>
                </c:pt>
                <c:pt idx="165">
                  <c:v>-10896.193207487029</c:v>
                </c:pt>
                <c:pt idx="166">
                  <c:v>-10962.230742077862</c:v>
                </c:pt>
                <c:pt idx="167">
                  <c:v>-11028.268276668692</c:v>
                </c:pt>
                <c:pt idx="168">
                  <c:v>-11094.305811259524</c:v>
                </c:pt>
                <c:pt idx="169">
                  <c:v>-11160.343345850357</c:v>
                </c:pt>
                <c:pt idx="170">
                  <c:v>-11226.380880441187</c:v>
                </c:pt>
                <c:pt idx="171">
                  <c:v>-11292.41841503202</c:v>
                </c:pt>
                <c:pt idx="172">
                  <c:v>-11358.45594962285</c:v>
                </c:pt>
                <c:pt idx="173">
                  <c:v>-11424.493484213683</c:v>
                </c:pt>
                <c:pt idx="174">
                  <c:v>-11490.531018804513</c:v>
                </c:pt>
                <c:pt idx="175">
                  <c:v>-11556.568553395346</c:v>
                </c:pt>
                <c:pt idx="176">
                  <c:v>-11622.606087986176</c:v>
                </c:pt>
                <c:pt idx="177">
                  <c:v>-11688.643622577009</c:v>
                </c:pt>
                <c:pt idx="178">
                  <c:v>-11754.681157167841</c:v>
                </c:pt>
                <c:pt idx="179">
                  <c:v>-11820.718691758671</c:v>
                </c:pt>
                <c:pt idx="180">
                  <c:v>-11886.756226349513</c:v>
                </c:pt>
                <c:pt idx="181">
                  <c:v>-11893.34168337186</c:v>
                </c:pt>
                <c:pt idx="182">
                  <c:v>-11899.927140394209</c:v>
                </c:pt>
                <c:pt idx="183">
                  <c:v>-11906.512597416557</c:v>
                </c:pt>
                <c:pt idx="184">
                  <c:v>-11913.098054438908</c:v>
                </c:pt>
                <c:pt idx="185">
                  <c:v>-11919.683511461257</c:v>
                </c:pt>
                <c:pt idx="186">
                  <c:v>-11926.268968483604</c:v>
                </c:pt>
                <c:pt idx="187">
                  <c:v>-11932.854425505955</c:v>
                </c:pt>
                <c:pt idx="188">
                  <c:v>-11939.439882528302</c:v>
                </c:pt>
                <c:pt idx="189">
                  <c:v>-11946.025339550652</c:v>
                </c:pt>
                <c:pt idx="190">
                  <c:v>-11952.610796572999</c:v>
                </c:pt>
                <c:pt idx="191">
                  <c:v>-11959.19625359535</c:v>
                </c:pt>
                <c:pt idx="192">
                  <c:v>-11965.781710617697</c:v>
                </c:pt>
                <c:pt idx="193">
                  <c:v>-11972.367167640046</c:v>
                </c:pt>
                <c:pt idx="194">
                  <c:v>-11978.952624662395</c:v>
                </c:pt>
                <c:pt idx="195">
                  <c:v>-11985.538081684745</c:v>
                </c:pt>
                <c:pt idx="196">
                  <c:v>-11992.123538707094</c:v>
                </c:pt>
                <c:pt idx="197">
                  <c:v>-11998.708995729441</c:v>
                </c:pt>
                <c:pt idx="198">
                  <c:v>-12005.29445275179</c:v>
                </c:pt>
                <c:pt idx="199">
                  <c:v>-12011.879909774139</c:v>
                </c:pt>
                <c:pt idx="200">
                  <c:v>-12018.465366796489</c:v>
                </c:pt>
                <c:pt idx="201">
                  <c:v>-12025.050823818836</c:v>
                </c:pt>
                <c:pt idx="202">
                  <c:v>-12031.636280841187</c:v>
                </c:pt>
                <c:pt idx="203">
                  <c:v>-12038.221737863536</c:v>
                </c:pt>
                <c:pt idx="204">
                  <c:v>-12044.807194885883</c:v>
                </c:pt>
                <c:pt idx="205">
                  <c:v>-12051.392651908234</c:v>
                </c:pt>
                <c:pt idx="206">
                  <c:v>-12057.978108930582</c:v>
                </c:pt>
                <c:pt idx="207">
                  <c:v>-12064.563565952931</c:v>
                </c:pt>
                <c:pt idx="208">
                  <c:v>-12071.149022975278</c:v>
                </c:pt>
                <c:pt idx="209">
                  <c:v>-12077.734479997629</c:v>
                </c:pt>
                <c:pt idx="210">
                  <c:v>-12084.319937019978</c:v>
                </c:pt>
                <c:pt idx="211">
                  <c:v>-12090.905394042325</c:v>
                </c:pt>
                <c:pt idx="212">
                  <c:v>-12097.490851064675</c:v>
                </c:pt>
                <c:pt idx="213">
                  <c:v>-12104.076308087024</c:v>
                </c:pt>
                <c:pt idx="214">
                  <c:v>-12110.661765109373</c:v>
                </c:pt>
                <c:pt idx="215">
                  <c:v>-12117.24722213172</c:v>
                </c:pt>
                <c:pt idx="216">
                  <c:v>-12123.832679154071</c:v>
                </c:pt>
                <c:pt idx="217">
                  <c:v>-12130.418136176419</c:v>
                </c:pt>
                <c:pt idx="218">
                  <c:v>-12137.003593198768</c:v>
                </c:pt>
                <c:pt idx="219">
                  <c:v>-12143.589050221117</c:v>
                </c:pt>
                <c:pt idx="220">
                  <c:v>-12150.174507243464</c:v>
                </c:pt>
                <c:pt idx="221">
                  <c:v>-12156.759964265815</c:v>
                </c:pt>
                <c:pt idx="222">
                  <c:v>-12163.345421288162</c:v>
                </c:pt>
                <c:pt idx="223">
                  <c:v>-12169.930878310512</c:v>
                </c:pt>
                <c:pt idx="224">
                  <c:v>-12176.516335332861</c:v>
                </c:pt>
                <c:pt idx="225">
                  <c:v>-12183.10179235521</c:v>
                </c:pt>
                <c:pt idx="226">
                  <c:v>-12189.687249377557</c:v>
                </c:pt>
                <c:pt idx="227">
                  <c:v>-12196.272706399908</c:v>
                </c:pt>
                <c:pt idx="228">
                  <c:v>-12202.858163422257</c:v>
                </c:pt>
                <c:pt idx="229">
                  <c:v>-12209.443620444605</c:v>
                </c:pt>
                <c:pt idx="230">
                  <c:v>-12216.029077466954</c:v>
                </c:pt>
                <c:pt idx="231">
                  <c:v>-12222.614534489301</c:v>
                </c:pt>
                <c:pt idx="232">
                  <c:v>-12229.199991511652</c:v>
                </c:pt>
                <c:pt idx="233">
                  <c:v>-12235.785448533999</c:v>
                </c:pt>
                <c:pt idx="234">
                  <c:v>-12242.370905556349</c:v>
                </c:pt>
                <c:pt idx="235">
                  <c:v>-12248.956362578698</c:v>
                </c:pt>
                <c:pt idx="236">
                  <c:v>-12255.541819601047</c:v>
                </c:pt>
                <c:pt idx="237">
                  <c:v>-12262.127276623396</c:v>
                </c:pt>
                <c:pt idx="238">
                  <c:v>-12268.712733645745</c:v>
                </c:pt>
                <c:pt idx="239">
                  <c:v>-12275.298190668094</c:v>
                </c:pt>
                <c:pt idx="240">
                  <c:v>-12281.883647690442</c:v>
                </c:pt>
                <c:pt idx="241">
                  <c:v>-12288.469104712791</c:v>
                </c:pt>
                <c:pt idx="242">
                  <c:v>-12295.054561735138</c:v>
                </c:pt>
                <c:pt idx="243">
                  <c:v>-12301.640018757489</c:v>
                </c:pt>
                <c:pt idx="244">
                  <c:v>-12308.225475779838</c:v>
                </c:pt>
                <c:pt idx="245">
                  <c:v>-12314.810932802186</c:v>
                </c:pt>
                <c:pt idx="246">
                  <c:v>-12321.396389824537</c:v>
                </c:pt>
                <c:pt idx="247">
                  <c:v>-12327.981846846884</c:v>
                </c:pt>
                <c:pt idx="248">
                  <c:v>-12334.567303869233</c:v>
                </c:pt>
                <c:pt idx="249">
                  <c:v>-12341.152760891582</c:v>
                </c:pt>
                <c:pt idx="250">
                  <c:v>-12347.738217913931</c:v>
                </c:pt>
                <c:pt idx="251">
                  <c:v>-12354.32367493628</c:v>
                </c:pt>
                <c:pt idx="252">
                  <c:v>-12360.90913195863</c:v>
                </c:pt>
                <c:pt idx="253">
                  <c:v>-12367.494588980975</c:v>
                </c:pt>
                <c:pt idx="254">
                  <c:v>-12374.080046003326</c:v>
                </c:pt>
                <c:pt idx="255">
                  <c:v>-12380.665503025675</c:v>
                </c:pt>
                <c:pt idx="256">
                  <c:v>-12387.250960048026</c:v>
                </c:pt>
                <c:pt idx="257">
                  <c:v>-12393.836417070372</c:v>
                </c:pt>
                <c:pt idx="258">
                  <c:v>-12400.421874092721</c:v>
                </c:pt>
                <c:pt idx="259">
                  <c:v>-12407.00733111507</c:v>
                </c:pt>
                <c:pt idx="260">
                  <c:v>-12413.592788137419</c:v>
                </c:pt>
                <c:pt idx="261">
                  <c:v>-12420.17824515977</c:v>
                </c:pt>
                <c:pt idx="262">
                  <c:v>-12426.763702182116</c:v>
                </c:pt>
                <c:pt idx="263">
                  <c:v>-12433.349159204467</c:v>
                </c:pt>
                <c:pt idx="264">
                  <c:v>-12439.934616226816</c:v>
                </c:pt>
                <c:pt idx="265">
                  <c:v>-12446.520073249165</c:v>
                </c:pt>
                <c:pt idx="266">
                  <c:v>-12453.10553027151</c:v>
                </c:pt>
                <c:pt idx="267">
                  <c:v>-12459.69098729386</c:v>
                </c:pt>
                <c:pt idx="268">
                  <c:v>-12466.276444316209</c:v>
                </c:pt>
                <c:pt idx="269">
                  <c:v>-12472.86190133856</c:v>
                </c:pt>
                <c:pt idx="270">
                  <c:v>-12479.447358360909</c:v>
                </c:pt>
                <c:pt idx="271">
                  <c:v>-12486.032815383256</c:v>
                </c:pt>
                <c:pt idx="272">
                  <c:v>-12492.618272405605</c:v>
                </c:pt>
                <c:pt idx="273">
                  <c:v>-12499.203729427954</c:v>
                </c:pt>
                <c:pt idx="274">
                  <c:v>-12505.789186450304</c:v>
                </c:pt>
                <c:pt idx="275">
                  <c:v>-12512.374643472649</c:v>
                </c:pt>
                <c:pt idx="276">
                  <c:v>-12518.960100495</c:v>
                </c:pt>
                <c:pt idx="277">
                  <c:v>-12525.545557517349</c:v>
                </c:pt>
                <c:pt idx="278">
                  <c:v>-12532.1310145397</c:v>
                </c:pt>
                <c:pt idx="279">
                  <c:v>-12538.716471562049</c:v>
                </c:pt>
                <c:pt idx="280">
                  <c:v>-12545.301928584395</c:v>
                </c:pt>
                <c:pt idx="281">
                  <c:v>-12551.887385606744</c:v>
                </c:pt>
                <c:pt idx="282">
                  <c:v>-12558.472842629093</c:v>
                </c:pt>
                <c:pt idx="283">
                  <c:v>-12565.058299651444</c:v>
                </c:pt>
                <c:pt idx="284">
                  <c:v>-12571.64375667379</c:v>
                </c:pt>
                <c:pt idx="285">
                  <c:v>-12578.229213696141</c:v>
                </c:pt>
                <c:pt idx="286">
                  <c:v>-12584.81467071849</c:v>
                </c:pt>
                <c:pt idx="287">
                  <c:v>-12591.400127740839</c:v>
                </c:pt>
                <c:pt idx="288">
                  <c:v>-12597.985584763188</c:v>
                </c:pt>
                <c:pt idx="289">
                  <c:v>-12604.571041785533</c:v>
                </c:pt>
                <c:pt idx="290">
                  <c:v>-12611.156498807883</c:v>
                </c:pt>
                <c:pt idx="291">
                  <c:v>-12617.741955830234</c:v>
                </c:pt>
                <c:pt idx="292">
                  <c:v>-12624.327412852583</c:v>
                </c:pt>
                <c:pt idx="293">
                  <c:v>-12630.91286987493</c:v>
                </c:pt>
                <c:pt idx="294">
                  <c:v>-12637.498326897279</c:v>
                </c:pt>
                <c:pt idx="295">
                  <c:v>-12644.083783919628</c:v>
                </c:pt>
                <c:pt idx="296">
                  <c:v>-12650.669240941977</c:v>
                </c:pt>
                <c:pt idx="297">
                  <c:v>-12657.254697964327</c:v>
                </c:pt>
                <c:pt idx="298">
                  <c:v>-12663.840154986674</c:v>
                </c:pt>
                <c:pt idx="299">
                  <c:v>-12670.425612009023</c:v>
                </c:pt>
                <c:pt idx="300">
                  <c:v>-12677.011069031374</c:v>
                </c:pt>
                <c:pt idx="301">
                  <c:v>-12683.596526053723</c:v>
                </c:pt>
                <c:pt idx="302">
                  <c:v>-12690.181983076069</c:v>
                </c:pt>
                <c:pt idx="303">
                  <c:v>-12696.767440098418</c:v>
                </c:pt>
                <c:pt idx="304">
                  <c:v>-12703.352897120767</c:v>
                </c:pt>
                <c:pt idx="305">
                  <c:v>-12709.938354143118</c:v>
                </c:pt>
                <c:pt idx="306">
                  <c:v>-12716.523811165467</c:v>
                </c:pt>
                <c:pt idx="307">
                  <c:v>-12723.109268187814</c:v>
                </c:pt>
                <c:pt idx="308">
                  <c:v>-12729.694725210164</c:v>
                </c:pt>
                <c:pt idx="309">
                  <c:v>-12736.280182232513</c:v>
                </c:pt>
                <c:pt idx="310">
                  <c:v>-12742.865639254862</c:v>
                </c:pt>
                <c:pt idx="311">
                  <c:v>-12749.451096277211</c:v>
                </c:pt>
                <c:pt idx="312">
                  <c:v>-12756.036553299557</c:v>
                </c:pt>
                <c:pt idx="313">
                  <c:v>-12762.622010321908</c:v>
                </c:pt>
                <c:pt idx="314">
                  <c:v>-12769.207467344257</c:v>
                </c:pt>
                <c:pt idx="315">
                  <c:v>-12775.792924366608</c:v>
                </c:pt>
                <c:pt idx="316">
                  <c:v>-12782.378381388953</c:v>
                </c:pt>
                <c:pt idx="317">
                  <c:v>-12788.963838411302</c:v>
                </c:pt>
                <c:pt idx="318">
                  <c:v>-12795.549295433651</c:v>
                </c:pt>
                <c:pt idx="319">
                  <c:v>-12802.134752456002</c:v>
                </c:pt>
                <c:pt idx="320">
                  <c:v>-12808.720209478352</c:v>
                </c:pt>
                <c:pt idx="321">
                  <c:v>-12815.305666500697</c:v>
                </c:pt>
                <c:pt idx="322">
                  <c:v>-12821.891123523046</c:v>
                </c:pt>
                <c:pt idx="323">
                  <c:v>-12828.476580545397</c:v>
                </c:pt>
                <c:pt idx="324">
                  <c:v>-12835.062037567746</c:v>
                </c:pt>
                <c:pt idx="325">
                  <c:v>-12841.647494590092</c:v>
                </c:pt>
                <c:pt idx="326">
                  <c:v>-12848.232951612443</c:v>
                </c:pt>
                <c:pt idx="327">
                  <c:v>-12854.818408634792</c:v>
                </c:pt>
                <c:pt idx="328">
                  <c:v>-12861.403865657141</c:v>
                </c:pt>
                <c:pt idx="329">
                  <c:v>-12867.98932267949</c:v>
                </c:pt>
                <c:pt idx="330">
                  <c:v>-12874.574779701838</c:v>
                </c:pt>
                <c:pt idx="331">
                  <c:v>-12881.160236724187</c:v>
                </c:pt>
                <c:pt idx="332">
                  <c:v>-12887.745693746536</c:v>
                </c:pt>
                <c:pt idx="333">
                  <c:v>-12894.331150768885</c:v>
                </c:pt>
                <c:pt idx="334">
                  <c:v>-12900.916607791232</c:v>
                </c:pt>
                <c:pt idx="335">
                  <c:v>-12907.502064813581</c:v>
                </c:pt>
                <c:pt idx="336">
                  <c:v>-12914.087521835931</c:v>
                </c:pt>
                <c:pt idx="337">
                  <c:v>-12920.672978858282</c:v>
                </c:pt>
                <c:pt idx="338">
                  <c:v>-12927.258435880631</c:v>
                </c:pt>
                <c:pt idx="339">
                  <c:v>-12933.843892902976</c:v>
                </c:pt>
                <c:pt idx="340">
                  <c:v>-12940.429349925325</c:v>
                </c:pt>
                <c:pt idx="341">
                  <c:v>-12947.014806947676</c:v>
                </c:pt>
                <c:pt idx="342">
                  <c:v>-12953.600263970025</c:v>
                </c:pt>
                <c:pt idx="343">
                  <c:v>-12960.185720992371</c:v>
                </c:pt>
                <c:pt idx="344">
                  <c:v>-12966.77117801472</c:v>
                </c:pt>
                <c:pt idx="345">
                  <c:v>-12973.356635037071</c:v>
                </c:pt>
                <c:pt idx="346">
                  <c:v>-12979.94209205942</c:v>
                </c:pt>
                <c:pt idx="347">
                  <c:v>-12986.527549081769</c:v>
                </c:pt>
                <c:pt idx="348">
                  <c:v>-12993.113006104117</c:v>
                </c:pt>
                <c:pt idx="349">
                  <c:v>-12999.698463126466</c:v>
                </c:pt>
                <c:pt idx="350">
                  <c:v>-13006.283920148815</c:v>
                </c:pt>
                <c:pt idx="351">
                  <c:v>-13012.869377171164</c:v>
                </c:pt>
                <c:pt idx="352">
                  <c:v>-13019.454834193511</c:v>
                </c:pt>
                <c:pt idx="353">
                  <c:v>-13026.040291215861</c:v>
                </c:pt>
                <c:pt idx="354">
                  <c:v>-13032.62574823821</c:v>
                </c:pt>
                <c:pt idx="355">
                  <c:v>-13039.211205260559</c:v>
                </c:pt>
                <c:pt idx="356">
                  <c:v>-13045.79666228291</c:v>
                </c:pt>
                <c:pt idx="357">
                  <c:v>-13052.382119305255</c:v>
                </c:pt>
                <c:pt idx="358">
                  <c:v>-13058.967576327605</c:v>
                </c:pt>
                <c:pt idx="359">
                  <c:v>-13065.553033349956</c:v>
                </c:pt>
                <c:pt idx="360">
                  <c:v>-13072.138490372305</c:v>
                </c:pt>
                <c:pt idx="361">
                  <c:v>-13078.723947394654</c:v>
                </c:pt>
                <c:pt idx="362">
                  <c:v>-13085.309404416999</c:v>
                </c:pt>
                <c:pt idx="363">
                  <c:v>-13091.89486143935</c:v>
                </c:pt>
                <c:pt idx="364">
                  <c:v>-13098.480318461699</c:v>
                </c:pt>
                <c:pt idx="365">
                  <c:v>-13105.065775484049</c:v>
                </c:pt>
                <c:pt idx="366">
                  <c:v>-13111.651232506394</c:v>
                </c:pt>
                <c:pt idx="367">
                  <c:v>-13118.236689528745</c:v>
                </c:pt>
                <c:pt idx="368">
                  <c:v>-13124.822146551094</c:v>
                </c:pt>
                <c:pt idx="369">
                  <c:v>-13131.407603573443</c:v>
                </c:pt>
                <c:pt idx="370">
                  <c:v>-13137.993060595794</c:v>
                </c:pt>
                <c:pt idx="371">
                  <c:v>-13144.57851761814</c:v>
                </c:pt>
                <c:pt idx="372">
                  <c:v>-13151.163974640489</c:v>
                </c:pt>
                <c:pt idx="373">
                  <c:v>-13157.749431662838</c:v>
                </c:pt>
                <c:pt idx="374">
                  <c:v>-13164.334888685189</c:v>
                </c:pt>
                <c:pt idx="375">
                  <c:v>-13170.920345707535</c:v>
                </c:pt>
                <c:pt idx="376">
                  <c:v>-13177.505802729884</c:v>
                </c:pt>
                <c:pt idx="377">
                  <c:v>-13184.091259752233</c:v>
                </c:pt>
                <c:pt idx="378">
                  <c:v>-13190.676716774584</c:v>
                </c:pt>
                <c:pt idx="379">
                  <c:v>-13197.262173796933</c:v>
                </c:pt>
                <c:pt idx="380">
                  <c:v>-13203.847630819278</c:v>
                </c:pt>
                <c:pt idx="381">
                  <c:v>-13210.433087841629</c:v>
                </c:pt>
                <c:pt idx="382">
                  <c:v>-13217.018544863979</c:v>
                </c:pt>
                <c:pt idx="383">
                  <c:v>-13223.604001886328</c:v>
                </c:pt>
                <c:pt idx="384">
                  <c:v>-13230.189458908673</c:v>
                </c:pt>
                <c:pt idx="385">
                  <c:v>-13236.774915931024</c:v>
                </c:pt>
                <c:pt idx="386">
                  <c:v>-13243.360372953373</c:v>
                </c:pt>
                <c:pt idx="387">
                  <c:v>-13249.945829975723</c:v>
                </c:pt>
                <c:pt idx="388">
                  <c:v>-13256.531286998072</c:v>
                </c:pt>
                <c:pt idx="389">
                  <c:v>-13263.116744020419</c:v>
                </c:pt>
                <c:pt idx="390">
                  <c:v>-13269.702201042768</c:v>
                </c:pt>
                <c:pt idx="391">
                  <c:v>-13276.287658065117</c:v>
                </c:pt>
                <c:pt idx="392">
                  <c:v>-13282.873115087468</c:v>
                </c:pt>
                <c:pt idx="393">
                  <c:v>-13289.458572109814</c:v>
                </c:pt>
                <c:pt idx="394">
                  <c:v>-13296.044029132163</c:v>
                </c:pt>
                <c:pt idx="395">
                  <c:v>-13302.629486154512</c:v>
                </c:pt>
                <c:pt idx="396">
                  <c:v>-13309.214943176863</c:v>
                </c:pt>
                <c:pt idx="397">
                  <c:v>-13315.800400199212</c:v>
                </c:pt>
                <c:pt idx="398">
                  <c:v>-13322.385857221558</c:v>
                </c:pt>
                <c:pt idx="399">
                  <c:v>-13328.971314243907</c:v>
                </c:pt>
                <c:pt idx="400">
                  <c:v>-13335.556771266258</c:v>
                </c:pt>
                <c:pt idx="401">
                  <c:v>-13342.142228288607</c:v>
                </c:pt>
                <c:pt idx="402">
                  <c:v>-13348.727685310952</c:v>
                </c:pt>
                <c:pt idx="403">
                  <c:v>-13355.313142333303</c:v>
                </c:pt>
                <c:pt idx="404">
                  <c:v>-13361.898599355653</c:v>
                </c:pt>
                <c:pt idx="405">
                  <c:v>-13368.484056378002</c:v>
                </c:pt>
                <c:pt idx="406">
                  <c:v>-13375.069513400351</c:v>
                </c:pt>
                <c:pt idx="407">
                  <c:v>-13381.654970422698</c:v>
                </c:pt>
                <c:pt idx="408">
                  <c:v>-13388.240427445047</c:v>
                </c:pt>
                <c:pt idx="409">
                  <c:v>-13394.825884467396</c:v>
                </c:pt>
                <c:pt idx="410">
                  <c:v>-13401.411341489746</c:v>
                </c:pt>
                <c:pt idx="411">
                  <c:v>-13407.996798512093</c:v>
                </c:pt>
                <c:pt idx="412">
                  <c:v>-13414.582255534442</c:v>
                </c:pt>
                <c:pt idx="413">
                  <c:v>-13421.167712556791</c:v>
                </c:pt>
                <c:pt idx="414">
                  <c:v>-13427.753169579142</c:v>
                </c:pt>
                <c:pt idx="415">
                  <c:v>-13434.338626601491</c:v>
                </c:pt>
                <c:pt idx="416">
                  <c:v>-13440.924083623837</c:v>
                </c:pt>
                <c:pt idx="417">
                  <c:v>-13447.509540646186</c:v>
                </c:pt>
                <c:pt idx="418">
                  <c:v>-13454.094997668537</c:v>
                </c:pt>
                <c:pt idx="419">
                  <c:v>-13460.680454690886</c:v>
                </c:pt>
                <c:pt idx="420">
                  <c:v>-13467.265911713235</c:v>
                </c:pt>
                <c:pt idx="421">
                  <c:v>-13473.851368735581</c:v>
                </c:pt>
                <c:pt idx="422">
                  <c:v>-13480.436825757932</c:v>
                </c:pt>
                <c:pt idx="423">
                  <c:v>-13487.022282780281</c:v>
                </c:pt>
                <c:pt idx="424">
                  <c:v>-13493.60773980263</c:v>
                </c:pt>
                <c:pt idx="425">
                  <c:v>-13500.193196824977</c:v>
                </c:pt>
                <c:pt idx="426">
                  <c:v>-13506.778653847326</c:v>
                </c:pt>
                <c:pt idx="427">
                  <c:v>-13513.364110869676</c:v>
                </c:pt>
                <c:pt idx="428">
                  <c:v>-13519.949567892025</c:v>
                </c:pt>
                <c:pt idx="429">
                  <c:v>-13526.535024914376</c:v>
                </c:pt>
                <c:pt idx="430">
                  <c:v>-13533.120481936721</c:v>
                </c:pt>
                <c:pt idx="431">
                  <c:v>-13539.70593895907</c:v>
                </c:pt>
                <c:pt idx="432">
                  <c:v>-13546.29139598142</c:v>
                </c:pt>
                <c:pt idx="433">
                  <c:v>-13552.876853003771</c:v>
                </c:pt>
                <c:pt idx="434">
                  <c:v>-13559.462310026116</c:v>
                </c:pt>
                <c:pt idx="435">
                  <c:v>-13566.047767048465</c:v>
                </c:pt>
                <c:pt idx="436">
                  <c:v>-13572.633224070816</c:v>
                </c:pt>
                <c:pt idx="437">
                  <c:v>-13579.218681093165</c:v>
                </c:pt>
                <c:pt idx="438">
                  <c:v>-13585.804138115514</c:v>
                </c:pt>
                <c:pt idx="439">
                  <c:v>-13592.38959513786</c:v>
                </c:pt>
                <c:pt idx="440">
                  <c:v>-13598.975052160211</c:v>
                </c:pt>
                <c:pt idx="441">
                  <c:v>-13605.56050918256</c:v>
                </c:pt>
                <c:pt idx="442">
                  <c:v>-13612.145966204909</c:v>
                </c:pt>
                <c:pt idx="443">
                  <c:v>-13618.731423227255</c:v>
                </c:pt>
                <c:pt idx="444">
                  <c:v>-13625.316880249606</c:v>
                </c:pt>
                <c:pt idx="445">
                  <c:v>-13631.902337271955</c:v>
                </c:pt>
                <c:pt idx="446">
                  <c:v>-13638.487794294304</c:v>
                </c:pt>
                <c:pt idx="447">
                  <c:v>-13645.073251316655</c:v>
                </c:pt>
                <c:pt idx="448">
                  <c:v>-13651.658708339</c:v>
                </c:pt>
                <c:pt idx="449">
                  <c:v>-13658.24416536135</c:v>
                </c:pt>
                <c:pt idx="450">
                  <c:v>7285.668403644273</c:v>
                </c:pt>
                <c:pt idx="451">
                  <c:v>7245.1924680684679</c:v>
                </c:pt>
                <c:pt idx="452">
                  <c:v>7204.7165324926682</c:v>
                </c:pt>
                <c:pt idx="453">
                  <c:v>7164.2405969168649</c:v>
                </c:pt>
                <c:pt idx="454">
                  <c:v>7123.7646613410616</c:v>
                </c:pt>
                <c:pt idx="455">
                  <c:v>7083.2887257652565</c:v>
                </c:pt>
                <c:pt idx="456">
                  <c:v>7042.8127901894532</c:v>
                </c:pt>
                <c:pt idx="457">
                  <c:v>7002.3368546136553</c:v>
                </c:pt>
                <c:pt idx="458">
                  <c:v>6961.860919037852</c:v>
                </c:pt>
                <c:pt idx="459">
                  <c:v>6921.3849834620487</c:v>
                </c:pt>
                <c:pt idx="460">
                  <c:v>6880.9090478862418</c:v>
                </c:pt>
                <c:pt idx="461">
                  <c:v>6840.4331123104421</c:v>
                </c:pt>
                <c:pt idx="462">
                  <c:v>6799.9571767346388</c:v>
                </c:pt>
                <c:pt idx="463">
                  <c:v>6759.4812411588355</c:v>
                </c:pt>
                <c:pt idx="464">
                  <c:v>6719.0053055830322</c:v>
                </c:pt>
                <c:pt idx="465">
                  <c:v>6678.5293700072289</c:v>
                </c:pt>
                <c:pt idx="466">
                  <c:v>6638.0534344314292</c:v>
                </c:pt>
                <c:pt idx="467">
                  <c:v>6597.5774988556223</c:v>
                </c:pt>
                <c:pt idx="468">
                  <c:v>6557.1015632798189</c:v>
                </c:pt>
                <c:pt idx="469">
                  <c:v>6516.6256277040156</c:v>
                </c:pt>
                <c:pt idx="470">
                  <c:v>6476.1496921282123</c:v>
                </c:pt>
                <c:pt idx="471">
                  <c:v>6435.6737565524127</c:v>
                </c:pt>
                <c:pt idx="472">
                  <c:v>6395.1978209766094</c:v>
                </c:pt>
                <c:pt idx="473">
                  <c:v>6354.7218854008061</c:v>
                </c:pt>
                <c:pt idx="474">
                  <c:v>6314.2459498250028</c:v>
                </c:pt>
                <c:pt idx="475">
                  <c:v>6273.7700142491994</c:v>
                </c:pt>
                <c:pt idx="476">
                  <c:v>6233.294078673398</c:v>
                </c:pt>
                <c:pt idx="477">
                  <c:v>6192.8181430975947</c:v>
                </c:pt>
                <c:pt idx="478">
                  <c:v>6152.3422075217914</c:v>
                </c:pt>
                <c:pt idx="479">
                  <c:v>6111.866271945988</c:v>
                </c:pt>
                <c:pt idx="480">
                  <c:v>6071.3903363701884</c:v>
                </c:pt>
                <c:pt idx="481">
                  <c:v>6030.9144007943851</c:v>
                </c:pt>
                <c:pt idx="482">
                  <c:v>5990.4384652185781</c:v>
                </c:pt>
                <c:pt idx="483">
                  <c:v>5949.9625296427748</c:v>
                </c:pt>
                <c:pt idx="484">
                  <c:v>5909.4865940669752</c:v>
                </c:pt>
                <c:pt idx="485">
                  <c:v>5869.0106584911719</c:v>
                </c:pt>
                <c:pt idx="486">
                  <c:v>5828.5347229153685</c:v>
                </c:pt>
                <c:pt idx="487">
                  <c:v>5788.0587873395652</c:v>
                </c:pt>
                <c:pt idx="488">
                  <c:v>5747.5828517637619</c:v>
                </c:pt>
                <c:pt idx="489">
                  <c:v>5707.1069161879586</c:v>
                </c:pt>
                <c:pt idx="490">
                  <c:v>5666.6309806121553</c:v>
                </c:pt>
                <c:pt idx="491">
                  <c:v>5626.155045036352</c:v>
                </c:pt>
                <c:pt idx="492">
                  <c:v>5585.6791094605487</c:v>
                </c:pt>
                <c:pt idx="493">
                  <c:v>5545.2031738847509</c:v>
                </c:pt>
                <c:pt idx="494">
                  <c:v>5504.7272383089476</c:v>
                </c:pt>
                <c:pt idx="495">
                  <c:v>5464.2513027331443</c:v>
                </c:pt>
                <c:pt idx="496">
                  <c:v>5423.775367157341</c:v>
                </c:pt>
                <c:pt idx="497">
                  <c:v>5383.299431581534</c:v>
                </c:pt>
                <c:pt idx="498">
                  <c:v>5342.8234960057307</c:v>
                </c:pt>
                <c:pt idx="499">
                  <c:v>5302.3475604299274</c:v>
                </c:pt>
                <c:pt idx="500">
                  <c:v>5261.8716248541314</c:v>
                </c:pt>
                <c:pt idx="501">
                  <c:v>5221.3956892783281</c:v>
                </c:pt>
                <c:pt idx="502">
                  <c:v>5180.9197537025248</c:v>
                </c:pt>
                <c:pt idx="503">
                  <c:v>5140.4438181267215</c:v>
                </c:pt>
                <c:pt idx="504">
                  <c:v>5099.9678825509145</c:v>
                </c:pt>
                <c:pt idx="505">
                  <c:v>5059.4919469751112</c:v>
                </c:pt>
                <c:pt idx="506">
                  <c:v>5019.0160113993079</c:v>
                </c:pt>
                <c:pt idx="507">
                  <c:v>4978.5400758235046</c:v>
                </c:pt>
                <c:pt idx="508">
                  <c:v>4938.0641402477013</c:v>
                </c:pt>
                <c:pt idx="509">
                  <c:v>4897.5882046719053</c:v>
                </c:pt>
                <c:pt idx="510">
                  <c:v>4857.112269096102</c:v>
                </c:pt>
                <c:pt idx="511">
                  <c:v>4816.636333520295</c:v>
                </c:pt>
                <c:pt idx="512">
                  <c:v>4776.1603979444917</c:v>
                </c:pt>
                <c:pt idx="513">
                  <c:v>4735.6844623686884</c:v>
                </c:pt>
                <c:pt idx="514">
                  <c:v>4695.2085267928851</c:v>
                </c:pt>
                <c:pt idx="515">
                  <c:v>4654.7325912170836</c:v>
                </c:pt>
                <c:pt idx="516">
                  <c:v>4614.2566556412803</c:v>
                </c:pt>
                <c:pt idx="517">
                  <c:v>4573.780720065477</c:v>
                </c:pt>
                <c:pt idx="518">
                  <c:v>4533.3047844896792</c:v>
                </c:pt>
                <c:pt idx="519">
                  <c:v>4492.8288489138758</c:v>
                </c:pt>
                <c:pt idx="520">
                  <c:v>4452.3529133380689</c:v>
                </c:pt>
                <c:pt idx="521">
                  <c:v>4411.8769777622692</c:v>
                </c:pt>
                <c:pt idx="522">
                  <c:v>4371.4010421864623</c:v>
                </c:pt>
                <c:pt idx="523">
                  <c:v>4330.9251066106626</c:v>
                </c:pt>
                <c:pt idx="524">
                  <c:v>4290.4491710348593</c:v>
                </c:pt>
                <c:pt idx="525">
                  <c:v>4249.973235459056</c:v>
                </c:pt>
                <c:pt idx="526">
                  <c:v>4209.4972998832491</c:v>
                </c:pt>
                <c:pt idx="527">
                  <c:v>4169.021364307453</c:v>
                </c:pt>
                <c:pt idx="528">
                  <c:v>4128.5454287316497</c:v>
                </c:pt>
                <c:pt idx="529">
                  <c:v>4088.0694931558464</c:v>
                </c:pt>
                <c:pt idx="530">
                  <c:v>4047.5935575800431</c:v>
                </c:pt>
                <c:pt idx="531">
                  <c:v>4007.1176220042398</c:v>
                </c:pt>
                <c:pt idx="532">
                  <c:v>3966.6416864284365</c:v>
                </c:pt>
                <c:pt idx="533">
                  <c:v>3926.1657508526296</c:v>
                </c:pt>
                <c:pt idx="534">
                  <c:v>3885.6898152768263</c:v>
                </c:pt>
                <c:pt idx="535">
                  <c:v>3845.213879701023</c:v>
                </c:pt>
                <c:pt idx="536">
                  <c:v>3804.7379441252269</c:v>
                </c:pt>
                <c:pt idx="537">
                  <c:v>3764.2620085494236</c:v>
                </c:pt>
                <c:pt idx="538">
                  <c:v>3723.7860729736203</c:v>
                </c:pt>
                <c:pt idx="539">
                  <c:v>3683.310137397817</c:v>
                </c:pt>
                <c:pt idx="540">
                  <c:v>3642.8342018220137</c:v>
                </c:pt>
                <c:pt idx="541">
                  <c:v>3602.3582662462068</c:v>
                </c:pt>
                <c:pt idx="542">
                  <c:v>3561.8823306704035</c:v>
                </c:pt>
                <c:pt idx="543">
                  <c:v>3521.4063950946002</c:v>
                </c:pt>
                <c:pt idx="544">
                  <c:v>3480.9304595187969</c:v>
                </c:pt>
                <c:pt idx="545">
                  <c:v>3440.4545239430008</c:v>
                </c:pt>
                <c:pt idx="546">
                  <c:v>3399.9785883671975</c:v>
                </c:pt>
                <c:pt idx="547">
                  <c:v>3359.5026527913942</c:v>
                </c:pt>
                <c:pt idx="548">
                  <c:v>3319.0267172155873</c:v>
                </c:pt>
                <c:pt idx="549">
                  <c:v>3278.550781639784</c:v>
                </c:pt>
                <c:pt idx="550">
                  <c:v>3238.0748460639807</c:v>
                </c:pt>
                <c:pt idx="551">
                  <c:v>3197.5989104881774</c:v>
                </c:pt>
                <c:pt idx="552">
                  <c:v>3157.122974912374</c:v>
                </c:pt>
                <c:pt idx="553">
                  <c:v>3116.6470393365707</c:v>
                </c:pt>
                <c:pt idx="554">
                  <c:v>3076.1711037607674</c:v>
                </c:pt>
                <c:pt idx="555">
                  <c:v>3035.6951681849678</c:v>
                </c:pt>
                <c:pt idx="556">
                  <c:v>2995.2192326091645</c:v>
                </c:pt>
                <c:pt idx="557">
                  <c:v>2954.7432970333648</c:v>
                </c:pt>
                <c:pt idx="558">
                  <c:v>2914.2673614575579</c:v>
                </c:pt>
                <c:pt idx="559">
                  <c:v>2873.7914258817582</c:v>
                </c:pt>
                <c:pt idx="560">
                  <c:v>2833.3154903059512</c:v>
                </c:pt>
                <c:pt idx="561">
                  <c:v>2792.8395547301516</c:v>
                </c:pt>
                <c:pt idx="562">
                  <c:v>2752.3636191543483</c:v>
                </c:pt>
                <c:pt idx="563">
                  <c:v>2711.8876835785413</c:v>
                </c:pt>
                <c:pt idx="564">
                  <c:v>2671.4117480027453</c:v>
                </c:pt>
                <c:pt idx="565">
                  <c:v>2630.935812426942</c:v>
                </c:pt>
                <c:pt idx="566">
                  <c:v>2590.4598768511387</c:v>
                </c:pt>
                <c:pt idx="567">
                  <c:v>2549.9839412753354</c:v>
                </c:pt>
                <c:pt idx="568">
                  <c:v>2509.5080056995321</c:v>
                </c:pt>
                <c:pt idx="569">
                  <c:v>2469.0320701237288</c:v>
                </c:pt>
                <c:pt idx="570">
                  <c:v>2428.5561345479218</c:v>
                </c:pt>
                <c:pt idx="571">
                  <c:v>2388.0801989721185</c:v>
                </c:pt>
                <c:pt idx="572">
                  <c:v>2347.6042633963152</c:v>
                </c:pt>
                <c:pt idx="573">
                  <c:v>2307.1283278205192</c:v>
                </c:pt>
                <c:pt idx="574">
                  <c:v>2266.6523922447159</c:v>
                </c:pt>
                <c:pt idx="575">
                  <c:v>2226.1764566689126</c:v>
                </c:pt>
                <c:pt idx="576">
                  <c:v>2185.7005210931093</c:v>
                </c:pt>
                <c:pt idx="577">
                  <c:v>2145.2245855173023</c:v>
                </c:pt>
                <c:pt idx="578">
                  <c:v>2104.748649941499</c:v>
                </c:pt>
                <c:pt idx="579">
                  <c:v>2064.2727143656957</c:v>
                </c:pt>
                <c:pt idx="580">
                  <c:v>2023.7967787898924</c:v>
                </c:pt>
                <c:pt idx="581">
                  <c:v>1983.3208432140891</c:v>
                </c:pt>
                <c:pt idx="582">
                  <c:v>1942.8449076382931</c:v>
                </c:pt>
                <c:pt idx="583">
                  <c:v>1902.3689720624898</c:v>
                </c:pt>
                <c:pt idx="584">
                  <c:v>1861.8930364866865</c:v>
                </c:pt>
                <c:pt idx="585">
                  <c:v>1821.4171009108795</c:v>
                </c:pt>
                <c:pt idx="586">
                  <c:v>1780.9411653350762</c:v>
                </c:pt>
                <c:pt idx="587">
                  <c:v>1740.4652297592729</c:v>
                </c:pt>
                <c:pt idx="588">
                  <c:v>1699.9892941834696</c:v>
                </c:pt>
                <c:pt idx="589">
                  <c:v>1659.5133586076663</c:v>
                </c:pt>
                <c:pt idx="590">
                  <c:v>1619.037423031863</c:v>
                </c:pt>
                <c:pt idx="591">
                  <c:v>1578.561487456067</c:v>
                </c:pt>
                <c:pt idx="592">
                  <c:v>1538.08555188026</c:v>
                </c:pt>
                <c:pt idx="593">
                  <c:v>1497.6096163044604</c:v>
                </c:pt>
                <c:pt idx="594">
                  <c:v>1457.1336807286534</c:v>
                </c:pt>
                <c:pt idx="595">
                  <c:v>1416.6577451528537</c:v>
                </c:pt>
                <c:pt idx="596">
                  <c:v>1376.1818095770468</c:v>
                </c:pt>
                <c:pt idx="597">
                  <c:v>1335.7058740012471</c:v>
                </c:pt>
                <c:pt idx="598">
                  <c:v>1295.2299384254402</c:v>
                </c:pt>
                <c:pt idx="599">
                  <c:v>1254.7540028496333</c:v>
                </c:pt>
                <c:pt idx="600">
                  <c:v>1214.2780672738409</c:v>
                </c:pt>
                <c:pt idx="601">
                  <c:v>1173.8021316980376</c:v>
                </c:pt>
                <c:pt idx="602">
                  <c:v>1133.3261961222343</c:v>
                </c:pt>
                <c:pt idx="603">
                  <c:v>1092.8502605464309</c:v>
                </c:pt>
                <c:pt idx="604">
                  <c:v>1052.3743249706276</c:v>
                </c:pt>
                <c:pt idx="605">
                  <c:v>1011.8983893948243</c:v>
                </c:pt>
                <c:pt idx="606">
                  <c:v>971.42245381902103</c:v>
                </c:pt>
                <c:pt idx="607">
                  <c:v>930.94651824321409</c:v>
                </c:pt>
                <c:pt idx="608">
                  <c:v>890.47058266741078</c:v>
                </c:pt>
                <c:pt idx="609">
                  <c:v>849.99464709161475</c:v>
                </c:pt>
                <c:pt idx="610">
                  <c:v>809.51871151581145</c:v>
                </c:pt>
                <c:pt idx="611">
                  <c:v>769.04277594000814</c:v>
                </c:pt>
                <c:pt idx="612">
                  <c:v>728.56684036420484</c:v>
                </c:pt>
                <c:pt idx="613">
                  <c:v>688.09090478840153</c:v>
                </c:pt>
                <c:pt idx="614">
                  <c:v>647.61496921259459</c:v>
                </c:pt>
                <c:pt idx="615">
                  <c:v>607.13903363679128</c:v>
                </c:pt>
                <c:pt idx="616">
                  <c:v>566.66309806098798</c:v>
                </c:pt>
                <c:pt idx="617">
                  <c:v>526.18716248518467</c:v>
                </c:pt>
                <c:pt idx="618">
                  <c:v>485.71122690938864</c:v>
                </c:pt>
                <c:pt idx="619">
                  <c:v>445.23529133358534</c:v>
                </c:pt>
                <c:pt idx="620">
                  <c:v>404.75935575778203</c:v>
                </c:pt>
                <c:pt idx="621">
                  <c:v>364.28342018197509</c:v>
                </c:pt>
                <c:pt idx="622">
                  <c:v>323.80748460617178</c:v>
                </c:pt>
                <c:pt idx="623">
                  <c:v>283.33154903036848</c:v>
                </c:pt>
                <c:pt idx="624">
                  <c:v>242.85561345456517</c:v>
                </c:pt>
                <c:pt idx="625">
                  <c:v>202.37967787876187</c:v>
                </c:pt>
                <c:pt idx="626">
                  <c:v>161.90374230295856</c:v>
                </c:pt>
                <c:pt idx="627">
                  <c:v>121.42780672716253</c:v>
                </c:pt>
                <c:pt idx="628">
                  <c:v>80.951871151362866</c:v>
                </c:pt>
                <c:pt idx="629">
                  <c:v>40.475935575555923</c:v>
                </c:pt>
                <c:pt idx="630">
                  <c:v>-2.5102053768932819E-10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181.4366351247607</c:v>
                </c:pt>
                <c:pt idx="2">
                  <c:v>362.8732702495214</c:v>
                </c:pt>
                <c:pt idx="3">
                  <c:v>544.30990537428215</c:v>
                </c:pt>
                <c:pt idx="4">
                  <c:v>725.74654049904279</c:v>
                </c:pt>
                <c:pt idx="5">
                  <c:v>907.18317562380344</c:v>
                </c:pt>
                <c:pt idx="6">
                  <c:v>1088.6198107485641</c:v>
                </c:pt>
                <c:pt idx="7">
                  <c:v>1270.0564458733247</c:v>
                </c:pt>
                <c:pt idx="8">
                  <c:v>1451.4930809980854</c:v>
                </c:pt>
                <c:pt idx="9">
                  <c:v>1632.929716122846</c:v>
                </c:pt>
                <c:pt idx="10">
                  <c:v>1814.3663512476066</c:v>
                </c:pt>
                <c:pt idx="11">
                  <c:v>1995.8029863723673</c:v>
                </c:pt>
                <c:pt idx="12">
                  <c:v>2177.2396214971282</c:v>
                </c:pt>
                <c:pt idx="13">
                  <c:v>2358.676256621889</c:v>
                </c:pt>
                <c:pt idx="14">
                  <c:v>2540.1128917466499</c:v>
                </c:pt>
                <c:pt idx="15">
                  <c:v>2721.5495268714108</c:v>
                </c:pt>
                <c:pt idx="16">
                  <c:v>2902.9861619961716</c:v>
                </c:pt>
                <c:pt idx="17">
                  <c:v>3084.4227971209325</c:v>
                </c:pt>
                <c:pt idx="18">
                  <c:v>3265.8594322456934</c:v>
                </c:pt>
                <c:pt idx="19">
                  <c:v>3447.2960673704542</c:v>
                </c:pt>
                <c:pt idx="20">
                  <c:v>3628.7327024952147</c:v>
                </c:pt>
                <c:pt idx="21">
                  <c:v>3810.1693376199755</c:v>
                </c:pt>
                <c:pt idx="22">
                  <c:v>3991.6059727447364</c:v>
                </c:pt>
                <c:pt idx="23">
                  <c:v>4173.0426078694973</c:v>
                </c:pt>
                <c:pt idx="24">
                  <c:v>4354.4792429942581</c:v>
                </c:pt>
                <c:pt idx="25">
                  <c:v>4535.915878119019</c:v>
                </c:pt>
                <c:pt idx="26">
                  <c:v>4717.3525132437799</c:v>
                </c:pt>
                <c:pt idx="27">
                  <c:v>4898.7891483685407</c:v>
                </c:pt>
                <c:pt idx="28">
                  <c:v>5080.2257834933016</c:v>
                </c:pt>
                <c:pt idx="29">
                  <c:v>5261.6624186180625</c:v>
                </c:pt>
                <c:pt idx="30">
                  <c:v>5443.0990537428233</c:v>
                </c:pt>
                <c:pt idx="31">
                  <c:v>5624.5356888675842</c:v>
                </c:pt>
                <c:pt idx="32">
                  <c:v>5805.9723239923451</c:v>
                </c:pt>
                <c:pt idx="33">
                  <c:v>5987.408959117106</c:v>
                </c:pt>
                <c:pt idx="34">
                  <c:v>6168.8455942418668</c:v>
                </c:pt>
                <c:pt idx="35">
                  <c:v>6350.2822293666277</c:v>
                </c:pt>
                <c:pt idx="36">
                  <c:v>6531.7188644913886</c:v>
                </c:pt>
                <c:pt idx="37">
                  <c:v>6713.1554996161485</c:v>
                </c:pt>
                <c:pt idx="38">
                  <c:v>6894.5921347409094</c:v>
                </c:pt>
                <c:pt idx="39">
                  <c:v>7076.0287698656703</c:v>
                </c:pt>
                <c:pt idx="40">
                  <c:v>7257.4654049904311</c:v>
                </c:pt>
                <c:pt idx="41">
                  <c:v>7438.9020401151911</c:v>
                </c:pt>
                <c:pt idx="42">
                  <c:v>7620.338675239951</c:v>
                </c:pt>
                <c:pt idx="43">
                  <c:v>7801.775310364711</c:v>
                </c:pt>
                <c:pt idx="44">
                  <c:v>7983.211945489471</c:v>
                </c:pt>
                <c:pt idx="45">
                  <c:v>8164.6485806142309</c:v>
                </c:pt>
                <c:pt idx="46">
                  <c:v>8346.0852157389909</c:v>
                </c:pt>
                <c:pt idx="47">
                  <c:v>8527.5218508637518</c:v>
                </c:pt>
                <c:pt idx="48">
                  <c:v>8708.9584859885108</c:v>
                </c:pt>
                <c:pt idx="49">
                  <c:v>8890.3951211132717</c:v>
                </c:pt>
                <c:pt idx="50">
                  <c:v>9071.8317562380307</c:v>
                </c:pt>
                <c:pt idx="51">
                  <c:v>9253.2683913627916</c:v>
                </c:pt>
                <c:pt idx="52">
                  <c:v>9434.7050264875506</c:v>
                </c:pt>
                <c:pt idx="53">
                  <c:v>9616.1416616123115</c:v>
                </c:pt>
                <c:pt idx="54">
                  <c:v>9797.5782967370706</c:v>
                </c:pt>
                <c:pt idx="55">
                  <c:v>9979.0149318618314</c:v>
                </c:pt>
                <c:pt idx="56">
                  <c:v>10160.451566986592</c:v>
                </c:pt>
                <c:pt idx="57">
                  <c:v>10341.888202111351</c:v>
                </c:pt>
                <c:pt idx="58">
                  <c:v>10523.324837236112</c:v>
                </c:pt>
                <c:pt idx="59">
                  <c:v>10704.761472360871</c:v>
                </c:pt>
                <c:pt idx="60">
                  <c:v>10886.198107485632</c:v>
                </c:pt>
                <c:pt idx="61">
                  <c:v>11067.634742610391</c:v>
                </c:pt>
                <c:pt idx="62">
                  <c:v>11249.071377735152</c:v>
                </c:pt>
                <c:pt idx="63">
                  <c:v>11430.508012859911</c:v>
                </c:pt>
                <c:pt idx="64">
                  <c:v>11611.944647984672</c:v>
                </c:pt>
                <c:pt idx="65">
                  <c:v>11793.381283109431</c:v>
                </c:pt>
                <c:pt idx="66">
                  <c:v>11974.817918234192</c:v>
                </c:pt>
                <c:pt idx="67">
                  <c:v>12156.254553358953</c:v>
                </c:pt>
                <c:pt idx="68">
                  <c:v>12337.691188483712</c:v>
                </c:pt>
                <c:pt idx="69">
                  <c:v>12519.127823608473</c:v>
                </c:pt>
                <c:pt idx="70">
                  <c:v>12700.564458733232</c:v>
                </c:pt>
                <c:pt idx="71">
                  <c:v>12882.001093857993</c:v>
                </c:pt>
                <c:pt idx="72">
                  <c:v>13063.437728982752</c:v>
                </c:pt>
                <c:pt idx="73">
                  <c:v>13244.874364107513</c:v>
                </c:pt>
                <c:pt idx="74">
                  <c:v>13426.310999232272</c:v>
                </c:pt>
                <c:pt idx="75">
                  <c:v>13607.747634357032</c:v>
                </c:pt>
                <c:pt idx="76">
                  <c:v>13789.184269481791</c:v>
                </c:pt>
                <c:pt idx="77">
                  <c:v>13970.620904606552</c:v>
                </c:pt>
                <c:pt idx="78">
                  <c:v>14152.057539731313</c:v>
                </c:pt>
                <c:pt idx="79">
                  <c:v>14333.494174856072</c:v>
                </c:pt>
                <c:pt idx="80">
                  <c:v>14514.930809980833</c:v>
                </c:pt>
                <c:pt idx="81">
                  <c:v>14696.367445105592</c:v>
                </c:pt>
                <c:pt idx="82">
                  <c:v>14877.804080230353</c:v>
                </c:pt>
                <c:pt idx="83">
                  <c:v>15059.240715355112</c:v>
                </c:pt>
                <c:pt idx="84">
                  <c:v>15240.677350479873</c:v>
                </c:pt>
                <c:pt idx="85">
                  <c:v>15422.113985604632</c:v>
                </c:pt>
                <c:pt idx="86">
                  <c:v>15603.550620729393</c:v>
                </c:pt>
                <c:pt idx="87">
                  <c:v>15784.987255854152</c:v>
                </c:pt>
                <c:pt idx="88">
                  <c:v>15966.423890978913</c:v>
                </c:pt>
                <c:pt idx="89">
                  <c:v>16147.860526103674</c:v>
                </c:pt>
                <c:pt idx="90">
                  <c:v>16329.297161228433</c:v>
                </c:pt>
                <c:pt idx="91">
                  <c:v>16510.733796353194</c:v>
                </c:pt>
                <c:pt idx="92">
                  <c:v>16692.170431477953</c:v>
                </c:pt>
                <c:pt idx="93">
                  <c:v>16873.607066602712</c:v>
                </c:pt>
                <c:pt idx="94">
                  <c:v>17055.043701727474</c:v>
                </c:pt>
                <c:pt idx="95">
                  <c:v>17236.480336852233</c:v>
                </c:pt>
                <c:pt idx="96">
                  <c:v>17417.916971976992</c:v>
                </c:pt>
                <c:pt idx="97">
                  <c:v>17599.353607101752</c:v>
                </c:pt>
                <c:pt idx="98">
                  <c:v>17780.790242226514</c:v>
                </c:pt>
                <c:pt idx="99">
                  <c:v>17962.226877351273</c:v>
                </c:pt>
                <c:pt idx="100">
                  <c:v>18143.663512476032</c:v>
                </c:pt>
                <c:pt idx="101">
                  <c:v>18325.100147600795</c:v>
                </c:pt>
                <c:pt idx="102">
                  <c:v>18506.536782725554</c:v>
                </c:pt>
                <c:pt idx="103">
                  <c:v>18687.973417850313</c:v>
                </c:pt>
                <c:pt idx="104">
                  <c:v>18869.410052975072</c:v>
                </c:pt>
                <c:pt idx="105">
                  <c:v>19050.846688099835</c:v>
                </c:pt>
                <c:pt idx="106">
                  <c:v>19232.283323224594</c:v>
                </c:pt>
                <c:pt idx="107">
                  <c:v>19413.719958349353</c:v>
                </c:pt>
                <c:pt idx="108">
                  <c:v>19595.156593474112</c:v>
                </c:pt>
                <c:pt idx="109">
                  <c:v>19776.593228598875</c:v>
                </c:pt>
                <c:pt idx="110">
                  <c:v>19958.029863723634</c:v>
                </c:pt>
                <c:pt idx="111">
                  <c:v>20139.466498848393</c:v>
                </c:pt>
                <c:pt idx="112">
                  <c:v>20320.903133973155</c:v>
                </c:pt>
                <c:pt idx="113">
                  <c:v>20502.339769097915</c:v>
                </c:pt>
                <c:pt idx="114">
                  <c:v>20683.776404222674</c:v>
                </c:pt>
                <c:pt idx="115">
                  <c:v>20865.213039347433</c:v>
                </c:pt>
                <c:pt idx="116">
                  <c:v>21046.649674472195</c:v>
                </c:pt>
                <c:pt idx="117">
                  <c:v>21228.086309596954</c:v>
                </c:pt>
                <c:pt idx="118">
                  <c:v>21409.522944721713</c:v>
                </c:pt>
                <c:pt idx="119">
                  <c:v>21590.959579846472</c:v>
                </c:pt>
                <c:pt idx="120">
                  <c:v>21772.396214971235</c:v>
                </c:pt>
                <c:pt idx="121">
                  <c:v>21953.832850095994</c:v>
                </c:pt>
                <c:pt idx="122">
                  <c:v>22135.269485220753</c:v>
                </c:pt>
                <c:pt idx="123">
                  <c:v>22316.706120345516</c:v>
                </c:pt>
                <c:pt idx="124">
                  <c:v>22498.142755470275</c:v>
                </c:pt>
                <c:pt idx="125">
                  <c:v>22679.579390595034</c:v>
                </c:pt>
                <c:pt idx="126">
                  <c:v>22861.016025719793</c:v>
                </c:pt>
                <c:pt idx="127">
                  <c:v>23042.452660844556</c:v>
                </c:pt>
                <c:pt idx="128">
                  <c:v>23223.889295969315</c:v>
                </c:pt>
                <c:pt idx="129">
                  <c:v>23405.325931094074</c:v>
                </c:pt>
                <c:pt idx="130">
                  <c:v>23586.762566218833</c:v>
                </c:pt>
                <c:pt idx="131">
                  <c:v>23768.199201343596</c:v>
                </c:pt>
                <c:pt idx="132">
                  <c:v>23949.635836468355</c:v>
                </c:pt>
                <c:pt idx="133">
                  <c:v>24131.072471593114</c:v>
                </c:pt>
                <c:pt idx="134">
                  <c:v>24312.509106717876</c:v>
                </c:pt>
                <c:pt idx="135">
                  <c:v>24493.945741842635</c:v>
                </c:pt>
                <c:pt idx="136">
                  <c:v>24675.382376967395</c:v>
                </c:pt>
                <c:pt idx="137">
                  <c:v>24856.819012092154</c:v>
                </c:pt>
                <c:pt idx="138">
                  <c:v>25038.255647216916</c:v>
                </c:pt>
                <c:pt idx="139">
                  <c:v>25219.692282341675</c:v>
                </c:pt>
                <c:pt idx="140">
                  <c:v>25401.128917466434</c:v>
                </c:pt>
                <c:pt idx="141">
                  <c:v>25582.565552591193</c:v>
                </c:pt>
                <c:pt idx="142">
                  <c:v>25764.002187715956</c:v>
                </c:pt>
                <c:pt idx="143">
                  <c:v>25945.438822840715</c:v>
                </c:pt>
                <c:pt idx="144">
                  <c:v>26126.875457965474</c:v>
                </c:pt>
                <c:pt idx="145">
                  <c:v>26308.312093090237</c:v>
                </c:pt>
                <c:pt idx="146">
                  <c:v>26489.748728214996</c:v>
                </c:pt>
                <c:pt idx="147">
                  <c:v>26671.185363339755</c:v>
                </c:pt>
                <c:pt idx="148">
                  <c:v>26852.621998464514</c:v>
                </c:pt>
                <c:pt idx="149">
                  <c:v>27034.058633589277</c:v>
                </c:pt>
                <c:pt idx="150">
                  <c:v>27215.495268714036</c:v>
                </c:pt>
                <c:pt idx="151">
                  <c:v>27396.931903838795</c:v>
                </c:pt>
                <c:pt idx="152">
                  <c:v>27578.368538963554</c:v>
                </c:pt>
                <c:pt idx="153">
                  <c:v>27759.805174088317</c:v>
                </c:pt>
                <c:pt idx="154">
                  <c:v>27941.241809213076</c:v>
                </c:pt>
                <c:pt idx="155">
                  <c:v>28122.678444337835</c:v>
                </c:pt>
                <c:pt idx="156">
                  <c:v>28304.115079462597</c:v>
                </c:pt>
                <c:pt idx="157">
                  <c:v>28485.551714587356</c:v>
                </c:pt>
                <c:pt idx="158">
                  <c:v>28666.988349712115</c:v>
                </c:pt>
                <c:pt idx="159">
                  <c:v>28848.424984836875</c:v>
                </c:pt>
                <c:pt idx="160">
                  <c:v>29029.861619961637</c:v>
                </c:pt>
                <c:pt idx="161">
                  <c:v>29211.298255086396</c:v>
                </c:pt>
                <c:pt idx="162">
                  <c:v>29392.734890211159</c:v>
                </c:pt>
                <c:pt idx="163">
                  <c:v>29574.171525335922</c:v>
                </c:pt>
                <c:pt idx="164">
                  <c:v>29755.608160460684</c:v>
                </c:pt>
                <c:pt idx="165">
                  <c:v>29937.044795585451</c:v>
                </c:pt>
                <c:pt idx="166">
                  <c:v>30118.481430710213</c:v>
                </c:pt>
                <c:pt idx="167">
                  <c:v>30299.918065834976</c:v>
                </c:pt>
                <c:pt idx="168">
                  <c:v>30481.354700959739</c:v>
                </c:pt>
                <c:pt idx="169">
                  <c:v>30662.791336084501</c:v>
                </c:pt>
                <c:pt idx="170">
                  <c:v>30844.227971209264</c:v>
                </c:pt>
                <c:pt idx="171">
                  <c:v>31025.664606334027</c:v>
                </c:pt>
                <c:pt idx="172">
                  <c:v>31207.101241458793</c:v>
                </c:pt>
                <c:pt idx="173">
                  <c:v>31388.537876583556</c:v>
                </c:pt>
                <c:pt idx="174">
                  <c:v>31569.974511708318</c:v>
                </c:pt>
                <c:pt idx="175">
                  <c:v>31751.411146833081</c:v>
                </c:pt>
                <c:pt idx="176">
                  <c:v>31932.847781957844</c:v>
                </c:pt>
                <c:pt idx="177">
                  <c:v>32114.284417082607</c:v>
                </c:pt>
                <c:pt idx="178">
                  <c:v>32295.721052207373</c:v>
                </c:pt>
                <c:pt idx="179">
                  <c:v>32477.157687332136</c:v>
                </c:pt>
                <c:pt idx="180">
                  <c:v>32640.134322456899</c:v>
                </c:pt>
                <c:pt idx="181">
                  <c:v>32821.440957581661</c:v>
                </c:pt>
                <c:pt idx="182">
                  <c:v>33002.747592706422</c:v>
                </c:pt>
                <c:pt idx="183">
                  <c:v>33184.054227831191</c:v>
                </c:pt>
                <c:pt idx="184">
                  <c:v>33365.360862955946</c:v>
                </c:pt>
                <c:pt idx="185">
                  <c:v>33546.667498080715</c:v>
                </c:pt>
                <c:pt idx="186">
                  <c:v>33727.974133205476</c:v>
                </c:pt>
                <c:pt idx="187">
                  <c:v>33909.280768330238</c:v>
                </c:pt>
                <c:pt idx="188">
                  <c:v>34090.587403455007</c:v>
                </c:pt>
                <c:pt idx="189">
                  <c:v>34271.894038579769</c:v>
                </c:pt>
                <c:pt idx="190">
                  <c:v>34453.20067370453</c:v>
                </c:pt>
                <c:pt idx="191">
                  <c:v>34634.507308829292</c:v>
                </c:pt>
                <c:pt idx="192">
                  <c:v>34815.813943954061</c:v>
                </c:pt>
                <c:pt idx="193">
                  <c:v>34997.120579078815</c:v>
                </c:pt>
                <c:pt idx="194">
                  <c:v>35178.427214203584</c:v>
                </c:pt>
                <c:pt idx="195">
                  <c:v>35359.733849328346</c:v>
                </c:pt>
                <c:pt idx="196">
                  <c:v>35541.040484453108</c:v>
                </c:pt>
                <c:pt idx="197">
                  <c:v>35722.347119577877</c:v>
                </c:pt>
                <c:pt idx="198">
                  <c:v>35903.653754702631</c:v>
                </c:pt>
                <c:pt idx="199">
                  <c:v>36084.9603898274</c:v>
                </c:pt>
                <c:pt idx="200">
                  <c:v>36266.267024952169</c:v>
                </c:pt>
                <c:pt idx="201">
                  <c:v>36447.573660076923</c:v>
                </c:pt>
                <c:pt idx="202">
                  <c:v>36628.880295201692</c:v>
                </c:pt>
                <c:pt idx="203">
                  <c:v>36810.186930326454</c:v>
                </c:pt>
                <c:pt idx="204">
                  <c:v>36991.493565451216</c:v>
                </c:pt>
                <c:pt idx="205">
                  <c:v>37172.800200575977</c:v>
                </c:pt>
                <c:pt idx="206">
                  <c:v>37354.106835700739</c:v>
                </c:pt>
                <c:pt idx="207">
                  <c:v>37535.413470825508</c:v>
                </c:pt>
                <c:pt idx="208">
                  <c:v>37716.720105950269</c:v>
                </c:pt>
                <c:pt idx="209">
                  <c:v>37898.026741075031</c:v>
                </c:pt>
                <c:pt idx="210">
                  <c:v>38079.333376199793</c:v>
                </c:pt>
                <c:pt idx="211">
                  <c:v>38260.640011324562</c:v>
                </c:pt>
                <c:pt idx="212">
                  <c:v>38441.946646449316</c:v>
                </c:pt>
                <c:pt idx="213">
                  <c:v>38623.253281574085</c:v>
                </c:pt>
                <c:pt idx="214">
                  <c:v>38804.559916698854</c:v>
                </c:pt>
                <c:pt idx="215">
                  <c:v>38985.866551823608</c:v>
                </c:pt>
                <c:pt idx="216">
                  <c:v>39167.173186948377</c:v>
                </c:pt>
                <c:pt idx="217">
                  <c:v>39348.479822073139</c:v>
                </c:pt>
                <c:pt idx="218">
                  <c:v>39529.786457197901</c:v>
                </c:pt>
                <c:pt idx="219">
                  <c:v>39711.09309232267</c:v>
                </c:pt>
                <c:pt idx="220">
                  <c:v>39892.399727447424</c:v>
                </c:pt>
                <c:pt idx="221">
                  <c:v>40073.706362572193</c:v>
                </c:pt>
                <c:pt idx="222">
                  <c:v>40255.012997696955</c:v>
                </c:pt>
                <c:pt idx="223">
                  <c:v>40436.319632821716</c:v>
                </c:pt>
                <c:pt idx="224">
                  <c:v>40617.626267946478</c:v>
                </c:pt>
                <c:pt idx="225">
                  <c:v>40798.932903071247</c:v>
                </c:pt>
                <c:pt idx="226">
                  <c:v>40980.239538196009</c:v>
                </c:pt>
                <c:pt idx="227">
                  <c:v>41161.54617332077</c:v>
                </c:pt>
                <c:pt idx="228">
                  <c:v>41342.852808445539</c:v>
                </c:pt>
                <c:pt idx="229">
                  <c:v>41524.159443570294</c:v>
                </c:pt>
                <c:pt idx="230">
                  <c:v>41705.466078695063</c:v>
                </c:pt>
                <c:pt idx="231">
                  <c:v>41886.772713819824</c:v>
                </c:pt>
                <c:pt idx="232">
                  <c:v>42068.079348944586</c:v>
                </c:pt>
                <c:pt idx="233">
                  <c:v>42249.385984069355</c:v>
                </c:pt>
                <c:pt idx="234">
                  <c:v>42430.692619194109</c:v>
                </c:pt>
                <c:pt idx="235">
                  <c:v>42611.999254318878</c:v>
                </c:pt>
                <c:pt idx="236">
                  <c:v>42793.30588944364</c:v>
                </c:pt>
                <c:pt idx="237">
                  <c:v>42974.612524568402</c:v>
                </c:pt>
                <c:pt idx="238">
                  <c:v>43155.919159693171</c:v>
                </c:pt>
                <c:pt idx="239">
                  <c:v>43337.225794817932</c:v>
                </c:pt>
                <c:pt idx="240">
                  <c:v>43518.532429942694</c:v>
                </c:pt>
                <c:pt idx="241">
                  <c:v>43699.839065067456</c:v>
                </c:pt>
                <c:pt idx="242">
                  <c:v>43881.145700192224</c:v>
                </c:pt>
                <c:pt idx="243">
                  <c:v>44062.452335316979</c:v>
                </c:pt>
                <c:pt idx="244">
                  <c:v>44243.758970441748</c:v>
                </c:pt>
                <c:pt idx="245">
                  <c:v>44425.065605566509</c:v>
                </c:pt>
                <c:pt idx="246">
                  <c:v>44606.372240691271</c:v>
                </c:pt>
                <c:pt idx="247">
                  <c:v>44787.67887581604</c:v>
                </c:pt>
                <c:pt idx="248">
                  <c:v>44968.985510940794</c:v>
                </c:pt>
                <c:pt idx="249">
                  <c:v>45150.292146065563</c:v>
                </c:pt>
                <c:pt idx="250">
                  <c:v>45331.598781190332</c:v>
                </c:pt>
                <c:pt idx="251">
                  <c:v>45512.905416315087</c:v>
                </c:pt>
                <c:pt idx="252">
                  <c:v>45694.212051439856</c:v>
                </c:pt>
                <c:pt idx="253">
                  <c:v>45875.518686564617</c:v>
                </c:pt>
                <c:pt idx="254">
                  <c:v>46056.825321689379</c:v>
                </c:pt>
                <c:pt idx="255">
                  <c:v>46238.131956814141</c:v>
                </c:pt>
                <c:pt idx="256">
                  <c:v>46419.438591938902</c:v>
                </c:pt>
                <c:pt idx="257">
                  <c:v>46600.745227063671</c:v>
                </c:pt>
                <c:pt idx="258">
                  <c:v>46782.051862188433</c:v>
                </c:pt>
                <c:pt idx="259">
                  <c:v>46963.358497313195</c:v>
                </c:pt>
                <c:pt idx="260">
                  <c:v>47144.665132437956</c:v>
                </c:pt>
                <c:pt idx="261">
                  <c:v>47325.971767562725</c:v>
                </c:pt>
                <c:pt idx="262">
                  <c:v>47507.27840268748</c:v>
                </c:pt>
                <c:pt idx="263">
                  <c:v>47688.585037812249</c:v>
                </c:pt>
                <c:pt idx="264">
                  <c:v>47869.891672937018</c:v>
                </c:pt>
                <c:pt idx="265">
                  <c:v>48051.198308061772</c:v>
                </c:pt>
                <c:pt idx="266">
                  <c:v>48232.504943186541</c:v>
                </c:pt>
                <c:pt idx="267">
                  <c:v>48413.811578311295</c:v>
                </c:pt>
                <c:pt idx="268">
                  <c:v>48595.118213436064</c:v>
                </c:pt>
                <c:pt idx="269">
                  <c:v>48776.424848560833</c:v>
                </c:pt>
                <c:pt idx="270">
                  <c:v>48957.731483685588</c:v>
                </c:pt>
                <c:pt idx="271">
                  <c:v>49139.038118810357</c:v>
                </c:pt>
                <c:pt idx="272">
                  <c:v>49320.344753935118</c:v>
                </c:pt>
                <c:pt idx="273">
                  <c:v>49501.65138905988</c:v>
                </c:pt>
                <c:pt idx="274">
                  <c:v>49682.958024184642</c:v>
                </c:pt>
                <c:pt idx="275">
                  <c:v>49864.26465930941</c:v>
                </c:pt>
                <c:pt idx="276">
                  <c:v>50045.571294434172</c:v>
                </c:pt>
                <c:pt idx="277">
                  <c:v>50226.877929558934</c:v>
                </c:pt>
                <c:pt idx="278">
                  <c:v>50408.184564683703</c:v>
                </c:pt>
                <c:pt idx="279">
                  <c:v>50589.491199808457</c:v>
                </c:pt>
                <c:pt idx="280">
                  <c:v>50770.797834933226</c:v>
                </c:pt>
                <c:pt idx="281">
                  <c:v>50952.104470057981</c:v>
                </c:pt>
                <c:pt idx="282">
                  <c:v>51133.411105182749</c:v>
                </c:pt>
                <c:pt idx="283">
                  <c:v>51314.717740307518</c:v>
                </c:pt>
                <c:pt idx="284">
                  <c:v>51496.024375432273</c:v>
                </c:pt>
                <c:pt idx="285">
                  <c:v>51677.331010557042</c:v>
                </c:pt>
                <c:pt idx="286">
                  <c:v>51858.637645681803</c:v>
                </c:pt>
                <c:pt idx="287">
                  <c:v>52039.944280806565</c:v>
                </c:pt>
                <c:pt idx="288">
                  <c:v>52221.250915931334</c:v>
                </c:pt>
                <c:pt idx="289">
                  <c:v>52402.557551056096</c:v>
                </c:pt>
                <c:pt idx="290">
                  <c:v>52583.864186180857</c:v>
                </c:pt>
                <c:pt idx="291">
                  <c:v>52765.170821305619</c:v>
                </c:pt>
                <c:pt idx="292">
                  <c:v>52946.477456430381</c:v>
                </c:pt>
                <c:pt idx="293">
                  <c:v>53127.784091555142</c:v>
                </c:pt>
                <c:pt idx="294">
                  <c:v>53309.090726679911</c:v>
                </c:pt>
                <c:pt idx="295">
                  <c:v>53490.397361804673</c:v>
                </c:pt>
                <c:pt idx="296">
                  <c:v>53671.703996929435</c:v>
                </c:pt>
                <c:pt idx="297">
                  <c:v>53853.010632054204</c:v>
                </c:pt>
                <c:pt idx="298">
                  <c:v>54034.317267178958</c:v>
                </c:pt>
                <c:pt idx="299">
                  <c:v>54215.623902303727</c:v>
                </c:pt>
                <c:pt idx="300">
                  <c:v>54396.930537428489</c:v>
                </c:pt>
                <c:pt idx="301">
                  <c:v>54578.23717255325</c:v>
                </c:pt>
                <c:pt idx="302">
                  <c:v>54759.543807678019</c:v>
                </c:pt>
                <c:pt idx="303">
                  <c:v>54940.850442802781</c:v>
                </c:pt>
                <c:pt idx="304">
                  <c:v>55122.157077927543</c:v>
                </c:pt>
                <c:pt idx="305">
                  <c:v>55303.463713052304</c:v>
                </c:pt>
                <c:pt idx="306">
                  <c:v>55484.770348177066</c:v>
                </c:pt>
                <c:pt idx="307">
                  <c:v>55666.076983301835</c:v>
                </c:pt>
                <c:pt idx="308">
                  <c:v>55847.383618426597</c:v>
                </c:pt>
                <c:pt idx="309">
                  <c:v>56028.690253551358</c:v>
                </c:pt>
                <c:pt idx="310">
                  <c:v>56209.99688867612</c:v>
                </c:pt>
                <c:pt idx="311">
                  <c:v>56391.303523800889</c:v>
                </c:pt>
                <c:pt idx="312">
                  <c:v>56572.610158925643</c:v>
                </c:pt>
                <c:pt idx="313">
                  <c:v>56753.916794050412</c:v>
                </c:pt>
                <c:pt idx="314">
                  <c:v>56935.223429175181</c:v>
                </c:pt>
                <c:pt idx="315">
                  <c:v>57116.530064299935</c:v>
                </c:pt>
                <c:pt idx="316">
                  <c:v>57297.836699424704</c:v>
                </c:pt>
                <c:pt idx="317">
                  <c:v>57479.143334549459</c:v>
                </c:pt>
                <c:pt idx="318">
                  <c:v>57660.449969674228</c:v>
                </c:pt>
                <c:pt idx="319">
                  <c:v>57841.756604798989</c:v>
                </c:pt>
                <c:pt idx="320">
                  <c:v>58023.063239923751</c:v>
                </c:pt>
                <c:pt idx="321">
                  <c:v>58204.36987504852</c:v>
                </c:pt>
                <c:pt idx="322">
                  <c:v>58385.676510173282</c:v>
                </c:pt>
                <c:pt idx="323">
                  <c:v>58566.983145298043</c:v>
                </c:pt>
                <c:pt idx="324">
                  <c:v>58748.289780422805</c:v>
                </c:pt>
                <c:pt idx="325">
                  <c:v>58929.596415547574</c:v>
                </c:pt>
                <c:pt idx="326">
                  <c:v>59110.903050672336</c:v>
                </c:pt>
                <c:pt idx="327">
                  <c:v>59292.209685797097</c:v>
                </c:pt>
                <c:pt idx="328">
                  <c:v>59473.516320921866</c:v>
                </c:pt>
                <c:pt idx="329">
                  <c:v>59654.822956046621</c:v>
                </c:pt>
                <c:pt idx="330">
                  <c:v>59836.12959117139</c:v>
                </c:pt>
                <c:pt idx="331">
                  <c:v>60017.436226296144</c:v>
                </c:pt>
                <c:pt idx="332">
                  <c:v>60198.742861420913</c:v>
                </c:pt>
                <c:pt idx="333">
                  <c:v>60380.049496545682</c:v>
                </c:pt>
                <c:pt idx="334">
                  <c:v>60561.356131670436</c:v>
                </c:pt>
                <c:pt idx="335">
                  <c:v>60742.662766795205</c:v>
                </c:pt>
                <c:pt idx="336">
                  <c:v>60923.969401919967</c:v>
                </c:pt>
                <c:pt idx="337">
                  <c:v>61105.276037044729</c:v>
                </c:pt>
                <c:pt idx="338">
                  <c:v>61286.58267216949</c:v>
                </c:pt>
                <c:pt idx="339">
                  <c:v>61467.889307294259</c:v>
                </c:pt>
                <c:pt idx="340">
                  <c:v>61649.195942419021</c:v>
                </c:pt>
                <c:pt idx="341">
                  <c:v>61830.502577543783</c:v>
                </c:pt>
                <c:pt idx="342">
                  <c:v>62011.809212668544</c:v>
                </c:pt>
                <c:pt idx="343">
                  <c:v>62193.115847793306</c:v>
                </c:pt>
                <c:pt idx="344">
                  <c:v>62374.422482918075</c:v>
                </c:pt>
                <c:pt idx="345">
                  <c:v>62555.729118042836</c:v>
                </c:pt>
                <c:pt idx="346">
                  <c:v>62737.035753167598</c:v>
                </c:pt>
                <c:pt idx="347">
                  <c:v>62918.342388292367</c:v>
                </c:pt>
                <c:pt idx="348">
                  <c:v>63099.649023417121</c:v>
                </c:pt>
                <c:pt idx="349">
                  <c:v>63280.95565854189</c:v>
                </c:pt>
                <c:pt idx="350">
                  <c:v>63462.262293666652</c:v>
                </c:pt>
                <c:pt idx="351">
                  <c:v>63643.568928791414</c:v>
                </c:pt>
                <c:pt idx="352">
                  <c:v>63824.875563916183</c:v>
                </c:pt>
                <c:pt idx="353">
                  <c:v>64006.182199040937</c:v>
                </c:pt>
                <c:pt idx="354">
                  <c:v>64187.488834165706</c:v>
                </c:pt>
                <c:pt idx="355">
                  <c:v>64368.795469290468</c:v>
                </c:pt>
                <c:pt idx="356">
                  <c:v>64550.102104415229</c:v>
                </c:pt>
                <c:pt idx="357">
                  <c:v>64731.408739539998</c:v>
                </c:pt>
                <c:pt idx="358">
                  <c:v>64912.71537466476</c:v>
                </c:pt>
                <c:pt idx="359">
                  <c:v>65094.022009789522</c:v>
                </c:pt>
                <c:pt idx="360">
                  <c:v>65275.328644914283</c:v>
                </c:pt>
                <c:pt idx="361">
                  <c:v>65456.635280039052</c:v>
                </c:pt>
                <c:pt idx="362">
                  <c:v>65637.941915163814</c:v>
                </c:pt>
                <c:pt idx="363">
                  <c:v>65819.248550288568</c:v>
                </c:pt>
                <c:pt idx="364">
                  <c:v>66000.555185413337</c:v>
                </c:pt>
                <c:pt idx="365">
                  <c:v>66181.861820538106</c:v>
                </c:pt>
                <c:pt idx="366">
                  <c:v>66363.168455662861</c:v>
                </c:pt>
                <c:pt idx="367">
                  <c:v>66544.47509078763</c:v>
                </c:pt>
                <c:pt idx="368">
                  <c:v>66725.781725912399</c:v>
                </c:pt>
                <c:pt idx="369">
                  <c:v>66907.088361037153</c:v>
                </c:pt>
                <c:pt idx="370">
                  <c:v>67088.394996161922</c:v>
                </c:pt>
                <c:pt idx="371">
                  <c:v>67269.701631286676</c:v>
                </c:pt>
                <c:pt idx="372">
                  <c:v>67451.008266411445</c:v>
                </c:pt>
                <c:pt idx="373">
                  <c:v>67632.3149015362</c:v>
                </c:pt>
                <c:pt idx="374">
                  <c:v>67813.621536660969</c:v>
                </c:pt>
                <c:pt idx="375">
                  <c:v>67994.928171785738</c:v>
                </c:pt>
                <c:pt idx="376">
                  <c:v>68176.234806910492</c:v>
                </c:pt>
                <c:pt idx="377">
                  <c:v>68357.541442035261</c:v>
                </c:pt>
                <c:pt idx="378">
                  <c:v>68538.84807716003</c:v>
                </c:pt>
                <c:pt idx="379">
                  <c:v>68720.154712284784</c:v>
                </c:pt>
                <c:pt idx="380">
                  <c:v>68901.461347409539</c:v>
                </c:pt>
                <c:pt idx="381">
                  <c:v>69082.767982534322</c:v>
                </c:pt>
                <c:pt idx="382">
                  <c:v>69264.074617659076</c:v>
                </c:pt>
                <c:pt idx="383">
                  <c:v>69445.381252783831</c:v>
                </c:pt>
                <c:pt idx="384">
                  <c:v>69626.687887908614</c:v>
                </c:pt>
                <c:pt idx="385">
                  <c:v>69807.994523033369</c:v>
                </c:pt>
                <c:pt idx="386">
                  <c:v>69989.301158158123</c:v>
                </c:pt>
                <c:pt idx="387">
                  <c:v>70170.607793282892</c:v>
                </c:pt>
                <c:pt idx="388">
                  <c:v>70351.914428407661</c:v>
                </c:pt>
                <c:pt idx="389">
                  <c:v>70533.221063532415</c:v>
                </c:pt>
                <c:pt idx="390">
                  <c:v>70714.527698657184</c:v>
                </c:pt>
                <c:pt idx="391">
                  <c:v>70895.834333781953</c:v>
                </c:pt>
                <c:pt idx="392">
                  <c:v>71077.140968906708</c:v>
                </c:pt>
                <c:pt idx="393">
                  <c:v>71258.447604031477</c:v>
                </c:pt>
                <c:pt idx="394">
                  <c:v>71439.754239156231</c:v>
                </c:pt>
                <c:pt idx="395">
                  <c:v>71621.060874281</c:v>
                </c:pt>
                <c:pt idx="396">
                  <c:v>71802.367509405754</c:v>
                </c:pt>
                <c:pt idx="397">
                  <c:v>71983.674144530523</c:v>
                </c:pt>
                <c:pt idx="398">
                  <c:v>72164.980779655292</c:v>
                </c:pt>
                <c:pt idx="399">
                  <c:v>72346.287414780047</c:v>
                </c:pt>
                <c:pt idx="400">
                  <c:v>72527.594049904816</c:v>
                </c:pt>
                <c:pt idx="401">
                  <c:v>72708.90068502957</c:v>
                </c:pt>
                <c:pt idx="402">
                  <c:v>72890.207320154339</c:v>
                </c:pt>
                <c:pt idx="403">
                  <c:v>73071.513955279108</c:v>
                </c:pt>
                <c:pt idx="404">
                  <c:v>73252.820590403862</c:v>
                </c:pt>
                <c:pt idx="405">
                  <c:v>73434.127225528631</c:v>
                </c:pt>
                <c:pt idx="406">
                  <c:v>73615.4338606534</c:v>
                </c:pt>
                <c:pt idx="407">
                  <c:v>73796.740495778155</c:v>
                </c:pt>
                <c:pt idx="408">
                  <c:v>73978.047130902924</c:v>
                </c:pt>
                <c:pt idx="409">
                  <c:v>74159.353766027692</c:v>
                </c:pt>
                <c:pt idx="410">
                  <c:v>74340.660401152447</c:v>
                </c:pt>
                <c:pt idx="411">
                  <c:v>74521.967036277201</c:v>
                </c:pt>
                <c:pt idx="412">
                  <c:v>74703.273671401985</c:v>
                </c:pt>
                <c:pt idx="413">
                  <c:v>74884.580306526739</c:v>
                </c:pt>
                <c:pt idx="414">
                  <c:v>75065.886941651494</c:v>
                </c:pt>
                <c:pt idx="415">
                  <c:v>75247.193576776277</c:v>
                </c:pt>
                <c:pt idx="416">
                  <c:v>75428.500211901031</c:v>
                </c:pt>
                <c:pt idx="417">
                  <c:v>75609.806847025786</c:v>
                </c:pt>
                <c:pt idx="418">
                  <c:v>75791.113482150555</c:v>
                </c:pt>
                <c:pt idx="419">
                  <c:v>75972.420117275324</c:v>
                </c:pt>
                <c:pt idx="420">
                  <c:v>76153.726752400078</c:v>
                </c:pt>
                <c:pt idx="421">
                  <c:v>76335.033387524833</c:v>
                </c:pt>
                <c:pt idx="422">
                  <c:v>76516.340022649616</c:v>
                </c:pt>
                <c:pt idx="423">
                  <c:v>76697.64665777437</c:v>
                </c:pt>
                <c:pt idx="424">
                  <c:v>76878.953292899125</c:v>
                </c:pt>
                <c:pt idx="425">
                  <c:v>77060.259928023894</c:v>
                </c:pt>
                <c:pt idx="426">
                  <c:v>77241.566563148663</c:v>
                </c:pt>
                <c:pt idx="427">
                  <c:v>77422.873198273417</c:v>
                </c:pt>
                <c:pt idx="428">
                  <c:v>77604.179833398186</c:v>
                </c:pt>
                <c:pt idx="429">
                  <c:v>77785.486468522955</c:v>
                </c:pt>
                <c:pt idx="430">
                  <c:v>77966.793103647709</c:v>
                </c:pt>
                <c:pt idx="431">
                  <c:v>78148.099738772478</c:v>
                </c:pt>
                <c:pt idx="432">
                  <c:v>78329.406373897233</c:v>
                </c:pt>
                <c:pt idx="433">
                  <c:v>78510.713009022002</c:v>
                </c:pt>
                <c:pt idx="434">
                  <c:v>78692.019644146771</c:v>
                </c:pt>
                <c:pt idx="435">
                  <c:v>78873.326279271525</c:v>
                </c:pt>
                <c:pt idx="436">
                  <c:v>79054.632914396294</c:v>
                </c:pt>
                <c:pt idx="437">
                  <c:v>79235.939549521063</c:v>
                </c:pt>
                <c:pt idx="438">
                  <c:v>79417.246184645817</c:v>
                </c:pt>
                <c:pt idx="439">
                  <c:v>79598.552819770586</c:v>
                </c:pt>
                <c:pt idx="440">
                  <c:v>79779.859454895355</c:v>
                </c:pt>
                <c:pt idx="441">
                  <c:v>79961.16609002011</c:v>
                </c:pt>
                <c:pt idx="442">
                  <c:v>80142.472725144864</c:v>
                </c:pt>
                <c:pt idx="443">
                  <c:v>80323.779360269647</c:v>
                </c:pt>
                <c:pt idx="444">
                  <c:v>80505.085995394402</c:v>
                </c:pt>
                <c:pt idx="445">
                  <c:v>80686.392630519156</c:v>
                </c:pt>
                <c:pt idx="446">
                  <c:v>80867.699265643925</c:v>
                </c:pt>
                <c:pt idx="447">
                  <c:v>81049.005900768694</c:v>
                </c:pt>
                <c:pt idx="448">
                  <c:v>81230.312535893449</c:v>
                </c:pt>
                <c:pt idx="449">
                  <c:v>81411.619171018203</c:v>
                </c:pt>
                <c:pt idx="450">
                  <c:v>21772.396214970831</c:v>
                </c:pt>
                <c:pt idx="451">
                  <c:v>21651.438458220986</c:v>
                </c:pt>
                <c:pt idx="452">
                  <c:v>21530.480701471144</c:v>
                </c:pt>
                <c:pt idx="453">
                  <c:v>21409.522944721313</c:v>
                </c:pt>
                <c:pt idx="454">
                  <c:v>21288.565187971464</c:v>
                </c:pt>
                <c:pt idx="455">
                  <c:v>21167.607431221619</c:v>
                </c:pt>
                <c:pt idx="456">
                  <c:v>21046.649674471773</c:v>
                </c:pt>
                <c:pt idx="457">
                  <c:v>20925.691917721939</c:v>
                </c:pt>
                <c:pt idx="458">
                  <c:v>20804.734160972093</c:v>
                </c:pt>
                <c:pt idx="459">
                  <c:v>20683.776404222244</c:v>
                </c:pt>
                <c:pt idx="460">
                  <c:v>20562.818647472413</c:v>
                </c:pt>
                <c:pt idx="461">
                  <c:v>20441.860890722568</c:v>
                </c:pt>
                <c:pt idx="462">
                  <c:v>20320.903133972719</c:v>
                </c:pt>
                <c:pt idx="463">
                  <c:v>20199.945377222874</c:v>
                </c:pt>
                <c:pt idx="464">
                  <c:v>20078.987620473039</c:v>
                </c:pt>
                <c:pt idx="465">
                  <c:v>19958.029863723194</c:v>
                </c:pt>
                <c:pt idx="466">
                  <c:v>19837.072106973348</c:v>
                </c:pt>
                <c:pt idx="467">
                  <c:v>19716.114350223521</c:v>
                </c:pt>
                <c:pt idx="468">
                  <c:v>19595.156593473675</c:v>
                </c:pt>
                <c:pt idx="469">
                  <c:v>19474.198836723826</c:v>
                </c:pt>
                <c:pt idx="470">
                  <c:v>19353.241079973981</c:v>
                </c:pt>
                <c:pt idx="471">
                  <c:v>19232.28332322415</c:v>
                </c:pt>
                <c:pt idx="472">
                  <c:v>19111.325566474301</c:v>
                </c:pt>
                <c:pt idx="473">
                  <c:v>18990.367809724456</c:v>
                </c:pt>
                <c:pt idx="474">
                  <c:v>18869.410052974621</c:v>
                </c:pt>
                <c:pt idx="475">
                  <c:v>18748.452296224776</c:v>
                </c:pt>
                <c:pt idx="476">
                  <c:v>18627.49453947493</c:v>
                </c:pt>
                <c:pt idx="477">
                  <c:v>18506.536782725103</c:v>
                </c:pt>
                <c:pt idx="478">
                  <c:v>18385.57902597525</c:v>
                </c:pt>
                <c:pt idx="479">
                  <c:v>18264.621269225408</c:v>
                </c:pt>
                <c:pt idx="480">
                  <c:v>18143.663512475556</c:v>
                </c:pt>
                <c:pt idx="481">
                  <c:v>18022.705755725732</c:v>
                </c:pt>
                <c:pt idx="482">
                  <c:v>17901.747998975876</c:v>
                </c:pt>
                <c:pt idx="483">
                  <c:v>17780.790242226038</c:v>
                </c:pt>
                <c:pt idx="484">
                  <c:v>17659.832485476196</c:v>
                </c:pt>
                <c:pt idx="485">
                  <c:v>17538.874728726358</c:v>
                </c:pt>
                <c:pt idx="486">
                  <c:v>17417.916971976505</c:v>
                </c:pt>
                <c:pt idx="487">
                  <c:v>17296.959215226663</c:v>
                </c:pt>
                <c:pt idx="488">
                  <c:v>17176.001458476825</c:v>
                </c:pt>
                <c:pt idx="489">
                  <c:v>17055.043701726983</c:v>
                </c:pt>
                <c:pt idx="490">
                  <c:v>16934.085944977145</c:v>
                </c:pt>
                <c:pt idx="491">
                  <c:v>16813.128188227307</c:v>
                </c:pt>
                <c:pt idx="492">
                  <c:v>16692.170431477465</c:v>
                </c:pt>
                <c:pt idx="493">
                  <c:v>16571.212674727612</c:v>
                </c:pt>
                <c:pt idx="494">
                  <c:v>16450.254917977771</c:v>
                </c:pt>
                <c:pt idx="495">
                  <c:v>16329.297161227933</c:v>
                </c:pt>
                <c:pt idx="496">
                  <c:v>16208.339404478093</c:v>
                </c:pt>
                <c:pt idx="497">
                  <c:v>16087.381647728238</c:v>
                </c:pt>
                <c:pt idx="498">
                  <c:v>15966.423890978414</c:v>
                </c:pt>
                <c:pt idx="499">
                  <c:v>15845.46613422856</c:v>
                </c:pt>
                <c:pt idx="500">
                  <c:v>15724.50837747872</c:v>
                </c:pt>
                <c:pt idx="501">
                  <c:v>15603.550620728865</c:v>
                </c:pt>
                <c:pt idx="502">
                  <c:v>15482.59286397904</c:v>
                </c:pt>
                <c:pt idx="503">
                  <c:v>15361.635107229187</c:v>
                </c:pt>
                <c:pt idx="504">
                  <c:v>15240.677350479345</c:v>
                </c:pt>
                <c:pt idx="505">
                  <c:v>15119.719593729522</c:v>
                </c:pt>
                <c:pt idx="506">
                  <c:v>14998.761836979667</c:v>
                </c:pt>
                <c:pt idx="507">
                  <c:v>14877.804080229827</c:v>
                </c:pt>
                <c:pt idx="508">
                  <c:v>14756.846323479975</c:v>
                </c:pt>
                <c:pt idx="509">
                  <c:v>14635.888566730147</c:v>
                </c:pt>
                <c:pt idx="510">
                  <c:v>14514.930809980295</c:v>
                </c:pt>
                <c:pt idx="511">
                  <c:v>14393.973053230455</c:v>
                </c:pt>
                <c:pt idx="512">
                  <c:v>14273.015296480615</c:v>
                </c:pt>
                <c:pt idx="513">
                  <c:v>14152.057539730777</c:v>
                </c:pt>
                <c:pt idx="514">
                  <c:v>14031.09978298092</c:v>
                </c:pt>
                <c:pt idx="515">
                  <c:v>13910.142026231097</c:v>
                </c:pt>
                <c:pt idx="516">
                  <c:v>13789.184269481242</c:v>
                </c:pt>
                <c:pt idx="517">
                  <c:v>13668.226512731402</c:v>
                </c:pt>
                <c:pt idx="518">
                  <c:v>13547.268755981549</c:v>
                </c:pt>
                <c:pt idx="519">
                  <c:v>13426.310999231722</c:v>
                </c:pt>
                <c:pt idx="520">
                  <c:v>13305.353242481884</c:v>
                </c:pt>
                <c:pt idx="521">
                  <c:v>13184.39548573203</c:v>
                </c:pt>
                <c:pt idx="522">
                  <c:v>13063.437728982204</c:v>
                </c:pt>
                <c:pt idx="523">
                  <c:v>12942.479972232351</c:v>
                </c:pt>
                <c:pt idx="524">
                  <c:v>12821.52221548251</c:v>
                </c:pt>
                <c:pt idx="525">
                  <c:v>12700.564458732657</c:v>
                </c:pt>
                <c:pt idx="526">
                  <c:v>12579.606701982832</c:v>
                </c:pt>
                <c:pt idx="527">
                  <c:v>12458.648945232977</c:v>
                </c:pt>
                <c:pt idx="528">
                  <c:v>12337.691188483139</c:v>
                </c:pt>
                <c:pt idx="529">
                  <c:v>12216.733431733297</c:v>
                </c:pt>
                <c:pt idx="530">
                  <c:v>12095.775674983459</c:v>
                </c:pt>
                <c:pt idx="531">
                  <c:v>11974.817918233604</c:v>
                </c:pt>
                <c:pt idx="532">
                  <c:v>11853.860161483764</c:v>
                </c:pt>
                <c:pt idx="533">
                  <c:v>11732.902404733926</c:v>
                </c:pt>
                <c:pt idx="534">
                  <c:v>11611.944647984084</c:v>
                </c:pt>
                <c:pt idx="535">
                  <c:v>11490.986891234246</c:v>
                </c:pt>
                <c:pt idx="536">
                  <c:v>11370.029134484406</c:v>
                </c:pt>
                <c:pt idx="537">
                  <c:v>11249.071377734566</c:v>
                </c:pt>
                <c:pt idx="538">
                  <c:v>11128.113620984714</c:v>
                </c:pt>
                <c:pt idx="539">
                  <c:v>11007.155864234872</c:v>
                </c:pt>
                <c:pt idx="540">
                  <c:v>10886.198107485034</c:v>
                </c:pt>
                <c:pt idx="541">
                  <c:v>10765.240350735194</c:v>
                </c:pt>
                <c:pt idx="542">
                  <c:v>10644.282593985339</c:v>
                </c:pt>
                <c:pt idx="543">
                  <c:v>10523.324837235516</c:v>
                </c:pt>
                <c:pt idx="544">
                  <c:v>10402.367080485659</c:v>
                </c:pt>
                <c:pt idx="545">
                  <c:v>10281.409323735821</c:v>
                </c:pt>
                <c:pt idx="546">
                  <c:v>10160.451566985981</c:v>
                </c:pt>
                <c:pt idx="547">
                  <c:v>10039.493810236141</c:v>
                </c:pt>
                <c:pt idx="548">
                  <c:v>9918.5360534862884</c:v>
                </c:pt>
                <c:pt idx="549">
                  <c:v>9797.5782967364466</c:v>
                </c:pt>
                <c:pt idx="550">
                  <c:v>9676.620539986623</c:v>
                </c:pt>
                <c:pt idx="551">
                  <c:v>9555.6627832367685</c:v>
                </c:pt>
                <c:pt idx="552">
                  <c:v>9434.7050264869285</c:v>
                </c:pt>
                <c:pt idx="553">
                  <c:v>9313.7472697370886</c:v>
                </c:pt>
                <c:pt idx="554">
                  <c:v>9192.7895129872486</c:v>
                </c:pt>
                <c:pt idx="555">
                  <c:v>9071.8317562373959</c:v>
                </c:pt>
                <c:pt idx="556">
                  <c:v>8950.8739994875559</c:v>
                </c:pt>
                <c:pt idx="557">
                  <c:v>8829.9162427377159</c:v>
                </c:pt>
                <c:pt idx="558">
                  <c:v>8708.958485987876</c:v>
                </c:pt>
                <c:pt idx="559">
                  <c:v>8588.0007292380214</c:v>
                </c:pt>
                <c:pt idx="560">
                  <c:v>8467.0429724881978</c:v>
                </c:pt>
                <c:pt idx="561">
                  <c:v>8346.0852157383433</c:v>
                </c:pt>
                <c:pt idx="562">
                  <c:v>8225.1274589885033</c:v>
                </c:pt>
                <c:pt idx="563">
                  <c:v>8104.1697022386488</c:v>
                </c:pt>
                <c:pt idx="564">
                  <c:v>7983.2119454888234</c:v>
                </c:pt>
                <c:pt idx="565">
                  <c:v>7862.2541887389852</c:v>
                </c:pt>
                <c:pt idx="566">
                  <c:v>7741.2964319891307</c:v>
                </c:pt>
                <c:pt idx="567">
                  <c:v>7620.3386752393053</c:v>
                </c:pt>
                <c:pt idx="568">
                  <c:v>7499.3809184894508</c:v>
                </c:pt>
                <c:pt idx="569">
                  <c:v>7378.4231617396108</c:v>
                </c:pt>
                <c:pt idx="570">
                  <c:v>7257.4654049897581</c:v>
                </c:pt>
                <c:pt idx="571">
                  <c:v>7136.5076482399327</c:v>
                </c:pt>
                <c:pt idx="572">
                  <c:v>7015.5498914900782</c:v>
                </c:pt>
                <c:pt idx="573">
                  <c:v>6894.5921347402382</c:v>
                </c:pt>
                <c:pt idx="574">
                  <c:v>6773.6343779903982</c:v>
                </c:pt>
                <c:pt idx="575">
                  <c:v>6652.6766212405601</c:v>
                </c:pt>
                <c:pt idx="576">
                  <c:v>6531.7188644907055</c:v>
                </c:pt>
                <c:pt idx="577">
                  <c:v>6410.7611077408656</c:v>
                </c:pt>
                <c:pt idx="578">
                  <c:v>6289.8033509910256</c:v>
                </c:pt>
                <c:pt idx="579">
                  <c:v>6168.8455942411856</c:v>
                </c:pt>
                <c:pt idx="580">
                  <c:v>6047.8878374913475</c:v>
                </c:pt>
                <c:pt idx="581">
                  <c:v>5926.9300807415075</c:v>
                </c:pt>
                <c:pt idx="582">
                  <c:v>5805.9723239916675</c:v>
                </c:pt>
                <c:pt idx="583">
                  <c:v>5685.014567241813</c:v>
                </c:pt>
                <c:pt idx="584">
                  <c:v>5564.0568104919876</c:v>
                </c:pt>
                <c:pt idx="585">
                  <c:v>5443.0990537421349</c:v>
                </c:pt>
                <c:pt idx="586">
                  <c:v>5322.1412969922949</c:v>
                </c:pt>
                <c:pt idx="587">
                  <c:v>5201.1835402424404</c:v>
                </c:pt>
                <c:pt idx="588">
                  <c:v>5080.2257834926149</c:v>
                </c:pt>
                <c:pt idx="589">
                  <c:v>4959.2680267427604</c:v>
                </c:pt>
                <c:pt idx="590">
                  <c:v>4838.3102699929223</c:v>
                </c:pt>
                <c:pt idx="591">
                  <c:v>4717.3525132430823</c:v>
                </c:pt>
                <c:pt idx="592">
                  <c:v>4596.3947564932423</c:v>
                </c:pt>
                <c:pt idx="593">
                  <c:v>4475.4369997433878</c:v>
                </c:pt>
                <c:pt idx="594">
                  <c:v>4354.4792429935478</c:v>
                </c:pt>
                <c:pt idx="595">
                  <c:v>4233.5214862437224</c:v>
                </c:pt>
                <c:pt idx="596">
                  <c:v>4112.5637294938697</c:v>
                </c:pt>
                <c:pt idx="597">
                  <c:v>3991.6059727440297</c:v>
                </c:pt>
                <c:pt idx="598">
                  <c:v>3870.6482159941897</c:v>
                </c:pt>
                <c:pt idx="599">
                  <c:v>3749.6904592443498</c:v>
                </c:pt>
                <c:pt idx="600">
                  <c:v>3628.7327024944952</c:v>
                </c:pt>
                <c:pt idx="601">
                  <c:v>3507.7749457446571</c:v>
                </c:pt>
                <c:pt idx="602">
                  <c:v>3386.8171889948171</c:v>
                </c:pt>
                <c:pt idx="603">
                  <c:v>3265.8594322449771</c:v>
                </c:pt>
                <c:pt idx="604">
                  <c:v>3144.9016754951226</c:v>
                </c:pt>
                <c:pt idx="605">
                  <c:v>3023.9439187452972</c:v>
                </c:pt>
                <c:pt idx="606">
                  <c:v>2902.9861619954445</c:v>
                </c:pt>
                <c:pt idx="607">
                  <c:v>2782.0284052456045</c:v>
                </c:pt>
                <c:pt idx="608">
                  <c:v>2661.07064849575</c:v>
                </c:pt>
                <c:pt idx="609">
                  <c:v>2540.1128917459246</c:v>
                </c:pt>
                <c:pt idx="610">
                  <c:v>2419.1551349960846</c:v>
                </c:pt>
                <c:pt idx="611">
                  <c:v>2298.1973782462319</c:v>
                </c:pt>
                <c:pt idx="612">
                  <c:v>2177.2396214964065</c:v>
                </c:pt>
                <c:pt idx="613">
                  <c:v>2056.2818647465519</c:v>
                </c:pt>
                <c:pt idx="614">
                  <c:v>1935.324107996712</c:v>
                </c:pt>
                <c:pt idx="615">
                  <c:v>1814.3663512468574</c:v>
                </c:pt>
                <c:pt idx="616">
                  <c:v>1693.4085944970338</c:v>
                </c:pt>
                <c:pt idx="617">
                  <c:v>1572.4508377471793</c:v>
                </c:pt>
                <c:pt idx="618">
                  <c:v>1451.4930809973393</c:v>
                </c:pt>
                <c:pt idx="619">
                  <c:v>1330.5353242474994</c:v>
                </c:pt>
                <c:pt idx="620">
                  <c:v>1209.5775674976594</c:v>
                </c:pt>
                <c:pt idx="621">
                  <c:v>1088.6198107478067</c:v>
                </c:pt>
                <c:pt idx="622">
                  <c:v>967.66205399798127</c:v>
                </c:pt>
                <c:pt idx="623">
                  <c:v>846.70429724812675</c:v>
                </c:pt>
                <c:pt idx="624">
                  <c:v>725.74654049828678</c:v>
                </c:pt>
                <c:pt idx="625">
                  <c:v>604.7887837484468</c:v>
                </c:pt>
                <c:pt idx="626">
                  <c:v>483.83102699860865</c:v>
                </c:pt>
                <c:pt idx="627">
                  <c:v>362.87327024876868</c:v>
                </c:pt>
                <c:pt idx="628">
                  <c:v>241.91551349891415</c:v>
                </c:pt>
                <c:pt idx="629">
                  <c:v>120.95775674908873</c:v>
                </c:pt>
                <c:pt idx="630">
                  <c:v>-7.6579453889280558E-10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193.08083421259266</c:v>
                </c:pt>
                <c:pt idx="2">
                  <c:v>386.16166842518533</c:v>
                </c:pt>
                <c:pt idx="3">
                  <c:v>579.2425026377781</c:v>
                </c:pt>
                <c:pt idx="4">
                  <c:v>772.32333685037065</c:v>
                </c:pt>
                <c:pt idx="5">
                  <c:v>965.40417106296331</c:v>
                </c:pt>
                <c:pt idx="6">
                  <c:v>1158.485005275556</c:v>
                </c:pt>
                <c:pt idx="7">
                  <c:v>1351.5658394881486</c:v>
                </c:pt>
                <c:pt idx="8">
                  <c:v>1544.6466737007413</c:v>
                </c:pt>
                <c:pt idx="9">
                  <c:v>1737.7275079133337</c:v>
                </c:pt>
                <c:pt idx="10">
                  <c:v>1930.8083421259264</c:v>
                </c:pt>
                <c:pt idx="11">
                  <c:v>2123.8891763385191</c:v>
                </c:pt>
                <c:pt idx="12">
                  <c:v>2316.970010551112</c:v>
                </c:pt>
                <c:pt idx="13">
                  <c:v>2510.0508447637048</c:v>
                </c:pt>
                <c:pt idx="14">
                  <c:v>2703.1316789762977</c:v>
                </c:pt>
                <c:pt idx="15">
                  <c:v>2896.2125131888906</c:v>
                </c:pt>
                <c:pt idx="16">
                  <c:v>3089.2933474014835</c:v>
                </c:pt>
                <c:pt idx="17">
                  <c:v>3282.3741816140764</c:v>
                </c:pt>
                <c:pt idx="18">
                  <c:v>3475.4550158266693</c:v>
                </c:pt>
                <c:pt idx="19">
                  <c:v>3668.5358500392622</c:v>
                </c:pt>
                <c:pt idx="20">
                  <c:v>3861.6166842518542</c:v>
                </c:pt>
                <c:pt idx="21">
                  <c:v>4054.6975184644475</c:v>
                </c:pt>
                <c:pt idx="22">
                  <c:v>4247.7783526770399</c:v>
                </c:pt>
                <c:pt idx="23">
                  <c:v>4440.8591868896328</c:v>
                </c:pt>
                <c:pt idx="24">
                  <c:v>4633.9400211022257</c:v>
                </c:pt>
                <c:pt idx="25">
                  <c:v>4827.0208553148186</c:v>
                </c:pt>
                <c:pt idx="26">
                  <c:v>5020.1016895274115</c:v>
                </c:pt>
                <c:pt idx="27">
                  <c:v>5213.1825237400044</c:v>
                </c:pt>
                <c:pt idx="28">
                  <c:v>5406.2633579525973</c:v>
                </c:pt>
                <c:pt idx="29">
                  <c:v>5599.3441921651902</c:v>
                </c:pt>
                <c:pt idx="30">
                  <c:v>5792.4250263777831</c:v>
                </c:pt>
                <c:pt idx="31">
                  <c:v>5985.505860590376</c:v>
                </c:pt>
                <c:pt idx="32">
                  <c:v>6178.5866948029689</c:v>
                </c:pt>
                <c:pt idx="33">
                  <c:v>6371.6675290155608</c:v>
                </c:pt>
                <c:pt idx="34">
                  <c:v>6564.7483632281546</c:v>
                </c:pt>
                <c:pt idx="35">
                  <c:v>6757.8291974407475</c:v>
                </c:pt>
                <c:pt idx="36">
                  <c:v>6950.9100316533395</c:v>
                </c:pt>
                <c:pt idx="37">
                  <c:v>7143.9908658659315</c:v>
                </c:pt>
                <c:pt idx="38">
                  <c:v>7337.0717000785253</c:v>
                </c:pt>
                <c:pt idx="39">
                  <c:v>7530.1525342911173</c:v>
                </c:pt>
                <c:pt idx="40">
                  <c:v>7723.2333685037111</c:v>
                </c:pt>
                <c:pt idx="41">
                  <c:v>7916.3142027163021</c:v>
                </c:pt>
                <c:pt idx="42">
                  <c:v>8109.395036928895</c:v>
                </c:pt>
                <c:pt idx="43">
                  <c:v>8302.4758711414852</c:v>
                </c:pt>
                <c:pt idx="44">
                  <c:v>8495.5567053540781</c:v>
                </c:pt>
                <c:pt idx="45">
                  <c:v>8688.6375395666691</c:v>
                </c:pt>
                <c:pt idx="46">
                  <c:v>8881.718373779262</c:v>
                </c:pt>
                <c:pt idx="47">
                  <c:v>9074.7992079918549</c:v>
                </c:pt>
                <c:pt idx="48">
                  <c:v>9267.880042204446</c:v>
                </c:pt>
                <c:pt idx="49">
                  <c:v>9460.9608764170389</c:v>
                </c:pt>
                <c:pt idx="50">
                  <c:v>9654.04171062963</c:v>
                </c:pt>
                <c:pt idx="51">
                  <c:v>9847.1225448422229</c:v>
                </c:pt>
                <c:pt idx="52">
                  <c:v>10040.203379054814</c:v>
                </c:pt>
                <c:pt idx="53">
                  <c:v>10233.284213267407</c:v>
                </c:pt>
                <c:pt idx="54">
                  <c:v>10426.365047479998</c:v>
                </c:pt>
                <c:pt idx="55">
                  <c:v>10619.445881692589</c:v>
                </c:pt>
                <c:pt idx="56">
                  <c:v>10812.526715905184</c:v>
                </c:pt>
                <c:pt idx="57">
                  <c:v>11005.607550117773</c:v>
                </c:pt>
                <c:pt idx="58">
                  <c:v>11198.688384330366</c:v>
                </c:pt>
                <c:pt idx="59">
                  <c:v>11391.769218542957</c:v>
                </c:pt>
                <c:pt idx="60">
                  <c:v>11584.85005275555</c:v>
                </c:pt>
                <c:pt idx="61">
                  <c:v>11777.930886968141</c:v>
                </c:pt>
                <c:pt idx="62">
                  <c:v>11971.011721180734</c:v>
                </c:pt>
                <c:pt idx="63">
                  <c:v>12164.092555393327</c:v>
                </c:pt>
                <c:pt idx="64">
                  <c:v>12357.173389605918</c:v>
                </c:pt>
                <c:pt idx="65">
                  <c:v>12550.254223818509</c:v>
                </c:pt>
                <c:pt idx="66">
                  <c:v>12743.335058031102</c:v>
                </c:pt>
                <c:pt idx="67">
                  <c:v>12936.415892243695</c:v>
                </c:pt>
                <c:pt idx="68">
                  <c:v>13129.496726456286</c:v>
                </c:pt>
                <c:pt idx="69">
                  <c:v>13322.577560668879</c:v>
                </c:pt>
                <c:pt idx="70">
                  <c:v>13515.65839488147</c:v>
                </c:pt>
                <c:pt idx="71">
                  <c:v>13708.739229094062</c:v>
                </c:pt>
                <c:pt idx="72">
                  <c:v>13901.820063306654</c:v>
                </c:pt>
                <c:pt idx="73">
                  <c:v>14094.900897519245</c:v>
                </c:pt>
                <c:pt idx="74">
                  <c:v>14287.981731731837</c:v>
                </c:pt>
                <c:pt idx="75">
                  <c:v>14481.06256594443</c:v>
                </c:pt>
                <c:pt idx="76">
                  <c:v>14674.14340015702</c:v>
                </c:pt>
                <c:pt idx="77">
                  <c:v>14867.224234369613</c:v>
                </c:pt>
                <c:pt idx="78">
                  <c:v>15060.305068582205</c:v>
                </c:pt>
                <c:pt idx="79">
                  <c:v>15253.385902794798</c:v>
                </c:pt>
                <c:pt idx="80">
                  <c:v>15446.466737007391</c:v>
                </c:pt>
                <c:pt idx="81">
                  <c:v>15639.54757121998</c:v>
                </c:pt>
                <c:pt idx="82">
                  <c:v>15832.628405432573</c:v>
                </c:pt>
                <c:pt idx="83">
                  <c:v>16025.709239645166</c:v>
                </c:pt>
                <c:pt idx="84">
                  <c:v>16218.790073857757</c:v>
                </c:pt>
                <c:pt idx="85">
                  <c:v>16411.870908070348</c:v>
                </c:pt>
                <c:pt idx="86">
                  <c:v>16604.951742282941</c:v>
                </c:pt>
                <c:pt idx="87">
                  <c:v>16798.032576495534</c:v>
                </c:pt>
                <c:pt idx="88">
                  <c:v>16991.113410708127</c:v>
                </c:pt>
                <c:pt idx="89">
                  <c:v>17184.194244920716</c:v>
                </c:pt>
                <c:pt idx="90">
                  <c:v>17377.275079133309</c:v>
                </c:pt>
                <c:pt idx="91">
                  <c:v>17570.355913345902</c:v>
                </c:pt>
                <c:pt idx="92">
                  <c:v>17763.436747558495</c:v>
                </c:pt>
                <c:pt idx="93">
                  <c:v>17956.517581771084</c:v>
                </c:pt>
                <c:pt idx="94">
                  <c:v>18149.598415983681</c:v>
                </c:pt>
                <c:pt idx="95">
                  <c:v>18342.67925019627</c:v>
                </c:pt>
                <c:pt idx="96">
                  <c:v>18535.760084408859</c:v>
                </c:pt>
                <c:pt idx="97">
                  <c:v>18728.840918621452</c:v>
                </c:pt>
                <c:pt idx="98">
                  <c:v>18921.921752834045</c:v>
                </c:pt>
                <c:pt idx="99">
                  <c:v>19115.002587046638</c:v>
                </c:pt>
                <c:pt idx="100">
                  <c:v>19308.083421259227</c:v>
                </c:pt>
                <c:pt idx="101">
                  <c:v>19501.164255471824</c:v>
                </c:pt>
                <c:pt idx="102">
                  <c:v>19694.245089684413</c:v>
                </c:pt>
                <c:pt idx="103">
                  <c:v>19887.325923897006</c:v>
                </c:pt>
                <c:pt idx="104">
                  <c:v>20080.406758109595</c:v>
                </c:pt>
                <c:pt idx="105">
                  <c:v>20273.487592322192</c:v>
                </c:pt>
                <c:pt idx="106">
                  <c:v>20466.568426534781</c:v>
                </c:pt>
                <c:pt idx="107">
                  <c:v>20659.649260747374</c:v>
                </c:pt>
                <c:pt idx="108">
                  <c:v>20852.730094959963</c:v>
                </c:pt>
                <c:pt idx="109">
                  <c:v>21045.81092917256</c:v>
                </c:pt>
                <c:pt idx="110">
                  <c:v>21238.891763385149</c:v>
                </c:pt>
                <c:pt idx="111">
                  <c:v>21431.972597597738</c:v>
                </c:pt>
                <c:pt idx="112">
                  <c:v>21625.053431810335</c:v>
                </c:pt>
                <c:pt idx="113">
                  <c:v>21818.134266022924</c:v>
                </c:pt>
                <c:pt idx="114">
                  <c:v>22011.215100235517</c:v>
                </c:pt>
                <c:pt idx="115">
                  <c:v>22204.29593444811</c:v>
                </c:pt>
                <c:pt idx="116">
                  <c:v>22397.376768660703</c:v>
                </c:pt>
                <c:pt idx="117">
                  <c:v>22590.457602873292</c:v>
                </c:pt>
                <c:pt idx="118">
                  <c:v>22783.538437085885</c:v>
                </c:pt>
                <c:pt idx="119">
                  <c:v>22976.619271298474</c:v>
                </c:pt>
                <c:pt idx="120">
                  <c:v>23169.70010551107</c:v>
                </c:pt>
                <c:pt idx="121">
                  <c:v>23362.78093972366</c:v>
                </c:pt>
                <c:pt idx="122">
                  <c:v>23555.861773936253</c:v>
                </c:pt>
                <c:pt idx="123">
                  <c:v>23748.942608148845</c:v>
                </c:pt>
                <c:pt idx="124">
                  <c:v>23942.023442361435</c:v>
                </c:pt>
                <c:pt idx="125">
                  <c:v>24135.104276574028</c:v>
                </c:pt>
                <c:pt idx="126">
                  <c:v>24328.185110786617</c:v>
                </c:pt>
                <c:pt idx="127">
                  <c:v>24521.265944999213</c:v>
                </c:pt>
                <c:pt idx="128">
                  <c:v>24714.346779211806</c:v>
                </c:pt>
                <c:pt idx="129">
                  <c:v>24907.427613424396</c:v>
                </c:pt>
                <c:pt idx="130">
                  <c:v>25100.508447636988</c:v>
                </c:pt>
                <c:pt idx="131">
                  <c:v>25293.589281849585</c:v>
                </c:pt>
                <c:pt idx="132">
                  <c:v>25486.670116062174</c:v>
                </c:pt>
                <c:pt idx="133">
                  <c:v>25679.750950274763</c:v>
                </c:pt>
                <c:pt idx="134">
                  <c:v>25872.831784487356</c:v>
                </c:pt>
                <c:pt idx="135">
                  <c:v>26065.912618699949</c:v>
                </c:pt>
                <c:pt idx="136">
                  <c:v>26258.993452912538</c:v>
                </c:pt>
                <c:pt idx="137">
                  <c:v>26452.074287125131</c:v>
                </c:pt>
                <c:pt idx="138">
                  <c:v>26645.155121337724</c:v>
                </c:pt>
                <c:pt idx="139">
                  <c:v>26838.235955550317</c:v>
                </c:pt>
                <c:pt idx="140">
                  <c:v>27031.316789762906</c:v>
                </c:pt>
                <c:pt idx="141">
                  <c:v>27224.397623975499</c:v>
                </c:pt>
                <c:pt idx="142">
                  <c:v>27417.478458188092</c:v>
                </c:pt>
                <c:pt idx="143">
                  <c:v>27610.559292400685</c:v>
                </c:pt>
                <c:pt idx="144">
                  <c:v>27803.640126613274</c:v>
                </c:pt>
                <c:pt idx="145">
                  <c:v>27996.720960825871</c:v>
                </c:pt>
                <c:pt idx="146">
                  <c:v>28189.80179503846</c:v>
                </c:pt>
                <c:pt idx="147">
                  <c:v>28382.882629251049</c:v>
                </c:pt>
                <c:pt idx="148">
                  <c:v>28575.963463463642</c:v>
                </c:pt>
                <c:pt idx="149">
                  <c:v>28769.044297676239</c:v>
                </c:pt>
                <c:pt idx="150">
                  <c:v>28962.125131888828</c:v>
                </c:pt>
                <c:pt idx="151">
                  <c:v>29155.205966101421</c:v>
                </c:pt>
                <c:pt idx="152">
                  <c:v>29348.28680031401</c:v>
                </c:pt>
                <c:pt idx="153">
                  <c:v>29541.367634526603</c:v>
                </c:pt>
                <c:pt idx="154">
                  <c:v>29734.448468739196</c:v>
                </c:pt>
                <c:pt idx="155">
                  <c:v>29927.529302951785</c:v>
                </c:pt>
                <c:pt idx="156">
                  <c:v>30120.610137164382</c:v>
                </c:pt>
                <c:pt idx="157">
                  <c:v>30313.690971376971</c:v>
                </c:pt>
                <c:pt idx="158">
                  <c:v>30506.771805589564</c:v>
                </c:pt>
                <c:pt idx="159">
                  <c:v>30699.852639802153</c:v>
                </c:pt>
                <c:pt idx="160">
                  <c:v>30892.93347401475</c:v>
                </c:pt>
                <c:pt idx="161">
                  <c:v>31086.014308227339</c:v>
                </c:pt>
                <c:pt idx="162">
                  <c:v>31279.095142439935</c:v>
                </c:pt>
                <c:pt idx="163">
                  <c:v>31472.175976652528</c:v>
                </c:pt>
                <c:pt idx="164">
                  <c:v>31665.256810865125</c:v>
                </c:pt>
                <c:pt idx="165">
                  <c:v>31858.337645077721</c:v>
                </c:pt>
                <c:pt idx="166">
                  <c:v>32051.418479290318</c:v>
                </c:pt>
                <c:pt idx="167">
                  <c:v>32244.499313502914</c:v>
                </c:pt>
                <c:pt idx="168">
                  <c:v>32437.580147715507</c:v>
                </c:pt>
                <c:pt idx="169">
                  <c:v>32630.660981928104</c:v>
                </c:pt>
                <c:pt idx="170">
                  <c:v>32823.741816140697</c:v>
                </c:pt>
                <c:pt idx="171">
                  <c:v>33016.822650353293</c:v>
                </c:pt>
                <c:pt idx="172">
                  <c:v>33209.90348456589</c:v>
                </c:pt>
                <c:pt idx="173">
                  <c:v>33402.984318778486</c:v>
                </c:pt>
                <c:pt idx="174">
                  <c:v>33596.065152991083</c:v>
                </c:pt>
                <c:pt idx="175">
                  <c:v>33789.145987203679</c:v>
                </c:pt>
                <c:pt idx="176">
                  <c:v>33982.226821416269</c:v>
                </c:pt>
                <c:pt idx="177">
                  <c:v>34175.307655628865</c:v>
                </c:pt>
                <c:pt idx="178">
                  <c:v>34368.388489841462</c:v>
                </c:pt>
                <c:pt idx="179">
                  <c:v>34561.469324054058</c:v>
                </c:pt>
                <c:pt idx="180">
                  <c:v>34737.204006262335</c:v>
                </c:pt>
                <c:pt idx="181">
                  <c:v>34909.863404623189</c:v>
                </c:pt>
                <c:pt idx="182">
                  <c:v>35082.611285572522</c:v>
                </c:pt>
                <c:pt idx="183">
                  <c:v>35255.446348444952</c:v>
                </c:pt>
                <c:pt idx="184">
                  <c:v>35428.367317305892</c:v>
                </c:pt>
                <c:pt idx="185">
                  <c:v>35601.372940382316</c:v>
                </c:pt>
                <c:pt idx="186">
                  <c:v>35774.461989508563</c:v>
                </c:pt>
                <c:pt idx="187">
                  <c:v>35947.633259587034</c:v>
                </c:pt>
                <c:pt idx="188">
                  <c:v>36120.885568063153</c:v>
                </c:pt>
                <c:pt idx="189">
                  <c:v>36294.217754414072</c:v>
                </c:pt>
                <c:pt idx="190">
                  <c:v>36467.628679651047</c:v>
                </c:pt>
                <c:pt idx="191">
                  <c:v>36641.117225834678</c:v>
                </c:pt>
                <c:pt idx="192">
                  <c:v>36814.682295602914</c:v>
                </c:pt>
                <c:pt idx="193">
                  <c:v>36988.322811711361</c:v>
                </c:pt>
                <c:pt idx="194">
                  <c:v>37162.037716585532</c:v>
                </c:pt>
                <c:pt idx="195">
                  <c:v>37335.825971884587</c:v>
                </c:pt>
                <c:pt idx="196">
                  <c:v>37509.686558076537</c:v>
                </c:pt>
                <c:pt idx="197">
                  <c:v>37683.61847402413</c:v>
                </c:pt>
                <c:pt idx="198">
                  <c:v>37857.620736581492</c:v>
                </c:pt>
                <c:pt idx="199">
                  <c:v>38031.692380201122</c:v>
                </c:pt>
                <c:pt idx="200">
                  <c:v>38205.832456550655</c:v>
                </c:pt>
                <c:pt idx="201">
                  <c:v>38380.040034139609</c:v>
                </c:pt>
                <c:pt idx="202">
                  <c:v>38554.314197955449</c:v>
                </c:pt>
                <c:pt idx="203">
                  <c:v>38728.654049108736</c:v>
                </c:pt>
                <c:pt idx="204">
                  <c:v>38903.058704487405</c:v>
                </c:pt>
                <c:pt idx="205">
                  <c:v>39077.527296419474</c:v>
                </c:pt>
                <c:pt idx="206">
                  <c:v>39252.05897234429</c:v>
                </c:pt>
                <c:pt idx="207">
                  <c:v>39426.652894491919</c:v>
                </c:pt>
                <c:pt idx="208">
                  <c:v>39601.308239570448</c:v>
                </c:pt>
                <c:pt idx="209">
                  <c:v>39776.024198461084</c:v>
                </c:pt>
                <c:pt idx="210">
                  <c:v>39950.799975920658</c:v>
                </c:pt>
                <c:pt idx="211">
                  <c:v>40125.6347902915</c:v>
                </c:pt>
                <c:pt idx="212">
                  <c:v>40300.527873218351</c:v>
                </c:pt>
                <c:pt idx="213">
                  <c:v>40475.478469372254</c:v>
                </c:pt>
                <c:pt idx="214">
                  <c:v>40650.485836181018</c:v>
                </c:pt>
                <c:pt idx="215">
                  <c:v>40825.549243566311</c:v>
                </c:pt>
                <c:pt idx="216">
                  <c:v>41000.667973687116</c:v>
                </c:pt>
                <c:pt idx="217">
                  <c:v>41175.841320689186</c:v>
                </c:pt>
                <c:pt idx="218">
                  <c:v>41351.068590460709</c:v>
                </c:pt>
                <c:pt idx="219">
                  <c:v>41526.349100393687</c:v>
                </c:pt>
                <c:pt idx="220">
                  <c:v>41701.68217915095</c:v>
                </c:pt>
                <c:pt idx="221">
                  <c:v>41877.067166438901</c:v>
                </c:pt>
                <c:pt idx="222">
                  <c:v>42052.503412785336</c:v>
                </c:pt>
                <c:pt idx="223">
                  <c:v>42227.990279322774</c:v>
                </c:pt>
                <c:pt idx="224">
                  <c:v>42403.527137576704</c:v>
                </c:pt>
                <c:pt idx="225">
                  <c:v>42579.113369258856</c:v>
                </c:pt>
                <c:pt idx="226">
                  <c:v>42754.748366065272</c:v>
                </c:pt>
                <c:pt idx="227">
                  <c:v>42930.431529479094</c:v>
                </c:pt>
                <c:pt idx="228">
                  <c:v>43106.162270577908</c:v>
                </c:pt>
                <c:pt idx="229">
                  <c:v>43281.940009845486</c:v>
                </c:pt>
                <c:pt idx="230">
                  <c:v>43457.764176988014</c:v>
                </c:pt>
                <c:pt idx="231">
                  <c:v>43633.634210754324</c:v>
                </c:pt>
                <c:pt idx="232">
                  <c:v>43809.549558760431</c:v>
                </c:pt>
                <c:pt idx="233">
                  <c:v>43985.509677317968</c:v>
                </c:pt>
                <c:pt idx="234">
                  <c:v>44161.514031266481</c:v>
                </c:pt>
                <c:pt idx="235">
                  <c:v>44337.562093809684</c:v>
                </c:pt>
                <c:pt idx="236">
                  <c:v>44513.653346355226</c:v>
                </c:pt>
                <c:pt idx="237">
                  <c:v>44689.787278358162</c:v>
                </c:pt>
                <c:pt idx="238">
                  <c:v>44865.963387167933</c:v>
                </c:pt>
                <c:pt idx="239">
                  <c:v>45042.181177878723</c:v>
                </c:pt>
                <c:pt idx="240">
                  <c:v>45218.440163183208</c:v>
                </c:pt>
                <c:pt idx="241">
                  <c:v>45394.739863229486</c:v>
                </c:pt>
                <c:pt idx="242">
                  <c:v>45571.079805481269</c:v>
                </c:pt>
                <c:pt idx="243">
                  <c:v>45747.459524580998</c:v>
                </c:pt>
                <c:pt idx="244">
                  <c:v>45923.878562216196</c:v>
                </c:pt>
                <c:pt idx="245">
                  <c:v>46100.336466988534</c:v>
                </c:pt>
                <c:pt idx="246">
                  <c:v>46276.832794285889</c:v>
                </c:pt>
                <c:pt idx="247">
                  <c:v>46453.367106157166</c:v>
                </c:pt>
                <c:pt idx="248">
                  <c:v>46629.938971189775</c:v>
                </c:pt>
                <c:pt idx="249">
                  <c:v>46806.547964389894</c:v>
                </c:pt>
                <c:pt idx="250">
                  <c:v>46983.193667065134</c:v>
                </c:pt>
                <c:pt idx="251">
                  <c:v>47159.875666709879</c:v>
                </c:pt>
                <c:pt idx="252">
                  <c:v>47336.593556893065</c:v>
                </c:pt>
                <c:pt idx="253">
                  <c:v>47513.346937148228</c:v>
                </c:pt>
                <c:pt idx="254">
                  <c:v>47690.135412866104</c:v>
                </c:pt>
                <c:pt idx="255">
                  <c:v>47866.958595189302</c:v>
                </c:pt>
                <c:pt idx="256">
                  <c:v>48043.81610090936</c:v>
                </c:pt>
                <c:pt idx="257">
                  <c:v>48220.707552365893</c:v>
                </c:pt>
                <c:pt idx="258">
                  <c:v>48397.632577347882</c:v>
                </c:pt>
                <c:pt idx="259">
                  <c:v>48574.590808997069</c:v>
                </c:pt>
                <c:pt idx="260">
                  <c:v>48751.581885713298</c:v>
                </c:pt>
                <c:pt idx="261">
                  <c:v>48928.6054510619</c:v>
                </c:pt>
                <c:pt idx="262">
                  <c:v>49105.661153682959</c:v>
                </c:pt>
                <c:pt idx="263">
                  <c:v>49282.748647202512</c:v>
                </c:pt>
                <c:pt idx="264">
                  <c:v>49459.867590145477</c:v>
                </c:pt>
                <c:pt idx="265">
                  <c:v>49637.017645850494</c:v>
                </c:pt>
                <c:pt idx="266">
                  <c:v>49814.198482386448</c:v>
                </c:pt>
                <c:pt idx="267">
                  <c:v>49991.409772470717</c:v>
                </c:pt>
                <c:pt idx="268">
                  <c:v>50168.651193389072</c:v>
                </c:pt>
                <c:pt idx="269">
                  <c:v>50345.922426917212</c:v>
                </c:pt>
                <c:pt idx="270">
                  <c:v>50523.223159243906</c:v>
                </c:pt>
                <c:pt idx="271">
                  <c:v>50700.553080895719</c:v>
                </c:pt>
                <c:pt idx="272">
                  <c:v>50877.91188666314</c:v>
                </c:pt>
                <c:pt idx="273">
                  <c:v>51055.29927552829</c:v>
                </c:pt>
                <c:pt idx="274">
                  <c:v>51232.71495059412</c:v>
                </c:pt>
                <c:pt idx="275">
                  <c:v>51410.158619014888</c:v>
                </c:pt>
                <c:pt idx="276">
                  <c:v>51587.629991928094</c:v>
                </c:pt>
                <c:pt idx="277">
                  <c:v>51765.128784387824</c:v>
                </c:pt>
                <c:pt idx="278">
                  <c:v>51942.654715299293</c:v>
                </c:pt>
                <c:pt idx="279">
                  <c:v>52120.207507354753</c:v>
                </c:pt>
                <c:pt idx="280">
                  <c:v>52297.786886970694</c:v>
                </c:pt>
                <c:pt idx="281">
                  <c:v>52475.392584226145</c:v>
                </c:pt>
                <c:pt idx="282">
                  <c:v>52653.024332802372</c:v>
                </c:pt>
                <c:pt idx="283">
                  <c:v>52830.681869923574</c:v>
                </c:pt>
                <c:pt idx="284">
                  <c:v>53008.364936298778</c:v>
                </c:pt>
                <c:pt idx="285">
                  <c:v>53186.073276065035</c:v>
                </c:pt>
                <c:pt idx="286">
                  <c:v>53363.806636731395</c:v>
                </c:pt>
                <c:pt idx="287">
                  <c:v>53541.564769124219</c:v>
                </c:pt>
                <c:pt idx="288">
                  <c:v>53719.34742733348</c:v>
                </c:pt>
                <c:pt idx="289">
                  <c:v>53897.154368659991</c:v>
                </c:pt>
                <c:pt idx="290">
                  <c:v>54074.985353563789</c:v>
                </c:pt>
                <c:pt idx="291">
                  <c:v>54252.840145613394</c:v>
                </c:pt>
                <c:pt idx="292">
                  <c:v>54430.718511436091</c:v>
                </c:pt>
                <c:pt idx="293">
                  <c:v>54608.620220669116</c:v>
                </c:pt>
                <c:pt idx="294">
                  <c:v>54786.545045911786</c:v>
                </c:pt>
                <c:pt idx="295">
                  <c:v>54964.492762678521</c:v>
                </c:pt>
                <c:pt idx="296">
                  <c:v>55142.463149352756</c:v>
                </c:pt>
                <c:pt idx="297">
                  <c:v>55320.455987141715</c:v>
                </c:pt>
                <c:pt idx="298">
                  <c:v>55498.471060031981</c:v>
                </c:pt>
                <c:pt idx="299">
                  <c:v>55676.508154746036</c:v>
                </c:pt>
                <c:pt idx="300">
                  <c:v>55854.567060699374</c:v>
                </c:pt>
                <c:pt idx="301">
                  <c:v>56032.647569958674</c:v>
                </c:pt>
                <c:pt idx="302">
                  <c:v>56210.749477200501</c:v>
                </c:pt>
                <c:pt idx="303">
                  <c:v>56388.872579670948</c:v>
                </c:pt>
                <c:pt idx="304">
                  <c:v>56567.016677145912</c:v>
                </c:pt>
                <c:pt idx="305">
                  <c:v>56745.181571892172</c:v>
                </c:pt>
                <c:pt idx="306">
                  <c:v>56923.367068629093</c:v>
                </c:pt>
                <c:pt idx="307">
                  <c:v>57101.572974491108</c:v>
                </c:pt>
                <c:pt idx="308">
                  <c:v>57279.799098990799</c:v>
                </c:pt>
                <c:pt idx="309">
                  <c:v>57458.045253982753</c:v>
                </c:pt>
                <c:pt idx="310">
                  <c:v>57636.311253627959</c:v>
                </c:pt>
                <c:pt idx="311">
                  <c:v>57814.596914358946</c:v>
                </c:pt>
                <c:pt idx="312">
                  <c:v>57992.902054845399</c:v>
                </c:pt>
                <c:pt idx="313">
                  <c:v>58171.226495960618</c:v>
                </c:pt>
                <c:pt idx="314">
                  <c:v>58349.570060748338</c:v>
                </c:pt>
                <c:pt idx="315">
                  <c:v>58527.932574390274</c:v>
                </c:pt>
                <c:pt idx="316">
                  <c:v>58706.31386417427</c:v>
                </c:pt>
                <c:pt idx="317">
                  <c:v>58884.713759462851</c:v>
                </c:pt>
                <c:pt idx="318">
                  <c:v>59063.132091662541</c:v>
                </c:pt>
                <c:pt idx="319">
                  <c:v>59241.568694193513</c:v>
                </c:pt>
                <c:pt idx="320">
                  <c:v>59420.023402459963</c:v>
                </c:pt>
                <c:pt idx="321">
                  <c:v>59598.496053820854</c:v>
                </c:pt>
                <c:pt idx="322">
                  <c:v>59776.98648756124</c:v>
                </c:pt>
                <c:pt idx="323">
                  <c:v>59955.494544864086</c:v>
                </c:pt>
                <c:pt idx="324">
                  <c:v>60134.020068782556</c:v>
                </c:pt>
                <c:pt idx="325">
                  <c:v>60312.562904212828</c:v>
                </c:pt>
                <c:pt idx="326">
                  <c:v>60491.122897867288</c:v>
                </c:pt>
                <c:pt idx="327">
                  <c:v>60669.699898248276</c:v>
                </c:pt>
                <c:pt idx="328">
                  <c:v>60848.293755622268</c:v>
                </c:pt>
                <c:pt idx="329">
                  <c:v>61026.904321994414</c:v>
                </c:pt>
                <c:pt idx="330">
                  <c:v>61205.531451083662</c:v>
                </c:pt>
                <c:pt idx="331">
                  <c:v>61384.174998298127</c:v>
                </c:pt>
                <c:pt idx="332">
                  <c:v>61562.83482071109</c:v>
                </c:pt>
                <c:pt idx="333">
                  <c:v>61741.510777037154</c:v>
                </c:pt>
                <c:pt idx="334">
                  <c:v>61920.202727609023</c:v>
                </c:pt>
                <c:pt idx="335">
                  <c:v>62098.910534354589</c:v>
                </c:pt>
                <c:pt idx="336">
                  <c:v>62277.634060774326</c:v>
                </c:pt>
                <c:pt idx="337">
                  <c:v>62456.373171919222</c:v>
                </c:pt>
                <c:pt idx="338">
                  <c:v>62635.127734368936</c:v>
                </c:pt>
                <c:pt idx="339">
                  <c:v>62813.897616210408</c:v>
                </c:pt>
                <c:pt idx="340">
                  <c:v>62992.682687016779</c:v>
                </c:pt>
                <c:pt idx="341">
                  <c:v>63171.482817826676</c:v>
                </c:pt>
                <c:pt idx="342">
                  <c:v>63350.297881123872</c:v>
                </c:pt>
                <c:pt idx="343">
                  <c:v>63529.127750817213</c:v>
                </c:pt>
                <c:pt idx="344">
                  <c:v>63707.972302220929</c:v>
                </c:pt>
                <c:pt idx="345">
                  <c:v>63886.831412035244</c:v>
                </c:pt>
                <c:pt idx="346">
                  <c:v>64065.704958327318</c:v>
                </c:pt>
                <c:pt idx="347">
                  <c:v>64244.592820512509</c:v>
                </c:pt>
                <c:pt idx="348">
                  <c:v>64423.494879335885</c:v>
                </c:pt>
                <c:pt idx="349">
                  <c:v>64602.411016854145</c:v>
                </c:pt>
                <c:pt idx="350">
                  <c:v>64781.341116417665</c:v>
                </c:pt>
                <c:pt idx="351">
                  <c:v>64960.285062653034</c:v>
                </c:pt>
                <c:pt idx="352">
                  <c:v>65139.242741445727</c:v>
                </c:pt>
                <c:pt idx="353">
                  <c:v>65318.214039923078</c:v>
                </c:pt>
                <c:pt idx="354">
                  <c:v>65497.198846437612</c:v>
                </c:pt>
                <c:pt idx="355">
                  <c:v>65676.197050550531</c:v>
                </c:pt>
                <c:pt idx="356">
                  <c:v>65855.208543015513</c:v>
                </c:pt>
                <c:pt idx="357">
                  <c:v>66034.233215762826</c:v>
                </c:pt>
                <c:pt idx="358">
                  <c:v>66213.270961883565</c:v>
                </c:pt>
                <c:pt idx="359">
                  <c:v>66392.321675614294</c:v>
                </c:pt>
                <c:pt idx="360">
                  <c:v>66571.385252321736</c:v>
                </c:pt>
                <c:pt idx="361">
                  <c:v>66750.46158848796</c:v>
                </c:pt>
                <c:pt idx="362">
                  <c:v>66929.550581695541</c:v>
                </c:pt>
                <c:pt idx="363">
                  <c:v>67108.652130613118</c:v>
                </c:pt>
                <c:pt idx="364">
                  <c:v>67287.766134981182</c:v>
                </c:pt>
                <c:pt idx="365">
                  <c:v>67466.892495597887</c:v>
                </c:pt>
                <c:pt idx="366">
                  <c:v>67646.031114305399</c:v>
                </c:pt>
                <c:pt idx="367">
                  <c:v>67825.181893976172</c:v>
                </c:pt>
                <c:pt idx="368">
                  <c:v>68004.34473849964</c:v>
                </c:pt>
                <c:pt idx="369">
                  <c:v>68183.519552768907</c:v>
                </c:pt>
                <c:pt idx="370">
                  <c:v>68362.706242667919</c:v>
                </c:pt>
                <c:pt idx="371">
                  <c:v>68541.904715058525</c:v>
                </c:pt>
                <c:pt idx="372">
                  <c:v>68721.114877768006</c:v>
                </c:pt>
                <c:pt idx="373">
                  <c:v>68900.336639576577</c:v>
                </c:pt>
                <c:pt idx="374">
                  <c:v>69079.569910205304</c:v>
                </c:pt>
                <c:pt idx="375">
                  <c:v>69258.814600303944</c:v>
                </c:pt>
                <c:pt idx="376">
                  <c:v>69438.070621439168</c:v>
                </c:pt>
                <c:pt idx="377">
                  <c:v>69617.337886082969</c:v>
                </c:pt>
                <c:pt idx="378">
                  <c:v>69796.616307601056</c:v>
                </c:pt>
                <c:pt idx="379">
                  <c:v>69975.905800241613</c:v>
                </c:pt>
                <c:pt idx="380">
                  <c:v>70155.206279124162</c:v>
                </c:pt>
                <c:pt idx="381">
                  <c:v>70334.517660228608</c:v>
                </c:pt>
                <c:pt idx="382">
                  <c:v>70513.839860384309</c:v>
                </c:pt>
                <c:pt idx="383">
                  <c:v>70693.172797259598</c:v>
                </c:pt>
                <c:pt idx="384">
                  <c:v>70872.516389351222</c:v>
                </c:pt>
                <c:pt idx="385">
                  <c:v>71051.870555973946</c:v>
                </c:pt>
                <c:pt idx="386">
                  <c:v>71231.235217250491</c:v>
                </c:pt>
                <c:pt idx="387">
                  <c:v>71410.610294101425</c:v>
                </c:pt>
                <c:pt idx="388">
                  <c:v>71589.995708235321</c:v>
                </c:pt>
                <c:pt idx="389">
                  <c:v>71769.391382139002</c:v>
                </c:pt>
                <c:pt idx="390">
                  <c:v>71948.797239067964</c:v>
                </c:pt>
                <c:pt idx="391">
                  <c:v>72128.21320303691</c:v>
                </c:pt>
                <c:pt idx="392">
                  <c:v>72307.639198810444</c:v>
                </c:pt>
                <c:pt idx="393">
                  <c:v>72487.075151893965</c:v>
                </c:pt>
                <c:pt idx="394">
                  <c:v>72666.520988524426</c:v>
                </c:pt>
                <c:pt idx="395">
                  <c:v>72845.976635661718</c:v>
                </c:pt>
                <c:pt idx="396">
                  <c:v>73025.442020979579</c:v>
                </c:pt>
                <c:pt idx="397">
                  <c:v>73204.917072857192</c:v>
                </c:pt>
                <c:pt idx="398">
                  <c:v>73384.401720370486</c:v>
                </c:pt>
                <c:pt idx="399">
                  <c:v>73563.8958932838</c:v>
                </c:pt>
                <c:pt idx="400">
                  <c:v>73743.399522041655</c:v>
                </c:pt>
                <c:pt idx="401">
                  <c:v>73922.912537760421</c:v>
                </c:pt>
                <c:pt idx="402">
                  <c:v>74102.434872220416</c:v>
                </c:pt>
                <c:pt idx="403">
                  <c:v>74281.966457857925</c:v>
                </c:pt>
                <c:pt idx="404">
                  <c:v>74461.507227757334</c:v>
                </c:pt>
                <c:pt idx="405">
                  <c:v>74641.057115643518</c:v>
                </c:pt>
                <c:pt idx="406">
                  <c:v>74820.61605587411</c:v>
                </c:pt>
                <c:pt idx="407">
                  <c:v>75000.183983432085</c:v>
                </c:pt>
                <c:pt idx="408">
                  <c:v>75179.760833918379</c:v>
                </c:pt>
                <c:pt idx="409">
                  <c:v>75359.346543544569</c:v>
                </c:pt>
                <c:pt idx="410">
                  <c:v>75538.941049125686</c:v>
                </c:pt>
                <c:pt idx="411">
                  <c:v>75718.544288073157</c:v>
                </c:pt>
                <c:pt idx="412">
                  <c:v>75898.156198387864</c:v>
                </c:pt>
                <c:pt idx="413">
                  <c:v>76077.776718653055</c:v>
                </c:pt>
                <c:pt idx="414">
                  <c:v>76257.405788027871</c:v>
                </c:pt>
                <c:pt idx="415">
                  <c:v>76437.043346240433</c:v>
                </c:pt>
                <c:pt idx="416">
                  <c:v>76616.689333581191</c:v>
                </c:pt>
                <c:pt idx="417">
                  <c:v>76796.343690896625</c:v>
                </c:pt>
                <c:pt idx="418">
                  <c:v>76976.00635958268</c:v>
                </c:pt>
                <c:pt idx="419">
                  <c:v>77155.677281578421</c:v>
                </c:pt>
                <c:pt idx="420">
                  <c:v>77335.356399359851</c:v>
                </c:pt>
                <c:pt idx="421">
                  <c:v>77515.04365593371</c:v>
                </c:pt>
                <c:pt idx="422">
                  <c:v>77694.738994831452</c:v>
                </c:pt>
                <c:pt idx="423">
                  <c:v>77874.442360103101</c:v>
                </c:pt>
                <c:pt idx="424">
                  <c:v>78054.15369631155</c:v>
                </c:pt>
                <c:pt idx="425">
                  <c:v>78233.872948526623</c:v>
                </c:pt>
                <c:pt idx="426">
                  <c:v>78413.600062319238</c:v>
                </c:pt>
                <c:pt idx="427">
                  <c:v>78593.334983755878</c:v>
                </c:pt>
                <c:pt idx="428">
                  <c:v>78773.077659392933</c:v>
                </c:pt>
                <c:pt idx="429">
                  <c:v>78952.828036271152</c:v>
                </c:pt>
                <c:pt idx="430">
                  <c:v>79132.586061910188</c:v>
                </c:pt>
                <c:pt idx="431">
                  <c:v>79312.351684303343</c:v>
                </c:pt>
                <c:pt idx="432">
                  <c:v>79492.124851912042</c:v>
                </c:pt>
                <c:pt idx="433">
                  <c:v>79671.905513660851</c:v>
                </c:pt>
                <c:pt idx="434">
                  <c:v>79851.693618932084</c:v>
                </c:pt>
                <c:pt idx="435">
                  <c:v>80031.489117560879</c:v>
                </c:pt>
                <c:pt idx="436">
                  <c:v>80211.29195983008</c:v>
                </c:pt>
                <c:pt idx="437">
                  <c:v>80391.102096465285</c:v>
                </c:pt>
                <c:pt idx="438">
                  <c:v>80570.919478629992</c:v>
                </c:pt>
                <c:pt idx="439">
                  <c:v>80750.744057920732</c:v>
                </c:pt>
                <c:pt idx="440">
                  <c:v>80930.5757863623</c:v>
                </c:pt>
                <c:pt idx="441">
                  <c:v>81110.414616403054</c:v>
                </c:pt>
                <c:pt idx="442">
                  <c:v>81290.260500910299</c:v>
                </c:pt>
                <c:pt idx="443">
                  <c:v>81470.11339316571</c:v>
                </c:pt>
                <c:pt idx="444">
                  <c:v>81649.973246860667</c:v>
                </c:pt>
                <c:pt idx="445">
                  <c:v>81829.840016092043</c:v>
                </c:pt>
                <c:pt idx="446">
                  <c:v>82009.713655357569</c:v>
                </c:pt>
                <c:pt idx="447">
                  <c:v>82189.594119551621</c:v>
                </c:pt>
                <c:pt idx="448">
                  <c:v>82369.481363960862</c:v>
                </c:pt>
                <c:pt idx="449">
                  <c:v>82549.375344260028</c:v>
                </c:pt>
                <c:pt idx="450">
                  <c:v>22959.054881016698</c:v>
                </c:pt>
                <c:pt idx="451">
                  <c:v>22831.504576122152</c:v>
                </c:pt>
                <c:pt idx="452">
                  <c:v>22703.954271227612</c:v>
                </c:pt>
                <c:pt idx="453">
                  <c:v>22576.40396633308</c:v>
                </c:pt>
                <c:pt idx="454">
                  <c:v>22448.85366143853</c:v>
                </c:pt>
                <c:pt idx="455">
                  <c:v>22321.303356543987</c:v>
                </c:pt>
                <c:pt idx="456">
                  <c:v>22193.753051649444</c:v>
                </c:pt>
                <c:pt idx="457">
                  <c:v>22066.202746754909</c:v>
                </c:pt>
                <c:pt idx="458">
                  <c:v>21938.652441860366</c:v>
                </c:pt>
                <c:pt idx="459">
                  <c:v>21811.102136965816</c:v>
                </c:pt>
                <c:pt idx="460">
                  <c:v>21683.551832071284</c:v>
                </c:pt>
                <c:pt idx="461">
                  <c:v>21556.001527176741</c:v>
                </c:pt>
                <c:pt idx="462">
                  <c:v>21428.451222282194</c:v>
                </c:pt>
                <c:pt idx="463">
                  <c:v>21300.900917387647</c:v>
                </c:pt>
                <c:pt idx="464">
                  <c:v>21173.350612493112</c:v>
                </c:pt>
                <c:pt idx="465">
                  <c:v>21045.800307598569</c:v>
                </c:pt>
                <c:pt idx="466">
                  <c:v>20918.250002704022</c:v>
                </c:pt>
                <c:pt idx="467">
                  <c:v>20790.699697809498</c:v>
                </c:pt>
                <c:pt idx="468">
                  <c:v>20663.149392914951</c:v>
                </c:pt>
                <c:pt idx="469">
                  <c:v>20535.599088020404</c:v>
                </c:pt>
                <c:pt idx="470">
                  <c:v>20408.048783125858</c:v>
                </c:pt>
                <c:pt idx="471">
                  <c:v>20280.498478231329</c:v>
                </c:pt>
                <c:pt idx="472">
                  <c:v>20152.948173336779</c:v>
                </c:pt>
                <c:pt idx="473">
                  <c:v>20025.397868442233</c:v>
                </c:pt>
                <c:pt idx="474">
                  <c:v>19897.847563547701</c:v>
                </c:pt>
                <c:pt idx="475">
                  <c:v>19770.297258653154</c:v>
                </c:pt>
                <c:pt idx="476">
                  <c:v>19642.746953758611</c:v>
                </c:pt>
                <c:pt idx="477">
                  <c:v>19515.196648864083</c:v>
                </c:pt>
                <c:pt idx="478">
                  <c:v>19387.646343969533</c:v>
                </c:pt>
                <c:pt idx="479">
                  <c:v>19260.09603907499</c:v>
                </c:pt>
                <c:pt idx="480">
                  <c:v>19132.545734180439</c:v>
                </c:pt>
                <c:pt idx="481">
                  <c:v>19004.995429285915</c:v>
                </c:pt>
                <c:pt idx="482">
                  <c:v>18877.445124391357</c:v>
                </c:pt>
                <c:pt idx="483">
                  <c:v>18749.894819496822</c:v>
                </c:pt>
                <c:pt idx="484">
                  <c:v>18622.344514602282</c:v>
                </c:pt>
                <c:pt idx="485">
                  <c:v>18494.794209707743</c:v>
                </c:pt>
                <c:pt idx="486">
                  <c:v>18367.243904813189</c:v>
                </c:pt>
                <c:pt idx="487">
                  <c:v>18239.69359991865</c:v>
                </c:pt>
                <c:pt idx="488">
                  <c:v>18112.143295024111</c:v>
                </c:pt>
                <c:pt idx="489">
                  <c:v>17984.592990129571</c:v>
                </c:pt>
                <c:pt idx="490">
                  <c:v>17857.042685235032</c:v>
                </c:pt>
                <c:pt idx="491">
                  <c:v>17729.492380340493</c:v>
                </c:pt>
                <c:pt idx="492">
                  <c:v>17601.942075445953</c:v>
                </c:pt>
                <c:pt idx="493">
                  <c:v>17474.391770551403</c:v>
                </c:pt>
                <c:pt idx="494">
                  <c:v>17346.841465656864</c:v>
                </c:pt>
                <c:pt idx="495">
                  <c:v>17219.291160762325</c:v>
                </c:pt>
                <c:pt idx="496">
                  <c:v>17091.740855867782</c:v>
                </c:pt>
                <c:pt idx="497">
                  <c:v>16964.190550973228</c:v>
                </c:pt>
                <c:pt idx="498">
                  <c:v>16836.640246078703</c:v>
                </c:pt>
                <c:pt idx="499">
                  <c:v>16709.089941184153</c:v>
                </c:pt>
                <c:pt idx="500">
                  <c:v>16581.539636289614</c:v>
                </c:pt>
                <c:pt idx="501">
                  <c:v>16453.98933139506</c:v>
                </c:pt>
                <c:pt idx="502">
                  <c:v>16326.439026500535</c:v>
                </c:pt>
                <c:pt idx="503">
                  <c:v>16198.888721605983</c:v>
                </c:pt>
                <c:pt idx="504">
                  <c:v>16071.33841671144</c:v>
                </c:pt>
                <c:pt idx="505">
                  <c:v>15943.788111816915</c:v>
                </c:pt>
                <c:pt idx="506">
                  <c:v>15816.237806922363</c:v>
                </c:pt>
                <c:pt idx="507">
                  <c:v>15688.687502027822</c:v>
                </c:pt>
                <c:pt idx="508">
                  <c:v>15561.137197133272</c:v>
                </c:pt>
                <c:pt idx="509">
                  <c:v>15433.586892238745</c:v>
                </c:pt>
                <c:pt idx="510">
                  <c:v>15306.036587344193</c:v>
                </c:pt>
                <c:pt idx="511">
                  <c:v>15178.486282449652</c:v>
                </c:pt>
                <c:pt idx="512">
                  <c:v>15050.935977555113</c:v>
                </c:pt>
                <c:pt idx="513">
                  <c:v>14923.385672660575</c:v>
                </c:pt>
                <c:pt idx="514">
                  <c:v>14795.83536776602</c:v>
                </c:pt>
                <c:pt idx="515">
                  <c:v>14668.285062871497</c:v>
                </c:pt>
                <c:pt idx="516">
                  <c:v>14540.734757976943</c:v>
                </c:pt>
                <c:pt idx="517">
                  <c:v>14413.184453082404</c:v>
                </c:pt>
                <c:pt idx="518">
                  <c:v>14285.634148187852</c:v>
                </c:pt>
                <c:pt idx="519">
                  <c:v>14158.083843293325</c:v>
                </c:pt>
                <c:pt idx="520">
                  <c:v>14030.533538398788</c:v>
                </c:pt>
                <c:pt idx="521">
                  <c:v>13902.983233504234</c:v>
                </c:pt>
                <c:pt idx="522">
                  <c:v>13775.432928609707</c:v>
                </c:pt>
                <c:pt idx="523">
                  <c:v>13647.882623715157</c:v>
                </c:pt>
                <c:pt idx="524">
                  <c:v>13520.332318820614</c:v>
                </c:pt>
                <c:pt idx="525">
                  <c:v>13392.782013926064</c:v>
                </c:pt>
                <c:pt idx="526">
                  <c:v>13265.231709031536</c:v>
                </c:pt>
                <c:pt idx="527">
                  <c:v>13137.681404136985</c:v>
                </c:pt>
                <c:pt idx="528">
                  <c:v>13010.131099242446</c:v>
                </c:pt>
                <c:pt idx="529">
                  <c:v>12882.580794347905</c:v>
                </c:pt>
                <c:pt idx="530">
                  <c:v>12755.030489453367</c:v>
                </c:pt>
                <c:pt idx="531">
                  <c:v>12627.480184558814</c:v>
                </c:pt>
                <c:pt idx="532">
                  <c:v>12499.929879664274</c:v>
                </c:pt>
                <c:pt idx="533">
                  <c:v>12372.379574769737</c:v>
                </c:pt>
                <c:pt idx="534">
                  <c:v>12244.829269875196</c:v>
                </c:pt>
                <c:pt idx="535">
                  <c:v>12117.278964980656</c:v>
                </c:pt>
                <c:pt idx="536">
                  <c:v>11989.728660086119</c:v>
                </c:pt>
                <c:pt idx="537">
                  <c:v>11862.17835519158</c:v>
                </c:pt>
                <c:pt idx="538">
                  <c:v>11734.628050297028</c:v>
                </c:pt>
                <c:pt idx="539">
                  <c:v>11607.077745402486</c:v>
                </c:pt>
                <c:pt idx="540">
                  <c:v>11479.527440507947</c:v>
                </c:pt>
                <c:pt idx="541">
                  <c:v>11351.977135613408</c:v>
                </c:pt>
                <c:pt idx="542">
                  <c:v>11224.426830718854</c:v>
                </c:pt>
                <c:pt idx="543">
                  <c:v>11096.876525824329</c:v>
                </c:pt>
                <c:pt idx="544">
                  <c:v>10969.326220929774</c:v>
                </c:pt>
                <c:pt idx="545">
                  <c:v>10841.775916035238</c:v>
                </c:pt>
                <c:pt idx="546">
                  <c:v>10714.225611140699</c:v>
                </c:pt>
                <c:pt idx="547">
                  <c:v>10586.675306246159</c:v>
                </c:pt>
                <c:pt idx="548">
                  <c:v>10459.125001351606</c:v>
                </c:pt>
                <c:pt idx="549">
                  <c:v>10331.574696457064</c:v>
                </c:pt>
                <c:pt idx="550">
                  <c:v>10204.024391562541</c:v>
                </c:pt>
                <c:pt idx="551">
                  <c:v>10076.474086667988</c:v>
                </c:pt>
                <c:pt idx="552">
                  <c:v>9948.9237817734484</c:v>
                </c:pt>
                <c:pt idx="553">
                  <c:v>9821.3734768789072</c:v>
                </c:pt>
                <c:pt idx="554">
                  <c:v>9693.8231719843679</c:v>
                </c:pt>
                <c:pt idx="555">
                  <c:v>9566.2728670898177</c:v>
                </c:pt>
                <c:pt idx="556">
                  <c:v>9438.7225621952766</c:v>
                </c:pt>
                <c:pt idx="557">
                  <c:v>9311.1722573007391</c:v>
                </c:pt>
                <c:pt idx="558">
                  <c:v>9183.621952406198</c:v>
                </c:pt>
                <c:pt idx="559">
                  <c:v>9056.071647511646</c:v>
                </c:pt>
                <c:pt idx="560">
                  <c:v>8928.5213426171213</c:v>
                </c:pt>
                <c:pt idx="561">
                  <c:v>8800.9710377225692</c:v>
                </c:pt>
                <c:pt idx="562">
                  <c:v>8673.4207328280281</c:v>
                </c:pt>
                <c:pt idx="563">
                  <c:v>8545.8704279334743</c:v>
                </c:pt>
                <c:pt idx="564">
                  <c:v>8418.3201230389495</c:v>
                </c:pt>
                <c:pt idx="565">
                  <c:v>8290.7698181444121</c:v>
                </c:pt>
                <c:pt idx="566">
                  <c:v>8163.2195132498591</c:v>
                </c:pt>
                <c:pt idx="567">
                  <c:v>8035.6692083553335</c:v>
                </c:pt>
                <c:pt idx="568">
                  <c:v>7908.1189034607796</c:v>
                </c:pt>
                <c:pt idx="569">
                  <c:v>7780.5685985662403</c:v>
                </c:pt>
                <c:pt idx="570">
                  <c:v>7653.0182936716865</c:v>
                </c:pt>
                <c:pt idx="571">
                  <c:v>7525.4679887771608</c:v>
                </c:pt>
                <c:pt idx="572">
                  <c:v>7397.9176838826079</c:v>
                </c:pt>
                <c:pt idx="573">
                  <c:v>7270.3673789880695</c:v>
                </c:pt>
                <c:pt idx="574">
                  <c:v>7142.8170740935302</c:v>
                </c:pt>
                <c:pt idx="575">
                  <c:v>7015.2667691989927</c:v>
                </c:pt>
                <c:pt idx="576">
                  <c:v>6887.7164643044389</c:v>
                </c:pt>
                <c:pt idx="577">
                  <c:v>6760.1661594098978</c:v>
                </c:pt>
                <c:pt idx="578">
                  <c:v>6632.6158545153585</c:v>
                </c:pt>
                <c:pt idx="579">
                  <c:v>6505.0655496208192</c:v>
                </c:pt>
                <c:pt idx="580">
                  <c:v>6377.5152447262808</c:v>
                </c:pt>
                <c:pt idx="581">
                  <c:v>6249.9649398317415</c:v>
                </c:pt>
                <c:pt idx="582">
                  <c:v>6122.414634937204</c:v>
                </c:pt>
                <c:pt idx="583">
                  <c:v>5994.8643300426502</c:v>
                </c:pt>
                <c:pt idx="584">
                  <c:v>5867.3140251481236</c:v>
                </c:pt>
                <c:pt idx="585">
                  <c:v>5739.7637202535716</c:v>
                </c:pt>
                <c:pt idx="586">
                  <c:v>5612.2134153590314</c:v>
                </c:pt>
                <c:pt idx="587">
                  <c:v>5484.6631104644785</c:v>
                </c:pt>
                <c:pt idx="588">
                  <c:v>5357.1128055699519</c:v>
                </c:pt>
                <c:pt idx="589">
                  <c:v>5229.562500675399</c:v>
                </c:pt>
                <c:pt idx="590">
                  <c:v>5102.0121957808606</c:v>
                </c:pt>
                <c:pt idx="591">
                  <c:v>4974.4618908863231</c:v>
                </c:pt>
                <c:pt idx="592">
                  <c:v>4846.911585991782</c:v>
                </c:pt>
                <c:pt idx="593">
                  <c:v>4719.3612810972299</c:v>
                </c:pt>
                <c:pt idx="594">
                  <c:v>4591.8109762026897</c:v>
                </c:pt>
                <c:pt idx="595">
                  <c:v>4464.2606713081641</c:v>
                </c:pt>
                <c:pt idx="596">
                  <c:v>4336.7103664136112</c:v>
                </c:pt>
                <c:pt idx="597">
                  <c:v>4209.1600615190728</c:v>
                </c:pt>
                <c:pt idx="598">
                  <c:v>4081.6097566245321</c:v>
                </c:pt>
                <c:pt idx="599">
                  <c:v>3954.0594517299915</c:v>
                </c:pt>
                <c:pt idx="600">
                  <c:v>3826.5091468354417</c:v>
                </c:pt>
                <c:pt idx="601">
                  <c:v>3698.9588419409033</c:v>
                </c:pt>
                <c:pt idx="602">
                  <c:v>3571.408537046364</c:v>
                </c:pt>
                <c:pt idx="603">
                  <c:v>3443.8582321518238</c:v>
                </c:pt>
                <c:pt idx="604">
                  <c:v>3316.3079272572704</c:v>
                </c:pt>
                <c:pt idx="605">
                  <c:v>3188.7576223627448</c:v>
                </c:pt>
                <c:pt idx="606">
                  <c:v>3061.2073174681927</c:v>
                </c:pt>
                <c:pt idx="607">
                  <c:v>2933.6570125736521</c:v>
                </c:pt>
                <c:pt idx="608">
                  <c:v>2806.1067076790982</c:v>
                </c:pt>
                <c:pt idx="609">
                  <c:v>2678.5564027845749</c:v>
                </c:pt>
                <c:pt idx="610">
                  <c:v>2551.0060978900351</c:v>
                </c:pt>
                <c:pt idx="611">
                  <c:v>2423.4557929954835</c:v>
                </c:pt>
                <c:pt idx="612">
                  <c:v>2295.9054881009574</c:v>
                </c:pt>
                <c:pt idx="613">
                  <c:v>2168.355183206404</c:v>
                </c:pt>
                <c:pt idx="614">
                  <c:v>2040.8048783118631</c:v>
                </c:pt>
                <c:pt idx="615">
                  <c:v>1913.2545734173098</c:v>
                </c:pt>
                <c:pt idx="616">
                  <c:v>1785.7042685227855</c:v>
                </c:pt>
                <c:pt idx="617">
                  <c:v>1658.1539636282321</c:v>
                </c:pt>
                <c:pt idx="618">
                  <c:v>1530.6036587336946</c:v>
                </c:pt>
                <c:pt idx="619">
                  <c:v>1403.0533538391549</c:v>
                </c:pt>
                <c:pt idx="620">
                  <c:v>1275.5030489446153</c:v>
                </c:pt>
                <c:pt idx="621">
                  <c:v>1147.9527440500624</c:v>
                </c:pt>
                <c:pt idx="622">
                  <c:v>1020.4024391555364</c:v>
                </c:pt>
                <c:pt idx="623">
                  <c:v>892.85213426098289</c:v>
                </c:pt>
                <c:pt idx="624">
                  <c:v>765.30182936644326</c:v>
                </c:pt>
                <c:pt idx="625">
                  <c:v>637.75152447190351</c:v>
                </c:pt>
                <c:pt idx="626">
                  <c:v>510.20121957736558</c:v>
                </c:pt>
                <c:pt idx="627">
                  <c:v>382.65091468282816</c:v>
                </c:pt>
                <c:pt idx="628">
                  <c:v>255.10060978827582</c:v>
                </c:pt>
                <c:pt idx="629">
                  <c:v>127.55030489374879</c:v>
                </c:pt>
                <c:pt idx="630">
                  <c:v>8.0588621165762855E-10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3.5138598701065556E-3</c:v>
                </c:pt>
                <c:pt idx="1">
                  <c:v>3.4920598701065559E-3</c:v>
                </c:pt>
                <c:pt idx="2">
                  <c:v>3.4702603071779031E-3</c:v>
                </c:pt>
                <c:pt idx="3">
                  <c:v>3.4484616183919452E-3</c:v>
                </c:pt>
                <c:pt idx="4">
                  <c:v>3.4266642408200309E-3</c:v>
                </c:pt>
                <c:pt idx="5">
                  <c:v>3.4048686115335054E-3</c:v>
                </c:pt>
                <c:pt idx="6">
                  <c:v>3.3830751676037184E-3</c:v>
                </c:pt>
                <c:pt idx="7">
                  <c:v>3.3612843461020168E-3</c:v>
                </c:pt>
                <c:pt idx="8">
                  <c:v>3.3394965840997468E-3</c:v>
                </c:pt>
                <c:pt idx="9">
                  <c:v>3.317712318668258E-3</c:v>
                </c:pt>
                <c:pt idx="10">
                  <c:v>3.2959319868788957E-3</c:v>
                </c:pt>
                <c:pt idx="11">
                  <c:v>3.2741560258030085E-3</c:v>
                </c:pt>
                <c:pt idx="12">
                  <c:v>3.2523848725119452E-3</c:v>
                </c:pt>
                <c:pt idx="13">
                  <c:v>3.230618964077051E-3</c:v>
                </c:pt>
                <c:pt idx="14">
                  <c:v>3.2088587375696748E-3</c:v>
                </c:pt>
                <c:pt idx="15">
                  <c:v>3.1871046300611635E-3</c:v>
                </c:pt>
                <c:pt idx="16">
                  <c:v>3.1653570786228657E-3</c:v>
                </c:pt>
                <c:pt idx="17">
                  <c:v>3.1436165203261269E-3</c:v>
                </c:pt>
                <c:pt idx="18">
                  <c:v>3.1218833922422966E-3</c:v>
                </c:pt>
                <c:pt idx="19">
                  <c:v>3.1001581314427217E-3</c:v>
                </c:pt>
                <c:pt idx="20">
                  <c:v>3.0784411749987493E-3</c:v>
                </c:pt>
                <c:pt idx="21">
                  <c:v>3.0567329599817273E-3</c:v>
                </c:pt>
                <c:pt idx="22">
                  <c:v>3.0350339234630026E-3</c:v>
                </c:pt>
                <c:pt idx="23">
                  <c:v>3.013344502513924E-3</c:v>
                </c:pt>
                <c:pt idx="24">
                  <c:v>2.9916651342058375E-3</c:v>
                </c:pt>
                <c:pt idx="25">
                  <c:v>2.9699962556100912E-3</c:v>
                </c:pt>
                <c:pt idx="26">
                  <c:v>2.9483383037980327E-3</c:v>
                </c:pt>
                <c:pt idx="27">
                  <c:v>2.9266917158410101E-3</c:v>
                </c:pt>
                <c:pt idx="28">
                  <c:v>2.9050569288103694E-3</c:v>
                </c:pt>
                <c:pt idx="29">
                  <c:v>2.8834343797774602E-3</c:v>
                </c:pt>
                <c:pt idx="30">
                  <c:v>2.8618245058136286E-3</c:v>
                </c:pt>
                <c:pt idx="31">
                  <c:v>2.8402277439902217E-3</c:v>
                </c:pt>
                <c:pt idx="32">
                  <c:v>2.8186445313785882E-3</c:v>
                </c:pt>
                <c:pt idx="33">
                  <c:v>2.7970753050500759E-3</c:v>
                </c:pt>
                <c:pt idx="34">
                  <c:v>2.7755205020760301E-3</c:v>
                </c:pt>
                <c:pt idx="35">
                  <c:v>2.7539805595278013E-3</c:v>
                </c:pt>
                <c:pt idx="36">
                  <c:v>2.7324559144767339E-3</c:v>
                </c:pt>
                <c:pt idx="37">
                  <c:v>2.7109470039941774E-3</c:v>
                </c:pt>
                <c:pt idx="38">
                  <c:v>2.6894542651514797E-3</c:v>
                </c:pt>
                <c:pt idx="39">
                  <c:v>2.6679781350199862E-3</c:v>
                </c:pt>
                <c:pt idx="40">
                  <c:v>2.6465190506710463E-3</c:v>
                </c:pt>
                <c:pt idx="41">
                  <c:v>2.6250774491760071E-3</c:v>
                </c:pt>
                <c:pt idx="42">
                  <c:v>2.6036537676062156E-3</c:v>
                </c:pt>
                <c:pt idx="43">
                  <c:v>2.5822484430330205E-3</c:v>
                </c:pt>
                <c:pt idx="44">
                  <c:v>2.560861912527768E-3</c:v>
                </c:pt>
                <c:pt idx="45">
                  <c:v>2.5394946131618058E-3</c:v>
                </c:pt>
                <c:pt idx="46">
                  <c:v>2.518146982006482E-3</c:v>
                </c:pt>
                <c:pt idx="47">
                  <c:v>2.4968194561331442E-3</c:v>
                </c:pt>
                <c:pt idx="48">
                  <c:v>2.4755124726131396E-3</c:v>
                </c:pt>
                <c:pt idx="49">
                  <c:v>2.4542264685178147E-3</c:v>
                </c:pt>
                <c:pt idx="50">
                  <c:v>2.4329618809185187E-3</c:v>
                </c:pt>
                <c:pt idx="51">
                  <c:v>2.411719146886598E-3</c:v>
                </c:pt>
                <c:pt idx="52">
                  <c:v>2.3904987034934003E-3</c:v>
                </c:pt>
                <c:pt idx="53">
                  <c:v>2.3693009878102736E-3</c:v>
                </c:pt>
                <c:pt idx="54">
                  <c:v>2.3481264369085652E-3</c:v>
                </c:pt>
                <c:pt idx="55">
                  <c:v>2.3269754878596227E-3</c:v>
                </c:pt>
                <c:pt idx="56">
                  <c:v>2.3058485777347928E-3</c:v>
                </c:pt>
                <c:pt idx="57">
                  <c:v>2.2847461436054238E-3</c:v>
                </c:pt>
                <c:pt idx="58">
                  <c:v>2.2636686225428631E-3</c:v>
                </c:pt>
                <c:pt idx="59">
                  <c:v>2.2426164516184586E-3</c:v>
                </c:pt>
                <c:pt idx="60">
                  <c:v>2.2215900679035572E-3</c:v>
                </c:pt>
                <c:pt idx="61">
                  <c:v>2.2005899084695064E-3</c:v>
                </c:pt>
                <c:pt idx="62">
                  <c:v>2.1796164103876541E-3</c:v>
                </c:pt>
                <c:pt idx="63">
                  <c:v>2.1586700107293477E-3</c:v>
                </c:pt>
                <c:pt idx="64">
                  <c:v>2.1377511465659337E-3</c:v>
                </c:pt>
                <c:pt idx="65">
                  <c:v>2.1168602549687613E-3</c:v>
                </c:pt>
                <c:pt idx="66">
                  <c:v>2.0959977730091776E-3</c:v>
                </c:pt>
                <c:pt idx="67">
                  <c:v>2.0751641377585294E-3</c:v>
                </c:pt>
                <c:pt idx="68">
                  <c:v>2.0543597862881643E-3</c:v>
                </c:pt>
                <c:pt idx="69">
                  <c:v>2.0335851556694306E-3</c:v>
                </c:pt>
                <c:pt idx="70">
                  <c:v>2.0128406829736747E-3</c:v>
                </c:pt>
                <c:pt idx="71">
                  <c:v>1.9921268052722455E-3</c:v>
                </c:pt>
                <c:pt idx="72">
                  <c:v>1.971443959636489E-3</c:v>
                </c:pt>
                <c:pt idx="73">
                  <c:v>1.9507925831377536E-3</c:v>
                </c:pt>
                <c:pt idx="74">
                  <c:v>1.9301731128473871E-3</c:v>
                </c:pt>
                <c:pt idx="75">
                  <c:v>1.9095859858367366E-3</c:v>
                </c:pt>
                <c:pt idx="76">
                  <c:v>1.8890316391771494E-3</c:v>
                </c:pt>
                <c:pt idx="77">
                  <c:v>1.8685105099399729E-3</c:v>
                </c:pt>
                <c:pt idx="78">
                  <c:v>1.8480230351965552E-3</c:v>
                </c:pt>
                <c:pt idx="79">
                  <c:v>1.8275696520182435E-3</c:v>
                </c:pt>
                <c:pt idx="80">
                  <c:v>1.8071507974763853E-3</c:v>
                </c:pt>
                <c:pt idx="81">
                  <c:v>1.786766908642328E-3</c:v>
                </c:pt>
                <c:pt idx="82">
                  <c:v>1.7664184225874196E-3</c:v>
                </c:pt>
                <c:pt idx="83">
                  <c:v>1.7461057763830073E-3</c:v>
                </c:pt>
                <c:pt idx="84">
                  <c:v>1.7258294071004383E-3</c:v>
                </c:pt>
                <c:pt idx="85">
                  <c:v>1.7055897518110609E-3</c:v>
                </c:pt>
                <c:pt idx="86">
                  <c:v>1.6853872475862215E-3</c:v>
                </c:pt>
                <c:pt idx="87">
                  <c:v>1.6652223314972689E-3</c:v>
                </c:pt>
                <c:pt idx="88">
                  <c:v>1.6450954406155493E-3</c:v>
                </c:pt>
                <c:pt idx="89">
                  <c:v>1.6250070120124114E-3</c:v>
                </c:pt>
                <c:pt idx="90">
                  <c:v>1.6049574827592021E-3</c:v>
                </c:pt>
                <c:pt idx="91">
                  <c:v>1.5849472899272686E-3</c:v>
                </c:pt>
                <c:pt idx="92">
                  <c:v>1.564976870587959E-3</c:v>
                </c:pt>
                <c:pt idx="93">
                  <c:v>1.5450466618126208E-3</c:v>
                </c:pt>
                <c:pt idx="94">
                  <c:v>1.525157100672601E-3</c:v>
                </c:pt>
                <c:pt idx="95">
                  <c:v>1.5053086242392479E-3</c:v>
                </c:pt>
                <c:pt idx="96">
                  <c:v>1.485501669583908E-3</c:v>
                </c:pt>
                <c:pt idx="97">
                  <c:v>1.4657366737779302E-3</c:v>
                </c:pt>
                <c:pt idx="98">
                  <c:v>1.4460140738926605E-3</c:v>
                </c:pt>
                <c:pt idx="99">
                  <c:v>1.4263343069994476E-3</c:v>
                </c:pt>
                <c:pt idx="100">
                  <c:v>1.4066978101696381E-3</c:v>
                </c:pt>
                <c:pt idx="101">
                  <c:v>1.38710502047458E-3</c:v>
                </c:pt>
                <c:pt idx="102">
                  <c:v>1.3675563749856209E-3</c:v>
                </c:pt>
                <c:pt idx="103">
                  <c:v>1.348052310774108E-3</c:v>
                </c:pt>
                <c:pt idx="104">
                  <c:v>1.3285932649113891E-3</c:v>
                </c:pt>
                <c:pt idx="105">
                  <c:v>1.3091796744688113E-3</c:v>
                </c:pt>
                <c:pt idx="106">
                  <c:v>1.2898119765177227E-3</c:v>
                </c:pt>
                <c:pt idx="107">
                  <c:v>1.2704906081294704E-3</c:v>
                </c:pt>
                <c:pt idx="108">
                  <c:v>1.2512160063754018E-3</c:v>
                </c:pt>
                <c:pt idx="109">
                  <c:v>1.2319886083268651E-3</c:v>
                </c:pt>
                <c:pt idx="110">
                  <c:v>1.2128088510552067E-3</c:v>
                </c:pt>
                <c:pt idx="111">
                  <c:v>1.1936771716317752E-3</c:v>
                </c:pt>
                <c:pt idx="112">
                  <c:v>1.1745940071279176E-3</c:v>
                </c:pt>
                <c:pt idx="113">
                  <c:v>1.1555597946149812E-3</c:v>
                </c:pt>
                <c:pt idx="114">
                  <c:v>1.1365749711643141E-3</c:v>
                </c:pt>
                <c:pt idx="115">
                  <c:v>1.1176399738472636E-3</c:v>
                </c:pt>
                <c:pt idx="116">
                  <c:v>1.0987552397351769E-3</c:v>
                </c:pt>
                <c:pt idx="117">
                  <c:v>1.0799212058994019E-3</c:v>
                </c:pt>
                <c:pt idx="118">
                  <c:v>1.061138309411286E-3</c:v>
                </c:pt>
                <c:pt idx="119">
                  <c:v>1.0424069873421764E-3</c:v>
                </c:pt>
                <c:pt idx="120">
                  <c:v>1.023727676763421E-3</c:v>
                </c:pt>
                <c:pt idx="121">
                  <c:v>1.005100814746367E-3</c:v>
                </c:pt>
                <c:pt idx="122">
                  <c:v>9.8652683836236233E-4</c:v>
                </c:pt>
                <c:pt idx="123">
                  <c:v>9.6800618468275432E-4</c:v>
                </c:pt>
                <c:pt idx="124">
                  <c:v>9.4953929077889023E-4</c:v>
                </c:pt>
                <c:pt idx="125">
                  <c:v>9.3112659372211791E-4</c:v>
                </c:pt>
                <c:pt idx="126">
                  <c:v>9.1276853058378459E-4</c:v>
                </c:pt>
                <c:pt idx="127">
                  <c:v>8.9446553843523812E-4</c:v>
                </c:pt>
                <c:pt idx="128">
                  <c:v>8.7621805434782594E-4</c:v>
                </c:pt>
                <c:pt idx="129">
                  <c:v>8.5802651539289548E-4</c:v>
                </c:pt>
                <c:pt idx="130">
                  <c:v>8.3989135864179394E-4</c:v>
                </c:pt>
                <c:pt idx="131">
                  <c:v>8.2181302116586942E-4</c:v>
                </c:pt>
                <c:pt idx="132">
                  <c:v>8.037919400364689E-4</c:v>
                </c:pt>
                <c:pt idx="133">
                  <c:v>7.8582855232494004E-4</c:v>
                </c:pt>
                <c:pt idx="134">
                  <c:v>7.679232951026307E-4</c:v>
                </c:pt>
                <c:pt idx="135">
                  <c:v>7.5007660544088809E-4</c:v>
                </c:pt>
                <c:pt idx="136">
                  <c:v>7.3228892041105986E-4</c:v>
                </c:pt>
                <c:pt idx="137">
                  <c:v>7.1456067708449322E-4</c:v>
                </c:pt>
                <c:pt idx="138">
                  <c:v>6.9689231253253605E-4</c:v>
                </c:pt>
                <c:pt idx="139">
                  <c:v>6.7928426382653554E-4</c:v>
                </c:pt>
                <c:pt idx="140">
                  <c:v>6.6173696803783957E-4</c:v>
                </c:pt>
                <c:pt idx="141">
                  <c:v>6.4425086223779534E-4</c:v>
                </c:pt>
                <c:pt idx="142">
                  <c:v>6.2682638349775052E-4</c:v>
                </c:pt>
                <c:pt idx="143">
                  <c:v>6.0946396888905241E-4</c:v>
                </c:pt>
                <c:pt idx="144">
                  <c:v>5.9216405548304888E-4</c:v>
                </c:pt>
                <c:pt idx="145">
                  <c:v>5.7492708035108725E-4</c:v>
                </c:pt>
                <c:pt idx="146">
                  <c:v>5.5775348056451496E-4</c:v>
                </c:pt>
                <c:pt idx="147">
                  <c:v>5.4064369319467955E-4</c:v>
                </c:pt>
                <c:pt idx="148">
                  <c:v>5.2359815531292876E-4</c:v>
                </c:pt>
                <c:pt idx="149">
                  <c:v>5.0661730399060982E-4</c:v>
                </c:pt>
                <c:pt idx="150">
                  <c:v>4.8970157629907047E-4</c:v>
                </c:pt>
                <c:pt idx="151">
                  <c:v>4.7285140930965799E-4</c:v>
                </c:pt>
                <c:pt idx="152">
                  <c:v>4.5606724009372013E-4</c:v>
                </c:pt>
                <c:pt idx="153">
                  <c:v>4.3934950572260421E-4</c:v>
                </c:pt>
                <c:pt idx="154">
                  <c:v>4.2269864326765783E-4</c:v>
                </c:pt>
                <c:pt idx="155">
                  <c:v>4.0611508980022848E-4</c:v>
                </c:pt>
                <c:pt idx="156">
                  <c:v>3.8959928239166368E-4</c:v>
                </c:pt>
                <c:pt idx="157">
                  <c:v>3.7315165811331103E-4</c:v>
                </c:pt>
                <c:pt idx="158">
                  <c:v>3.5677265403651781E-4</c:v>
                </c:pt>
                <c:pt idx="159">
                  <c:v>3.4046270723263176E-4</c:v>
                </c:pt>
                <c:pt idx="160">
                  <c:v>3.2422225477300032E-4</c:v>
                </c:pt>
                <c:pt idx="161">
                  <c:v>3.0805173372897102E-4</c:v>
                </c:pt>
                <c:pt idx="162">
                  <c:v>2.9195158117189136E-4</c:v>
                </c:pt>
                <c:pt idx="163">
                  <c:v>2.7592223417310875E-4</c:v>
                </c:pt>
                <c:pt idx="164">
                  <c:v>2.5996412980397091E-4</c:v>
                </c:pt>
                <c:pt idx="165">
                  <c:v>2.4407770513582521E-4</c:v>
                </c:pt>
                <c:pt idx="166">
                  <c:v>2.2826339724001912E-4</c:v>
                </c:pt>
                <c:pt idx="167">
                  <c:v>2.1252164318790031E-4</c:v>
                </c:pt>
                <c:pt idx="168">
                  <c:v>1.968528800508162E-4</c:v>
                </c:pt>
                <c:pt idx="169">
                  <c:v>1.8125754490011428E-4</c:v>
                </c:pt>
                <c:pt idx="170">
                  <c:v>1.6573607480714213E-4</c:v>
                </c:pt>
                <c:pt idx="171">
                  <c:v>1.5028890684324722E-4</c:v>
                </c:pt>
                <c:pt idx="172">
                  <c:v>1.3491647807977708E-4</c:v>
                </c:pt>
                <c:pt idx="173">
                  <c:v>1.196192255880792E-4</c:v>
                </c:pt>
                <c:pt idx="174">
                  <c:v>1.0439758643950115E-4</c:v>
                </c:pt>
                <c:pt idx="175">
                  <c:v>8.9251997705390408E-5</c:v>
                </c:pt>
                <c:pt idx="176">
                  <c:v>7.4182896457094459E-5</c:v>
                </c:pt>
                <c:pt idx="177">
                  <c:v>5.919071976596085E-5</c:v>
                </c:pt>
                <c:pt idx="178">
                  <c:v>4.4275904703337086E-5</c:v>
                </c:pt>
                <c:pt idx="179">
                  <c:v>2.9438888340570678E-5</c:v>
                </c:pt>
                <c:pt idx="180">
                  <c:v>1.4680107749009146E-5</c:v>
                </c:pt>
                <c:pt idx="181">
                  <c:v>-1.4601391320417511E-5</c:v>
                </c:pt>
                <c:pt idx="182">
                  <c:v>-2.9124022626204134E-5</c:v>
                </c:pt>
                <c:pt idx="183">
                  <c:v>-4.3567850331320613E-5</c:v>
                </c:pt>
                <c:pt idx="184">
                  <c:v>-5.7932830849727709E-5</c:v>
                </c:pt>
                <c:pt idx="185">
                  <c:v>-7.2218920595386156E-5</c:v>
                </c:pt>
                <c:pt idx="186">
                  <c:v>-8.6426075982256716E-5</c:v>
                </c:pt>
                <c:pt idx="187">
                  <c:v>-1.0055425342430013E-4</c:v>
                </c:pt>
                <c:pt idx="188">
                  <c:v>-1.1460340933547714E-4</c:v>
                </c:pt>
                <c:pt idx="189">
                  <c:v>-1.285735001297485E-4</c:v>
                </c:pt>
                <c:pt idx="190">
                  <c:v>-1.4246448222107497E-4</c:v>
                </c:pt>
                <c:pt idx="191">
                  <c:v>-1.5627631202341728E-4</c:v>
                </c:pt>
                <c:pt idx="192">
                  <c:v>-1.700089459507362E-4</c:v>
                </c:pt>
                <c:pt idx="193">
                  <c:v>-1.8366234041699246E-4</c:v>
                </c:pt>
                <c:pt idx="194">
                  <c:v>-1.9723645183614681E-4</c:v>
                </c:pt>
                <c:pt idx="195">
                  <c:v>-2.1073123662215999E-4</c:v>
                </c:pt>
                <c:pt idx="196">
                  <c:v>-2.2414665118899278E-4</c:v>
                </c:pt>
                <c:pt idx="197">
                  <c:v>-2.374826519506059E-4</c:v>
                </c:pt>
                <c:pt idx="198">
                  <c:v>-2.5073919532096013E-4</c:v>
                </c:pt>
                <c:pt idx="199">
                  <c:v>-2.6391623771401617E-4</c:v>
                </c:pt>
                <c:pt idx="200">
                  <c:v>-2.7701373554373481E-4</c:v>
                </c:pt>
                <c:pt idx="201">
                  <c:v>-2.9003164522407675E-4</c:v>
                </c:pt>
                <c:pt idx="202">
                  <c:v>-3.0296992316900277E-4</c:v>
                </c:pt>
                <c:pt idx="203">
                  <c:v>-3.1582852579247362E-4</c:v>
                </c:pt>
                <c:pt idx="204">
                  <c:v>-3.2860740950845007E-4</c:v>
                </c:pt>
                <c:pt idx="205">
                  <c:v>-3.4130653073089282E-4</c:v>
                </c:pt>
                <c:pt idx="206">
                  <c:v>-3.5392584587376269E-4</c:v>
                </c:pt>
                <c:pt idx="207">
                  <c:v>-3.6646531135102039E-4</c:v>
                </c:pt>
                <c:pt idx="208">
                  <c:v>-3.7892488357662663E-4</c:v>
                </c:pt>
                <c:pt idx="209">
                  <c:v>-3.9130451896454222E-4</c:v>
                </c:pt>
                <c:pt idx="210">
                  <c:v>-4.0360417392872787E-4</c:v>
                </c:pt>
                <c:pt idx="211">
                  <c:v>-4.1582380488314435E-4</c:v>
                </c:pt>
                <c:pt idx="212">
                  <c:v>-4.2796336824175237E-4</c:v>
                </c:pt>
                <c:pt idx="213">
                  <c:v>-4.4002282041851273E-4</c:v>
                </c:pt>
                <c:pt idx="214">
                  <c:v>-4.5200211782738615E-4</c:v>
                </c:pt>
                <c:pt idx="215">
                  <c:v>-4.6390121688233334E-4</c:v>
                </c:pt>
                <c:pt idx="216">
                  <c:v>-4.7572007399731512E-4</c:v>
                </c:pt>
                <c:pt idx="217">
                  <c:v>-4.8745864558629218E-4</c:v>
                </c:pt>
                <c:pt idx="218">
                  <c:v>-4.9911688806322536E-4</c:v>
                </c:pt>
                <c:pt idx="219">
                  <c:v>-5.1069475784207535E-4</c:v>
                </c:pt>
                <c:pt idx="220">
                  <c:v>-5.2219221133680287E-4</c:v>
                </c:pt>
                <c:pt idx="221">
                  <c:v>-5.3360920496136862E-4</c:v>
                </c:pt>
                <c:pt idx="222">
                  <c:v>-5.4494569512973353E-4</c:v>
                </c:pt>
                <c:pt idx="223">
                  <c:v>-5.562016382558582E-4</c:v>
                </c:pt>
                <c:pt idx="224">
                  <c:v>-5.6737699075370344E-4</c:v>
                </c:pt>
                <c:pt idx="225">
                  <c:v>-5.7847170903722997E-4</c:v>
                </c:pt>
                <c:pt idx="226">
                  <c:v>-5.8948574952039849E-4</c:v>
                </c:pt>
                <c:pt idx="227">
                  <c:v>-6.0041906861716982E-4</c:v>
                </c:pt>
                <c:pt idx="228">
                  <c:v>-6.1127162274150467E-4</c:v>
                </c:pt>
                <c:pt idx="229">
                  <c:v>-6.2204336830736385E-4</c:v>
                </c:pt>
                <c:pt idx="230">
                  <c:v>-6.3273426172870807E-4</c:v>
                </c:pt>
                <c:pt idx="231">
                  <c:v>-6.4334425941949805E-4</c:v>
                </c:pt>
                <c:pt idx="232">
                  <c:v>-6.5387331779369459E-4</c:v>
                </c:pt>
                <c:pt idx="233">
                  <c:v>-6.6432139326525841E-4</c:v>
                </c:pt>
                <c:pt idx="234">
                  <c:v>-6.7468844224815032E-4</c:v>
                </c:pt>
                <c:pt idx="235">
                  <c:v>-6.8497442115633092E-4</c:v>
                </c:pt>
                <c:pt idx="236">
                  <c:v>-6.9517928640376115E-4</c:v>
                </c:pt>
                <c:pt idx="237">
                  <c:v>-7.0530299440440159E-4</c:v>
                </c:pt>
                <c:pt idx="238">
                  <c:v>-7.1534550157221306E-4</c:v>
                </c:pt>
                <c:pt idx="239">
                  <c:v>-7.2530676432115628E-4</c:v>
                </c:pt>
                <c:pt idx="240">
                  <c:v>-7.3518673906519205E-4</c:v>
                </c:pt>
                <c:pt idx="241">
                  <c:v>-7.449853822182811E-4</c:v>
                </c:pt>
                <c:pt idx="242">
                  <c:v>-7.5470265019438412E-4</c:v>
                </c:pt>
                <c:pt idx="243">
                  <c:v>-7.6433849940746193E-4</c:v>
                </c:pt>
                <c:pt idx="244">
                  <c:v>-7.7389288627147525E-4</c:v>
                </c:pt>
                <c:pt idx="245">
                  <c:v>-7.8336576720038488E-4</c:v>
                </c:pt>
                <c:pt idx="246">
                  <c:v>-7.9275709860815154E-4</c:v>
                </c:pt>
                <c:pt idx="247">
                  <c:v>-8.0206683690873593E-4</c:v>
                </c:pt>
                <c:pt idx="248">
                  <c:v>-8.1129493851609888E-4</c:v>
                </c:pt>
                <c:pt idx="249">
                  <c:v>-8.2044135984420108E-4</c:v>
                </c:pt>
                <c:pt idx="250">
                  <c:v>-8.2950605730700326E-4</c:v>
                </c:pt>
                <c:pt idx="251">
                  <c:v>-8.3848898731846621E-4</c:v>
                </c:pt>
                <c:pt idx="252">
                  <c:v>-8.4739010629255066E-4</c:v>
                </c:pt>
                <c:pt idx="253">
                  <c:v>-8.5620937064321743E-4</c:v>
                </c:pt>
                <c:pt idx="254">
                  <c:v>-8.649467367844271E-4</c:v>
                </c:pt>
                <c:pt idx="255">
                  <c:v>-8.736021611301406E-4</c:v>
                </c:pt>
                <c:pt idx="256">
                  <c:v>-8.8217560009431855E-4</c:v>
                </c:pt>
                <c:pt idx="257">
                  <c:v>-8.9066701009092174E-4</c:v>
                </c:pt>
                <c:pt idx="258">
                  <c:v>-8.9907634753391089E-4</c:v>
                </c:pt>
                <c:pt idx="259">
                  <c:v>-9.0740356883724682E-4</c:v>
                </c:pt>
                <c:pt idx="260">
                  <c:v>-9.1564863041489024E-4</c:v>
                </c:pt>
                <c:pt idx="261">
                  <c:v>-9.2381148868080196E-4</c:v>
                </c:pt>
                <c:pt idx="262">
                  <c:v>-9.3189210004894268E-4</c:v>
                </c:pt>
                <c:pt idx="263">
                  <c:v>-9.3989042093327313E-4</c:v>
                </c:pt>
                <c:pt idx="264">
                  <c:v>-9.47806407747754E-4</c:v>
                </c:pt>
                <c:pt idx="265">
                  <c:v>-9.5564001690634612E-4</c:v>
                </c:pt>
                <c:pt idx="266">
                  <c:v>-9.633912048230103E-4</c:v>
                </c:pt>
                <c:pt idx="267">
                  <c:v>-9.7105992791170713E-4</c:v>
                </c:pt>
                <c:pt idx="268">
                  <c:v>-9.7864614258639745E-4</c:v>
                </c:pt>
                <c:pt idx="269">
                  <c:v>-9.8614980526104206E-4</c:v>
                </c:pt>
                <c:pt idx="270">
                  <c:v>-9.9357087234960167E-4</c:v>
                </c:pt>
                <c:pt idx="271">
                  <c:v>-1.000909300266037E-3</c:v>
                </c:pt>
                <c:pt idx="272">
                  <c:v>-1.0081650454243087E-3</c:v>
                </c:pt>
                <c:pt idx="273">
                  <c:v>-1.0153380642383778E-3</c:v>
                </c:pt>
                <c:pt idx="274">
                  <c:v>-1.0224283131222047E-3</c:v>
                </c:pt>
                <c:pt idx="275">
                  <c:v>-1.0294357484897504E-3</c:v>
                </c:pt>
                <c:pt idx="276">
                  <c:v>-1.0363603267549756E-3</c:v>
                </c:pt>
                <c:pt idx="277">
                  <c:v>-1.0432020043318409E-3</c:v>
                </c:pt>
                <c:pt idx="278">
                  <c:v>-1.0499607376343073E-3</c:v>
                </c:pt>
                <c:pt idx="279">
                  <c:v>-1.0566364830763353E-3</c:v>
                </c:pt>
                <c:pt idx="280">
                  <c:v>-1.0632291970718859E-3</c:v>
                </c:pt>
                <c:pt idx="281">
                  <c:v>-1.0697388360349197E-3</c:v>
                </c:pt>
                <c:pt idx="282">
                  <c:v>-1.0761653563793974E-3</c:v>
                </c:pt>
                <c:pt idx="283">
                  <c:v>-1.0825087145192797E-3</c:v>
                </c:pt>
                <c:pt idx="284">
                  <c:v>-1.0887688668685276E-3</c:v>
                </c:pt>
                <c:pt idx="285">
                  <c:v>-1.0949457698411016E-3</c:v>
                </c:pt>
                <c:pt idx="286">
                  <c:v>-1.1010393798509626E-3</c:v>
                </c:pt>
                <c:pt idx="287">
                  <c:v>-1.1070496533120712E-3</c:v>
                </c:pt>
                <c:pt idx="288">
                  <c:v>-1.1129765466383885E-3</c:v>
                </c:pt>
                <c:pt idx="289">
                  <c:v>-1.1188200162438749E-3</c:v>
                </c:pt>
                <c:pt idx="290">
                  <c:v>-1.1245800185424914E-3</c:v>
                </c:pt>
                <c:pt idx="291">
                  <c:v>-1.1302565099481983E-3</c:v>
                </c:pt>
                <c:pt idx="292">
                  <c:v>-1.1358494468749567E-3</c:v>
                </c:pt>
                <c:pt idx="293">
                  <c:v>-1.1413587857367273E-3</c:v>
                </c:pt>
                <c:pt idx="294">
                  <c:v>-1.1467844829474709E-3</c:v>
                </c:pt>
                <c:pt idx="295">
                  <c:v>-1.1521264949211482E-3</c:v>
                </c:pt>
                <c:pt idx="296">
                  <c:v>-1.1573847780717199E-3</c:v>
                </c:pt>
                <c:pt idx="297">
                  <c:v>-1.1625592888131469E-3</c:v>
                </c:pt>
                <c:pt idx="298">
                  <c:v>-1.1676499835593897E-3</c:v>
                </c:pt>
                <c:pt idx="299">
                  <c:v>-1.1726568187244092E-3</c:v>
                </c:pt>
                <c:pt idx="300">
                  <c:v>-1.1775797507221663E-3</c:v>
                </c:pt>
                <c:pt idx="301">
                  <c:v>-1.1824187359666214E-3</c:v>
                </c:pt>
                <c:pt idx="302">
                  <c:v>-1.1871737308717354E-3</c:v>
                </c:pt>
                <c:pt idx="303">
                  <c:v>-1.1918446918514692E-3</c:v>
                </c:pt>
                <c:pt idx="304">
                  <c:v>-1.1964315753197833E-3</c:v>
                </c:pt>
                <c:pt idx="305">
                  <c:v>-1.2009343376906388E-3</c:v>
                </c:pt>
                <c:pt idx="306">
                  <c:v>-1.205352935377996E-3</c:v>
                </c:pt>
                <c:pt idx="307">
                  <c:v>-1.209687324795816E-3</c:v>
                </c:pt>
                <c:pt idx="308">
                  <c:v>-1.2139374623580594E-3</c:v>
                </c:pt>
                <c:pt idx="309">
                  <c:v>-1.2181033044786869E-3</c:v>
                </c:pt>
                <c:pt idx="310">
                  <c:v>-1.2221848075716594E-3</c:v>
                </c:pt>
                <c:pt idx="311">
                  <c:v>-1.2261819280509375E-3</c:v>
                </c:pt>
                <c:pt idx="312">
                  <c:v>-1.2300946223304822E-3</c:v>
                </c:pt>
                <c:pt idx="313">
                  <c:v>-1.2339228468242539E-3</c:v>
                </c:pt>
                <c:pt idx="314">
                  <c:v>-1.2376665579462134E-3</c:v>
                </c:pt>
                <c:pt idx="315">
                  <c:v>-1.2413257121103218E-3</c:v>
                </c:pt>
                <c:pt idx="316">
                  <c:v>-1.2449002657305395E-3</c:v>
                </c:pt>
                <c:pt idx="317">
                  <c:v>-1.2483901752208275E-3</c:v>
                </c:pt>
                <c:pt idx="318">
                  <c:v>-1.2517953969951462E-3</c:v>
                </c:pt>
                <c:pt idx="319">
                  <c:v>-1.2551158874674565E-3</c:v>
                </c:pt>
                <c:pt idx="320">
                  <c:v>-1.2583516030517195E-3</c:v>
                </c:pt>
                <c:pt idx="321">
                  <c:v>-1.2615025001618955E-3</c:v>
                </c:pt>
                <c:pt idx="322">
                  <c:v>-1.2645685352119453E-3</c:v>
                </c:pt>
                <c:pt idx="323">
                  <c:v>-1.2675496646158298E-3</c:v>
                </c:pt>
                <c:pt idx="324">
                  <c:v>-1.2704458447875097E-3</c:v>
                </c:pt>
                <c:pt idx="325">
                  <c:v>-1.2732570321409458E-3</c:v>
                </c:pt>
                <c:pt idx="326">
                  <c:v>-1.2759831830900987E-3</c:v>
                </c:pt>
                <c:pt idx="327">
                  <c:v>-1.2786242540489294E-3</c:v>
                </c:pt>
                <c:pt idx="328">
                  <c:v>-1.2811802014313983E-3</c:v>
                </c:pt>
                <c:pt idx="329">
                  <c:v>-1.2836509816514664E-3</c:v>
                </c:pt>
                <c:pt idx="330">
                  <c:v>-1.2860365511230944E-3</c:v>
                </c:pt>
                <c:pt idx="331">
                  <c:v>-1.288336866260243E-3</c:v>
                </c:pt>
                <c:pt idx="332">
                  <c:v>-1.2905518834768731E-3</c:v>
                </c:pt>
                <c:pt idx="333">
                  <c:v>-1.2926815591869452E-3</c:v>
                </c:pt>
                <c:pt idx="334">
                  <c:v>-1.2947258498044202E-3</c:v>
                </c:pt>
                <c:pt idx="335">
                  <c:v>-1.2966847117432589E-3</c:v>
                </c:pt>
                <c:pt idx="336">
                  <c:v>-1.298558101417422E-3</c:v>
                </c:pt>
                <c:pt idx="337">
                  <c:v>-1.3003459752408703E-3</c:v>
                </c:pt>
                <c:pt idx="338">
                  <c:v>-1.3020482896275644E-3</c:v>
                </c:pt>
                <c:pt idx="339">
                  <c:v>-1.3036650009914652E-3</c:v>
                </c:pt>
                <c:pt idx="340">
                  <c:v>-1.3051960657465334E-3</c:v>
                </c:pt>
                <c:pt idx="341">
                  <c:v>-1.3066414403067298E-3</c:v>
                </c:pt>
                <c:pt idx="342">
                  <c:v>-1.3080010810860149E-3</c:v>
                </c:pt>
                <c:pt idx="343">
                  <c:v>-1.3092749444983496E-3</c:v>
                </c:pt>
                <c:pt idx="344">
                  <c:v>-1.3104629869576947E-3</c:v>
                </c:pt>
                <c:pt idx="345">
                  <c:v>-1.311565164878011E-3</c:v>
                </c:pt>
                <c:pt idx="346">
                  <c:v>-1.3125814346732591E-3</c:v>
                </c:pt>
                <c:pt idx="347">
                  <c:v>-1.3135117527573999E-3</c:v>
                </c:pt>
                <c:pt idx="348">
                  <c:v>-1.3143560755443939E-3</c:v>
                </c:pt>
                <c:pt idx="349">
                  <c:v>-1.3151143594482021E-3</c:v>
                </c:pt>
                <c:pt idx="350">
                  <c:v>-1.3157865608827851E-3</c:v>
                </c:pt>
                <c:pt idx="351">
                  <c:v>-1.3163726362621037E-3</c:v>
                </c:pt>
                <c:pt idx="352">
                  <c:v>-1.3168725420001186E-3</c:v>
                </c:pt>
                <c:pt idx="353">
                  <c:v>-1.3172862345107908E-3</c:v>
                </c:pt>
                <c:pt idx="354">
                  <c:v>-1.3176136702080807E-3</c:v>
                </c:pt>
                <c:pt idx="355">
                  <c:v>-1.3178548055059493E-3</c:v>
                </c:pt>
                <c:pt idx="356">
                  <c:v>-1.3180095968183571E-3</c:v>
                </c:pt>
                <c:pt idx="357">
                  <c:v>-1.318078000559265E-3</c:v>
                </c:pt>
                <c:pt idx="358">
                  <c:v>-1.3180599731426339E-3</c:v>
                </c:pt>
                <c:pt idx="359">
                  <c:v>-1.3179554709824243E-3</c:v>
                </c:pt>
                <c:pt idx="360">
                  <c:v>-1.3177644504925971E-3</c:v>
                </c:pt>
                <c:pt idx="361">
                  <c:v>-1.3174868680871129E-3</c:v>
                </c:pt>
                <c:pt idx="362">
                  <c:v>-1.3171226801799326E-3</c:v>
                </c:pt>
                <c:pt idx="363">
                  <c:v>-1.3166718431850168E-3</c:v>
                </c:pt>
                <c:pt idx="364">
                  <c:v>-1.3161343135163265E-3</c:v>
                </c:pt>
                <c:pt idx="365">
                  <c:v>-1.3155100475878221E-3</c:v>
                </c:pt>
                <c:pt idx="366">
                  <c:v>-1.3147990018134647E-3</c:v>
                </c:pt>
                <c:pt idx="367">
                  <c:v>-1.3140011326072149E-3</c:v>
                </c:pt>
                <c:pt idx="368">
                  <c:v>-1.3131163963830334E-3</c:v>
                </c:pt>
                <c:pt idx="369">
                  <c:v>-1.312144749554881E-3</c:v>
                </c:pt>
                <c:pt idx="370">
                  <c:v>-1.3110861485367182E-3</c:v>
                </c:pt>
                <c:pt idx="371">
                  <c:v>-1.3099405497425062E-3</c:v>
                </c:pt>
                <c:pt idx="372">
                  <c:v>-1.3087079095862055E-3</c:v>
                </c:pt>
                <c:pt idx="373">
                  <c:v>-1.3073881844817769E-3</c:v>
                </c:pt>
                <c:pt idx="374">
                  <c:v>-1.3059813308431811E-3</c:v>
                </c:pt>
                <c:pt idx="375">
                  <c:v>-1.3044873050843788E-3</c:v>
                </c:pt>
                <c:pt idx="376">
                  <c:v>-1.3029060636193309E-3</c:v>
                </c:pt>
                <c:pt idx="377">
                  <c:v>-1.3012375628619981E-3</c:v>
                </c:pt>
                <c:pt idx="378">
                  <c:v>-1.299481759226341E-3</c:v>
                </c:pt>
                <c:pt idx="379">
                  <c:v>-1.2976386091263204E-3</c:v>
                </c:pt>
                <c:pt idx="380">
                  <c:v>-1.2957080689758973E-3</c:v>
                </c:pt>
                <c:pt idx="381">
                  <c:v>-1.2936900951890321E-3</c:v>
                </c:pt>
                <c:pt idx="382">
                  <c:v>-1.2915846441796859E-3</c:v>
                </c:pt>
                <c:pt idx="383">
                  <c:v>-1.2893916723618192E-3</c:v>
                </c:pt>
                <c:pt idx="384">
                  <c:v>-1.2871111361493928E-3</c:v>
                </c:pt>
                <c:pt idx="385">
                  <c:v>-1.2847429919563675E-3</c:v>
                </c:pt>
                <c:pt idx="386">
                  <c:v>-1.2822871961967039E-3</c:v>
                </c:pt>
                <c:pt idx="387">
                  <c:v>-1.2797437052843629E-3</c:v>
                </c:pt>
                <c:pt idx="388">
                  <c:v>-1.2771124756333053E-3</c:v>
                </c:pt>
                <c:pt idx="389">
                  <c:v>-1.2743934636574915E-3</c:v>
                </c:pt>
                <c:pt idx="390">
                  <c:v>-1.2715866257708827E-3</c:v>
                </c:pt>
                <c:pt idx="391">
                  <c:v>-1.2686919183874394E-3</c:v>
                </c:pt>
                <c:pt idx="392">
                  <c:v>-1.2657092979211223E-3</c:v>
                </c:pt>
                <c:pt idx="393">
                  <c:v>-1.2626387207858923E-3</c:v>
                </c:pt>
                <c:pt idx="394">
                  <c:v>-1.2594801433957101E-3</c:v>
                </c:pt>
                <c:pt idx="395">
                  <c:v>-1.2562335221645365E-3</c:v>
                </c:pt>
                <c:pt idx="396">
                  <c:v>-1.2528988135063321E-3</c:v>
                </c:pt>
                <c:pt idx="397">
                  <c:v>-1.2494759738350578E-3</c:v>
                </c:pt>
                <c:pt idx="398">
                  <c:v>-1.2459649595646743E-3</c:v>
                </c:pt>
                <c:pt idx="399">
                  <c:v>-1.2423657271091423E-3</c:v>
                </c:pt>
                <c:pt idx="400">
                  <c:v>-1.2386782328824225E-3</c:v>
                </c:pt>
                <c:pt idx="401">
                  <c:v>-1.2349024332984758E-3</c:v>
                </c:pt>
                <c:pt idx="402">
                  <c:v>-1.2310382847712628E-3</c:v>
                </c:pt>
                <c:pt idx="403">
                  <c:v>-1.2270857437147445E-3</c:v>
                </c:pt>
                <c:pt idx="404">
                  <c:v>-1.2230447665428814E-3</c:v>
                </c:pt>
                <c:pt idx="405">
                  <c:v>-1.2189153096696344E-3</c:v>
                </c:pt>
                <c:pt idx="406">
                  <c:v>-1.2146973295089642E-3</c:v>
                </c:pt>
                <c:pt idx="407">
                  <c:v>-1.2103907824748314E-3</c:v>
                </c:pt>
                <c:pt idx="408">
                  <c:v>-1.2059956249811969E-3</c:v>
                </c:pt>
                <c:pt idx="409">
                  <c:v>-1.2015118134420214E-3</c:v>
                </c:pt>
                <c:pt idx="410">
                  <c:v>-1.1969393042712657E-3</c:v>
                </c:pt>
                <c:pt idx="411">
                  <c:v>-1.1922780538828905E-3</c:v>
                </c:pt>
                <c:pt idx="412">
                  <c:v>-1.1875280186908566E-3</c:v>
                </c:pt>
                <c:pt idx="413">
                  <c:v>-1.1826891551091246E-3</c:v>
                </c:pt>
                <c:pt idx="414">
                  <c:v>-1.1777614195516554E-3</c:v>
                </c:pt>
                <c:pt idx="415">
                  <c:v>-1.1727447684324098E-3</c:v>
                </c:pt>
                <c:pt idx="416">
                  <c:v>-1.1676391581653485E-3</c:v>
                </c:pt>
                <c:pt idx="417">
                  <c:v>-1.1624445451644322E-3</c:v>
                </c:pt>
                <c:pt idx="418">
                  <c:v>-1.1571608858436215E-3</c:v>
                </c:pt>
                <c:pt idx="419">
                  <c:v>-1.1517881366168775E-3</c:v>
                </c:pt>
                <c:pt idx="420">
                  <c:v>-1.1463262538981606E-3</c:v>
                </c:pt>
                <c:pt idx="421">
                  <c:v>-1.1407751941014317E-3</c:v>
                </c:pt>
                <c:pt idx="422">
                  <c:v>-1.1351349136406515E-3</c:v>
                </c:pt>
                <c:pt idx="423">
                  <c:v>-1.1294053689297808E-3</c:v>
                </c:pt>
                <c:pt idx="424">
                  <c:v>-1.1235865163827805E-3</c:v>
                </c:pt>
                <c:pt idx="425">
                  <c:v>-1.117678312413611E-3</c:v>
                </c:pt>
                <c:pt idx="426">
                  <c:v>-1.1116807134362334E-3</c:v>
                </c:pt>
                <c:pt idx="427">
                  <c:v>-1.1055936758646082E-3</c:v>
                </c:pt>
                <c:pt idx="428">
                  <c:v>-1.0994171561126962E-3</c:v>
                </c:pt>
                <c:pt idx="429">
                  <c:v>-1.0931511105944584E-3</c:v>
                </c:pt>
                <c:pt idx="430">
                  <c:v>-1.0867954957238552E-3</c:v>
                </c:pt>
                <c:pt idx="431">
                  <c:v>-1.0803502679148475E-3</c:v>
                </c:pt>
                <c:pt idx="432">
                  <c:v>-1.0738153835813961E-3</c:v>
                </c:pt>
                <c:pt idx="433">
                  <c:v>-1.0671907991374617E-3</c:v>
                </c:pt>
                <c:pt idx="434">
                  <c:v>-1.0604764709970049E-3</c:v>
                </c:pt>
                <c:pt idx="435">
                  <c:v>-1.0536723555739868E-3</c:v>
                </c:pt>
                <c:pt idx="436">
                  <c:v>-1.0467784092823677E-3</c:v>
                </c:pt>
                <c:pt idx="437">
                  <c:v>-1.0397945885361087E-3</c:v>
                </c:pt>
                <c:pt idx="438">
                  <c:v>-1.0327208497491703E-3</c:v>
                </c:pt>
                <c:pt idx="439">
                  <c:v>-1.0255571493355134E-3</c:v>
                </c:pt>
                <c:pt idx="440">
                  <c:v>-1.0183034437090989E-3</c:v>
                </c:pt>
                <c:pt idx="441">
                  <c:v>-1.0109596892838872E-3</c:v>
                </c:pt>
                <c:pt idx="442">
                  <c:v>-1.0035258424738393E-3</c:v>
                </c:pt>
                <c:pt idx="443">
                  <c:v>-9.9600185969291586E-4</c:v>
                </c:pt>
                <c:pt idx="444">
                  <c:v>-9.8838769735507762E-4</c:v>
                </c:pt>
                <c:pt idx="445">
                  <c:v>-9.8068331187428528E-4</c:v>
                </c:pt>
                <c:pt idx="446">
                  <c:v>-9.7288865966449977E-4</c:v>
                </c:pt>
                <c:pt idx="447">
                  <c:v>-9.6500369713968168E-4</c:v>
                </c:pt>
                <c:pt idx="448">
                  <c:v>-9.5702838071379183E-4</c:v>
                </c:pt>
                <c:pt idx="449">
                  <c:v>-9.4896266680079093E-4</c:v>
                </c:pt>
                <c:pt idx="450">
                  <c:v>-9.4094517329647797E-4</c:v>
                </c:pt>
                <c:pt idx="451">
                  <c:v>-9.329756323096936E-4</c:v>
                </c:pt>
                <c:pt idx="452">
                  <c:v>-9.2505377594927847E-4</c:v>
                </c:pt>
                <c:pt idx="453">
                  <c:v>-9.1717933632407315E-4</c:v>
                </c:pt>
                <c:pt idx="454">
                  <c:v>-9.0935204554291828E-4</c:v>
                </c:pt>
                <c:pt idx="455">
                  <c:v>-9.0157163571465452E-4</c:v>
                </c:pt>
                <c:pt idx="456">
                  <c:v>-8.9383783894812243E-4</c:v>
                </c:pt>
                <c:pt idx="457">
                  <c:v>-8.8615038735216265E-4</c:v>
                </c:pt>
                <c:pt idx="458">
                  <c:v>-8.7850901303561585E-4</c:v>
                </c:pt>
                <c:pt idx="459">
                  <c:v>-8.7091344810732258E-4</c:v>
                </c:pt>
                <c:pt idx="460">
                  <c:v>-8.633634246761235E-4</c:v>
                </c:pt>
                <c:pt idx="461">
                  <c:v>-8.5585867485085925E-4</c:v>
                </c:pt>
                <c:pt idx="462">
                  <c:v>-8.483989307403704E-4</c:v>
                </c:pt>
                <c:pt idx="463">
                  <c:v>-8.4098392445349759E-4</c:v>
                </c:pt>
                <c:pt idx="464">
                  <c:v>-8.3361338809908149E-4</c:v>
                </c:pt>
                <c:pt idx="465">
                  <c:v>-8.2628705378596276E-4</c:v>
                </c:pt>
                <c:pt idx="466">
                  <c:v>-8.1900465362298193E-4</c:v>
                </c:pt>
                <c:pt idx="467">
                  <c:v>-8.1176591971897957E-4</c:v>
                </c:pt>
                <c:pt idx="468">
                  <c:v>-8.0457058418279643E-4</c:v>
                </c:pt>
                <c:pt idx="469">
                  <c:v>-7.9741837912327307E-4</c:v>
                </c:pt>
                <c:pt idx="470">
                  <c:v>-7.9030903664925015E-4</c:v>
                </c:pt>
                <c:pt idx="471">
                  <c:v>-7.8324228886956821E-4</c:v>
                </c:pt>
                <c:pt idx="472">
                  <c:v>-7.7621786789306801E-4</c:v>
                </c:pt>
                <c:pt idx="473">
                  <c:v>-7.6923550582859001E-4</c:v>
                </c:pt>
                <c:pt idx="474">
                  <c:v>-7.6229493478497496E-4</c:v>
                </c:pt>
                <c:pt idx="475">
                  <c:v>-7.5539588687106342E-4</c:v>
                </c:pt>
                <c:pt idx="476">
                  <c:v>-7.4853809419569604E-4</c:v>
                </c:pt>
                <c:pt idx="477">
                  <c:v>-7.4172128886771337E-4</c:v>
                </c:pt>
                <c:pt idx="478">
                  <c:v>-7.3494520299595618E-4</c:v>
                </c:pt>
                <c:pt idx="479">
                  <c:v>-7.2820956868926501E-4</c:v>
                </c:pt>
                <c:pt idx="480">
                  <c:v>-7.2151411805648042E-4</c:v>
                </c:pt>
                <c:pt idx="481">
                  <c:v>-7.1485858320644306E-4</c:v>
                </c:pt>
                <c:pt idx="482">
                  <c:v>-7.082426962479936E-4</c:v>
                </c:pt>
                <c:pt idx="483">
                  <c:v>-7.0166618928997268E-4</c:v>
                </c:pt>
                <c:pt idx="484">
                  <c:v>-6.9512879444122086E-4</c:v>
                </c:pt>
                <c:pt idx="485">
                  <c:v>-6.8863024381057879E-4</c:v>
                </c:pt>
                <c:pt idx="486">
                  <c:v>-6.8217026950688714E-4</c:v>
                </c:pt>
                <c:pt idx="487">
                  <c:v>-6.7574860363898645E-4</c:v>
                </c:pt>
                <c:pt idx="488">
                  <c:v>-6.6936497831571737E-4</c:v>
                </c:pt>
                <c:pt idx="489">
                  <c:v>-6.6301912564592058E-4</c:v>
                </c:pt>
                <c:pt idx="490">
                  <c:v>-6.5671077773843661E-4</c:v>
                </c:pt>
                <c:pt idx="491">
                  <c:v>-6.5043966670210612E-4</c:v>
                </c:pt>
                <c:pt idx="492">
                  <c:v>-6.4420552464576977E-4</c:v>
                </c:pt>
                <c:pt idx="493">
                  <c:v>-6.3800808367826811E-4</c:v>
                </c:pt>
                <c:pt idx="494">
                  <c:v>-6.318470759084418E-4</c:v>
                </c:pt>
                <c:pt idx="495">
                  <c:v>-6.257222334451315E-4</c:v>
                </c:pt>
                <c:pt idx="496">
                  <c:v>-6.1963328839717774E-4</c:v>
                </c:pt>
                <c:pt idx="497">
                  <c:v>-6.135799728734212E-4</c:v>
                </c:pt>
                <c:pt idx="498">
                  <c:v>-6.0756201898270253E-4</c:v>
                </c:pt>
                <c:pt idx="499">
                  <c:v>-6.0157915883386238E-4</c:v>
                </c:pt>
                <c:pt idx="500">
                  <c:v>-5.9563112453574131E-4</c:v>
                </c:pt>
                <c:pt idx="501">
                  <c:v>-5.8971764819717987E-4</c:v>
                </c:pt>
                <c:pt idx="502">
                  <c:v>-5.8383846192701881E-4</c:v>
                </c:pt>
                <c:pt idx="503">
                  <c:v>-5.779932978340987E-4</c:v>
                </c:pt>
                <c:pt idx="504">
                  <c:v>-5.7218188802726018E-4</c:v>
                </c:pt>
                <c:pt idx="505">
                  <c:v>-5.6640396461534381E-4</c:v>
                </c:pt>
                <c:pt idx="506">
                  <c:v>-5.6065925970719024E-4</c:v>
                </c:pt>
                <c:pt idx="507">
                  <c:v>-5.5494750541164014E-4</c:v>
                </c:pt>
                <c:pt idx="508">
                  <c:v>-5.4926843383753415E-4</c:v>
                </c:pt>
                <c:pt idx="509">
                  <c:v>-5.4362177709371283E-4</c:v>
                </c:pt>
                <c:pt idx="510">
                  <c:v>-5.3800726728901683E-4</c:v>
                </c:pt>
                <c:pt idx="511">
                  <c:v>-5.3242463653228672E-4</c:v>
                </c:pt>
                <c:pt idx="512">
                  <c:v>-5.2687361693236324E-4</c:v>
                </c:pt>
                <c:pt idx="513">
                  <c:v>-5.2135394059808684E-4</c:v>
                </c:pt>
                <c:pt idx="514">
                  <c:v>-5.1586533963829829E-4</c:v>
                </c:pt>
                <c:pt idx="515">
                  <c:v>-5.1040754616183813E-4</c:v>
                </c:pt>
                <c:pt idx="516">
                  <c:v>-5.0498029227754703E-4</c:v>
                </c:pt>
                <c:pt idx="517">
                  <c:v>-4.9958331009426564E-4</c:v>
                </c:pt>
                <c:pt idx="518">
                  <c:v>-4.9421633172083452E-4</c:v>
                </c:pt>
                <c:pt idx="519">
                  <c:v>-4.8887908926609431E-4</c:v>
                </c:pt>
                <c:pt idx="520">
                  <c:v>-4.8357131483888562E-4</c:v>
                </c:pt>
                <c:pt idx="521">
                  <c:v>-4.7829274054804911E-4</c:v>
                </c:pt>
                <c:pt idx="522">
                  <c:v>-4.7304309850242532E-4</c:v>
                </c:pt>
                <c:pt idx="523">
                  <c:v>-4.6782212081085498E-4</c:v>
                </c:pt>
                <c:pt idx="524">
                  <c:v>-4.6262953958217863E-4</c:v>
                </c:pt>
                <c:pt idx="525">
                  <c:v>-4.5746508692523692E-4</c:v>
                </c:pt>
                <c:pt idx="526">
                  <c:v>-4.5232849494887051E-4</c:v>
                </c:pt>
                <c:pt idx="527">
                  <c:v>-4.4721949576191996E-4</c:v>
                </c:pt>
                <c:pt idx="528">
                  <c:v>-4.4213782147322592E-4</c:v>
                </c:pt>
                <c:pt idx="529">
                  <c:v>-4.3708320419162905E-4</c:v>
                </c:pt>
                <c:pt idx="530">
                  <c:v>-4.3205537602596995E-4</c:v>
                </c:pt>
                <c:pt idx="531">
                  <c:v>-4.2705406908508922E-4</c:v>
                </c:pt>
                <c:pt idx="532">
                  <c:v>-4.2207901547782747E-4</c:v>
                </c:pt>
                <c:pt idx="533">
                  <c:v>-4.1712994731302536E-4</c:v>
                </c:pt>
                <c:pt idx="534">
                  <c:v>-4.1220659669952348E-4</c:v>
                </c:pt>
                <c:pt idx="535">
                  <c:v>-4.073086957461625E-4</c:v>
                </c:pt>
                <c:pt idx="536">
                  <c:v>-4.0243597656178302E-4</c:v>
                </c:pt>
                <c:pt idx="537">
                  <c:v>-3.9758817125522565E-4</c:v>
                </c:pt>
                <c:pt idx="538">
                  <c:v>-3.9276501193533098E-4</c:v>
                </c:pt>
                <c:pt idx="539">
                  <c:v>-3.8796623071093967E-4</c:v>
                </c:pt>
                <c:pt idx="540">
                  <c:v>-3.8319155969089238E-4</c:v>
                </c:pt>
                <c:pt idx="541">
                  <c:v>-3.7844073098402967E-4</c:v>
                </c:pt>
                <c:pt idx="542">
                  <c:v>-3.7371347669919218E-4</c:v>
                </c:pt>
                <c:pt idx="543">
                  <c:v>-3.6900952894522058E-4</c:v>
                </c:pt>
                <c:pt idx="544">
                  <c:v>-3.6432861983095541E-4</c:v>
                </c:pt>
                <c:pt idx="545">
                  <c:v>-3.5967048146523734E-4</c:v>
                </c:pt>
                <c:pt idx="546">
                  <c:v>-3.5503484595690701E-4</c:v>
                </c:pt>
                <c:pt idx="547">
                  <c:v>-3.5042144541480499E-4</c:v>
                </c:pt>
                <c:pt idx="548">
                  <c:v>-3.4583001194777197E-4</c:v>
                </c:pt>
                <c:pt idx="549">
                  <c:v>-3.4126027766464851E-4</c:v>
                </c:pt>
                <c:pt idx="550">
                  <c:v>-3.3671197467427527E-4</c:v>
                </c:pt>
                <c:pt idx="551">
                  <c:v>-3.3218483508549285E-4</c:v>
                </c:pt>
                <c:pt idx="552">
                  <c:v>-3.2767859100714186E-4</c:v>
                </c:pt>
                <c:pt idx="553">
                  <c:v>-3.2319297454806294E-4</c:v>
                </c:pt>
                <c:pt idx="554">
                  <c:v>-3.1872771781709671E-4</c:v>
                </c:pt>
                <c:pt idx="555">
                  <c:v>-3.1428255292308382E-4</c:v>
                </c:pt>
                <c:pt idx="556">
                  <c:v>-3.0985721197486488E-4</c:v>
                </c:pt>
                <c:pt idx="557">
                  <c:v>-3.0545142708128048E-4</c:v>
                </c:pt>
                <c:pt idx="558">
                  <c:v>-3.0106493035117129E-4</c:v>
                </c:pt>
                <c:pt idx="559">
                  <c:v>-2.9669745389337792E-4</c:v>
                </c:pt>
                <c:pt idx="560">
                  <c:v>-2.9234872981674095E-4</c:v>
                </c:pt>
                <c:pt idx="561">
                  <c:v>-2.8801849023010105E-4</c:v>
                </c:pt>
                <c:pt idx="562">
                  <c:v>-2.8370646724229883E-4</c:v>
                </c:pt>
                <c:pt idx="563">
                  <c:v>-2.7941239296217489E-4</c:v>
                </c:pt>
                <c:pt idx="564">
                  <c:v>-2.7513599949856987E-4</c:v>
                </c:pt>
                <c:pt idx="565">
                  <c:v>-2.708770189603244E-4</c:v>
                </c:pt>
                <c:pt idx="566">
                  <c:v>-2.6663518345627907E-4</c:v>
                </c:pt>
                <c:pt idx="567">
                  <c:v>-2.6241022509527454E-4</c:v>
                </c:pt>
                <c:pt idx="568">
                  <c:v>-2.582018759861514E-4</c:v>
                </c:pt>
                <c:pt idx="569">
                  <c:v>-2.5400986823775033E-4</c:v>
                </c:pt>
                <c:pt idx="570">
                  <c:v>-2.4983393395891192E-4</c:v>
                </c:pt>
                <c:pt idx="571">
                  <c:v>-2.4567380525847678E-4</c:v>
                </c:pt>
                <c:pt idx="572">
                  <c:v>-2.4152921424528553E-4</c:v>
                </c:pt>
                <c:pt idx="573">
                  <c:v>-2.3739989302817881E-4</c:v>
                </c:pt>
                <c:pt idx="574">
                  <c:v>-2.3328557371599722E-4</c:v>
                </c:pt>
                <c:pt idx="575">
                  <c:v>-2.2918598841758139E-4</c:v>
                </c:pt>
                <c:pt idx="576">
                  <c:v>-2.2510086924177195E-4</c:v>
                </c:pt>
                <c:pt idx="577">
                  <c:v>-2.2102994829740954E-4</c:v>
                </c:pt>
                <c:pt idx="578">
                  <c:v>-2.1697295769333475E-4</c:v>
                </c:pt>
                <c:pt idx="579">
                  <c:v>-2.1292962953838821E-4</c:v>
                </c:pt>
                <c:pt idx="580">
                  <c:v>-2.0889969594141056E-4</c:v>
                </c:pt>
                <c:pt idx="581">
                  <c:v>-2.048828890112424E-4</c:v>
                </c:pt>
                <c:pt idx="582">
                  <c:v>-2.0087894085672438E-4</c:v>
                </c:pt>
                <c:pt idx="583">
                  <c:v>-1.9688758358669709E-4</c:v>
                </c:pt>
                <c:pt idx="584">
                  <c:v>-1.9290854931000118E-4</c:v>
                </c:pt>
                <c:pt idx="585">
                  <c:v>-1.8894157013547725E-4</c:v>
                </c:pt>
                <c:pt idx="586">
                  <c:v>-1.8498637817196593E-4</c:v>
                </c:pt>
                <c:pt idx="587">
                  <c:v>-1.8104270552830786E-4</c:v>
                </c:pt>
                <c:pt idx="588">
                  <c:v>-1.7711028431334364E-4</c:v>
                </c:pt>
                <c:pt idx="589">
                  <c:v>-1.7318884663591389E-4</c:v>
                </c:pt>
                <c:pt idx="590">
                  <c:v>-1.6927812460485926E-4</c:v>
                </c:pt>
                <c:pt idx="591">
                  <c:v>-1.6537785032902033E-4</c:v>
                </c:pt>
                <c:pt idx="592">
                  <c:v>-1.6148775591723775E-4</c:v>
                </c:pt>
                <c:pt idx="593">
                  <c:v>-1.5760757347835214E-4</c:v>
                </c:pt>
                <c:pt idx="594">
                  <c:v>-1.5373703512120413E-4</c:v>
                </c:pt>
                <c:pt idx="595">
                  <c:v>-1.4987587295463433E-4</c:v>
                </c:pt>
                <c:pt idx="596">
                  <c:v>-1.4602381908748337E-4</c:v>
                </c:pt>
                <c:pt idx="597">
                  <c:v>-1.4218060562859187E-4</c:v>
                </c:pt>
                <c:pt idx="598">
                  <c:v>-1.3834596468680044E-4</c:v>
                </c:pt>
                <c:pt idx="599">
                  <c:v>-1.3451962837094972E-4</c:v>
                </c:pt>
                <c:pt idx="600">
                  <c:v>-1.3070132878988033E-4</c:v>
                </c:pt>
                <c:pt idx="601">
                  <c:v>-1.2689079805243289E-4</c:v>
                </c:pt>
                <c:pt idx="602">
                  <c:v>-1.2308776826744803E-4</c:v>
                </c:pt>
                <c:pt idx="603">
                  <c:v>-1.1929197154376636E-4</c:v>
                </c:pt>
                <c:pt idx="604">
                  <c:v>-1.155031399902285E-4</c:v>
                </c:pt>
                <c:pt idx="605">
                  <c:v>-1.1172100571567508E-4</c:v>
                </c:pt>
                <c:pt idx="606">
                  <c:v>-1.0794530082894673E-4</c:v>
                </c:pt>
                <c:pt idx="607">
                  <c:v>-1.0417575743888405E-4</c:v>
                </c:pt>
                <c:pt idx="608">
                  <c:v>-1.0041210765432767E-4</c:v>
                </c:pt>
                <c:pt idx="609">
                  <c:v>-9.6654083584118224E-5</c:v>
                </c:pt>
                <c:pt idx="610">
                  <c:v>-9.2901417337096329E-5</c:v>
                </c:pt>
                <c:pt idx="611">
                  <c:v>-8.9153841022102605E-5</c:v>
                </c:pt>
                <c:pt idx="612">
                  <c:v>-8.5411086747977683E-5</c:v>
                </c:pt>
                <c:pt idx="613">
                  <c:v>-8.167288662356218E-5</c:v>
                </c:pt>
                <c:pt idx="614">
                  <c:v>-7.7938972757696711E-5</c:v>
                </c:pt>
                <c:pt idx="615">
                  <c:v>-7.4209077259221909E-5</c:v>
                </c:pt>
                <c:pt idx="616">
                  <c:v>-7.0482932236978389E-5</c:v>
                </c:pt>
                <c:pt idx="617">
                  <c:v>-6.6760269799806768E-5</c:v>
                </c:pt>
                <c:pt idx="618">
                  <c:v>-6.3040822056547677E-5</c:v>
                </c:pt>
                <c:pt idx="619">
                  <c:v>-5.932432111604174E-5</c:v>
                </c:pt>
                <c:pt idx="620">
                  <c:v>-5.5610499087129573E-5</c:v>
                </c:pt>
                <c:pt idx="621">
                  <c:v>-5.1899088078651806E-5</c:v>
                </c:pt>
                <c:pt idx="622">
                  <c:v>-4.8189820199449058E-5</c:v>
                </c:pt>
                <c:pt idx="623">
                  <c:v>-4.448242755836195E-5</c:v>
                </c:pt>
                <c:pt idx="624">
                  <c:v>-4.0776642264231115E-5</c:v>
                </c:pt>
                <c:pt idx="625">
                  <c:v>-3.7072196425897161E-5</c:v>
                </c:pt>
                <c:pt idx="626">
                  <c:v>-3.3368822152200719E-5</c:v>
                </c:pt>
                <c:pt idx="627">
                  <c:v>-2.9666251551982407E-5</c:v>
                </c:pt>
                <c:pt idx="628">
                  <c:v>-2.596421673408285E-5</c:v>
                </c:pt>
                <c:pt idx="629">
                  <c:v>-2.2262449807342667E-5</c:v>
                </c:pt>
                <c:pt idx="630">
                  <c:v>-1.8560682880602483E-5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9.0000000000000006E-5</c:v>
                </c:pt>
                <c:pt idx="1">
                  <c:v>8.9998799156342028E-5</c:v>
                </c:pt>
                <c:pt idx="2">
                  <c:v>8.9996397469026059E-5</c:v>
                </c:pt>
                <c:pt idx="3">
                  <c:v>8.9992794938052099E-5</c:v>
                </c:pt>
                <c:pt idx="4">
                  <c:v>8.9987991563420175E-5</c:v>
                </c:pt>
                <c:pt idx="5">
                  <c:v>8.998198734513026E-5</c:v>
                </c:pt>
                <c:pt idx="6">
                  <c:v>8.9974782283182354E-5</c:v>
                </c:pt>
                <c:pt idx="7">
                  <c:v>8.996637637757647E-5</c:v>
                </c:pt>
                <c:pt idx="8">
                  <c:v>8.9956769628312609E-5</c:v>
                </c:pt>
                <c:pt idx="9">
                  <c:v>8.9945962035390756E-5</c:v>
                </c:pt>
                <c:pt idx="10">
                  <c:v>8.9933953598810926E-5</c:v>
                </c:pt>
                <c:pt idx="11">
                  <c:v>8.9920744318573105E-5</c:v>
                </c:pt>
                <c:pt idx="12">
                  <c:v>8.9906334194677306E-5</c:v>
                </c:pt>
                <c:pt idx="13">
                  <c:v>8.9890723227123529E-5</c:v>
                </c:pt>
                <c:pt idx="14">
                  <c:v>8.9873911415911761E-5</c:v>
                </c:pt>
                <c:pt idx="15">
                  <c:v>8.9855898761042016E-5</c:v>
                </c:pt>
                <c:pt idx="16">
                  <c:v>8.983668526251428E-5</c:v>
                </c:pt>
                <c:pt idx="17">
                  <c:v>8.9816270920328565E-5</c:v>
                </c:pt>
                <c:pt idx="18">
                  <c:v>8.9794655734484874E-5</c:v>
                </c:pt>
                <c:pt idx="19">
                  <c:v>8.9771839704983191E-5</c:v>
                </c:pt>
                <c:pt idx="20">
                  <c:v>8.9747822831823517E-5</c:v>
                </c:pt>
                <c:pt idx="21">
                  <c:v>8.9722605115005865E-5</c:v>
                </c:pt>
                <c:pt idx="22">
                  <c:v>8.9696186554530236E-5</c:v>
                </c:pt>
                <c:pt idx="23">
                  <c:v>8.9668567150396629E-5</c:v>
                </c:pt>
                <c:pt idx="24">
                  <c:v>8.9639746902605031E-5</c:v>
                </c:pt>
                <c:pt idx="25">
                  <c:v>8.9609725811155442E-5</c:v>
                </c:pt>
                <c:pt idx="26">
                  <c:v>8.9578503876047876E-5</c:v>
                </c:pt>
                <c:pt idx="27">
                  <c:v>8.9546081097282331E-5</c:v>
                </c:pt>
                <c:pt idx="28">
                  <c:v>8.9512457474858796E-5</c:v>
                </c:pt>
                <c:pt idx="29">
                  <c:v>8.9477633008777283E-5</c:v>
                </c:pt>
                <c:pt idx="30">
                  <c:v>8.9441607699037792E-5</c:v>
                </c:pt>
                <c:pt idx="31">
                  <c:v>8.940438154564031E-5</c:v>
                </c:pt>
                <c:pt idx="32">
                  <c:v>8.9365954548584838E-5</c:v>
                </c:pt>
                <c:pt idx="33">
                  <c:v>8.9326326707871401E-5</c:v>
                </c:pt>
                <c:pt idx="34">
                  <c:v>8.9285498023499959E-5</c:v>
                </c:pt>
                <c:pt idx="35">
                  <c:v>8.9243468495470553E-5</c:v>
                </c:pt>
                <c:pt idx="36">
                  <c:v>8.9200238123783156E-5</c:v>
                </c:pt>
                <c:pt idx="37">
                  <c:v>8.9155806908437768E-5</c:v>
                </c:pt>
                <c:pt idx="38">
                  <c:v>8.9110174849434402E-5</c:v>
                </c:pt>
                <c:pt idx="39">
                  <c:v>8.9063341946773059E-5</c:v>
                </c:pt>
                <c:pt idx="40">
                  <c:v>8.9015308200453725E-5</c:v>
                </c:pt>
                <c:pt idx="41">
                  <c:v>8.8966073610476413E-5</c:v>
                </c:pt>
                <c:pt idx="42">
                  <c:v>8.8915638176841123E-5</c:v>
                </c:pt>
                <c:pt idx="43">
                  <c:v>8.8864001899547842E-5</c:v>
                </c:pt>
                <c:pt idx="44">
                  <c:v>8.8811164778596571E-5</c:v>
                </c:pt>
                <c:pt idx="45">
                  <c:v>8.8757126813987335E-5</c:v>
                </c:pt>
                <c:pt idx="46">
                  <c:v>8.8701888005720094E-5</c:v>
                </c:pt>
                <c:pt idx="47">
                  <c:v>8.8645448353794889E-5</c:v>
                </c:pt>
                <c:pt idx="48">
                  <c:v>8.8587807858211693E-5</c:v>
                </c:pt>
                <c:pt idx="49">
                  <c:v>8.8528966518970506E-5</c:v>
                </c:pt>
                <c:pt idx="50">
                  <c:v>8.8468924336071342E-5</c:v>
                </c:pt>
                <c:pt idx="51">
                  <c:v>8.8407681309514199E-5</c:v>
                </c:pt>
                <c:pt idx="52">
                  <c:v>8.8345237439299066E-5</c:v>
                </c:pt>
                <c:pt idx="53">
                  <c:v>8.8281592725425955E-5</c:v>
                </c:pt>
                <c:pt idx="54">
                  <c:v>8.8216747167894866E-5</c:v>
                </c:pt>
                <c:pt idx="55">
                  <c:v>8.8150700766705787E-5</c:v>
                </c:pt>
                <c:pt idx="56">
                  <c:v>8.8083453521858716E-5</c:v>
                </c:pt>
                <c:pt idx="57">
                  <c:v>8.8015005433353667E-5</c:v>
                </c:pt>
                <c:pt idx="58">
                  <c:v>8.7945356501190641E-5</c:v>
                </c:pt>
                <c:pt idx="59">
                  <c:v>8.7874506725369638E-5</c:v>
                </c:pt>
                <c:pt idx="60">
                  <c:v>8.7802456105890629E-5</c:v>
                </c:pt>
                <c:pt idx="61">
                  <c:v>8.7729204642753657E-5</c:v>
                </c:pt>
                <c:pt idx="62">
                  <c:v>8.7654752335958693E-5</c:v>
                </c:pt>
                <c:pt idx="63">
                  <c:v>8.7579099185505752E-5</c:v>
                </c:pt>
                <c:pt idx="64">
                  <c:v>8.750224519139482E-5</c:v>
                </c:pt>
                <c:pt idx="65">
                  <c:v>8.742419035362591E-5</c:v>
                </c:pt>
                <c:pt idx="66">
                  <c:v>8.7344934672199009E-5</c:v>
                </c:pt>
                <c:pt idx="67">
                  <c:v>8.726447814711413E-5</c:v>
                </c:pt>
                <c:pt idx="68">
                  <c:v>8.7182820778371274E-5</c:v>
                </c:pt>
                <c:pt idx="69">
                  <c:v>8.7099962565970426E-5</c:v>
                </c:pt>
                <c:pt idx="70">
                  <c:v>8.7015903509911601E-5</c:v>
                </c:pt>
                <c:pt idx="71">
                  <c:v>8.6930643610194785E-5</c:v>
                </c:pt>
                <c:pt idx="72">
                  <c:v>8.6844182866819991E-5</c:v>
                </c:pt>
                <c:pt idx="73">
                  <c:v>8.675652127978722E-5</c:v>
                </c:pt>
                <c:pt idx="74">
                  <c:v>8.6667658849096457E-5</c:v>
                </c:pt>
                <c:pt idx="75">
                  <c:v>8.6577595574747703E-5</c:v>
                </c:pt>
                <c:pt idx="76">
                  <c:v>8.6486331456740986E-5</c:v>
                </c:pt>
                <c:pt idx="77">
                  <c:v>8.6393866495076263E-5</c:v>
                </c:pt>
                <c:pt idx="78">
                  <c:v>8.6300200689753577E-5</c:v>
                </c:pt>
                <c:pt idx="79">
                  <c:v>8.6205334040772899E-5</c:v>
                </c:pt>
                <c:pt idx="80">
                  <c:v>8.610926654813423E-5</c:v>
                </c:pt>
                <c:pt idx="81">
                  <c:v>8.6011998211837597E-5</c:v>
                </c:pt>
                <c:pt idx="82">
                  <c:v>8.591352903188296E-5</c:v>
                </c:pt>
                <c:pt idx="83">
                  <c:v>8.5813859008270358E-5</c:v>
                </c:pt>
                <c:pt idx="84">
                  <c:v>8.5712988140999765E-5</c:v>
                </c:pt>
                <c:pt idx="85">
                  <c:v>8.5610916430071181E-5</c:v>
                </c:pt>
                <c:pt idx="86">
                  <c:v>8.550764387548462E-5</c:v>
                </c:pt>
                <c:pt idx="87">
                  <c:v>8.5403170477240081E-5</c:v>
                </c:pt>
                <c:pt idx="88">
                  <c:v>8.5297496235337551E-5</c:v>
                </c:pt>
                <c:pt idx="89">
                  <c:v>8.5190621149777043E-5</c:v>
                </c:pt>
                <c:pt idx="90">
                  <c:v>8.5082545220558544E-5</c:v>
                </c:pt>
                <c:pt idx="91">
                  <c:v>8.4973268447682067E-5</c:v>
                </c:pt>
                <c:pt idx="92">
                  <c:v>8.4862790831147613E-5</c:v>
                </c:pt>
                <c:pt idx="93">
                  <c:v>8.4751112370955167E-5</c:v>
                </c:pt>
                <c:pt idx="94">
                  <c:v>8.4638233067104744E-5</c:v>
                </c:pt>
                <c:pt idx="95">
                  <c:v>8.452415291959633E-5</c:v>
                </c:pt>
                <c:pt idx="96">
                  <c:v>8.4408871928429939E-5</c:v>
                </c:pt>
                <c:pt idx="97">
                  <c:v>8.4292390093605569E-5</c:v>
                </c:pt>
                <c:pt idx="98">
                  <c:v>8.4174707415123209E-5</c:v>
                </c:pt>
                <c:pt idx="99">
                  <c:v>8.4055823892982857E-5</c:v>
                </c:pt>
                <c:pt idx="100">
                  <c:v>8.3935739527184541E-5</c:v>
                </c:pt>
                <c:pt idx="101">
                  <c:v>8.3814454317728221E-5</c:v>
                </c:pt>
                <c:pt idx="102">
                  <c:v>8.3691968264613936E-5</c:v>
                </c:pt>
                <c:pt idx="103">
                  <c:v>8.3568281367841661E-5</c:v>
                </c:pt>
                <c:pt idx="104">
                  <c:v>8.3443393627411394E-5</c:v>
                </c:pt>
                <c:pt idx="105">
                  <c:v>8.3317305043323163E-5</c:v>
                </c:pt>
                <c:pt idx="106">
                  <c:v>8.3190015615576928E-5</c:v>
                </c:pt>
                <c:pt idx="107">
                  <c:v>8.3061525344172728E-5</c:v>
                </c:pt>
                <c:pt idx="108">
                  <c:v>8.2931834229110524E-5</c:v>
                </c:pt>
                <c:pt idx="109">
                  <c:v>8.2800942270390356E-5</c:v>
                </c:pt>
                <c:pt idx="110">
                  <c:v>8.2668849468012196E-5</c:v>
                </c:pt>
                <c:pt idx="111">
                  <c:v>8.2535555821976059E-5</c:v>
                </c:pt>
                <c:pt idx="112">
                  <c:v>8.2401061332281931E-5</c:v>
                </c:pt>
                <c:pt idx="113">
                  <c:v>8.2265365998929825E-5</c:v>
                </c:pt>
                <c:pt idx="114">
                  <c:v>8.2128469821919728E-5</c:v>
                </c:pt>
                <c:pt idx="115">
                  <c:v>8.1990372801251654E-5</c:v>
                </c:pt>
                <c:pt idx="116">
                  <c:v>8.1851074936925601E-5</c:v>
                </c:pt>
                <c:pt idx="117">
                  <c:v>8.1710576228941558E-5</c:v>
                </c:pt>
                <c:pt idx="118">
                  <c:v>8.1568876677299524E-5</c:v>
                </c:pt>
                <c:pt idx="119">
                  <c:v>8.1425976281999525E-5</c:v>
                </c:pt>
                <c:pt idx="120">
                  <c:v>8.1281875043041535E-5</c:v>
                </c:pt>
                <c:pt idx="121">
                  <c:v>8.1136572960425555E-5</c:v>
                </c:pt>
                <c:pt idx="122">
                  <c:v>8.0990070034151596E-5</c:v>
                </c:pt>
                <c:pt idx="123">
                  <c:v>8.084236626421966E-5</c:v>
                </c:pt>
                <c:pt idx="124">
                  <c:v>8.0693461650629733E-5</c:v>
                </c:pt>
                <c:pt idx="125">
                  <c:v>8.0543356193381828E-5</c:v>
                </c:pt>
                <c:pt idx="126">
                  <c:v>8.0392049892475932E-5</c:v>
                </c:pt>
                <c:pt idx="127">
                  <c:v>8.0239542747912059E-5</c:v>
                </c:pt>
                <c:pt idx="128">
                  <c:v>8.0085834759690208E-5</c:v>
                </c:pt>
                <c:pt idx="129">
                  <c:v>7.9930925927810365E-5</c:v>
                </c:pt>
                <c:pt idx="130">
                  <c:v>7.9774816252272545E-5</c:v>
                </c:pt>
                <c:pt idx="131">
                  <c:v>7.9617505733076734E-5</c:v>
                </c:pt>
                <c:pt idx="132">
                  <c:v>7.9458994370222946E-5</c:v>
                </c:pt>
                <c:pt idx="133">
                  <c:v>7.9299282163711166E-5</c:v>
                </c:pt>
                <c:pt idx="134">
                  <c:v>7.9138369113541409E-5</c:v>
                </c:pt>
                <c:pt idx="135">
                  <c:v>7.8976255219713674E-5</c:v>
                </c:pt>
                <c:pt idx="136">
                  <c:v>7.8812940482227947E-5</c:v>
                </c:pt>
                <c:pt idx="137">
                  <c:v>7.8648424901084244E-5</c:v>
                </c:pt>
                <c:pt idx="138">
                  <c:v>7.8482708476282549E-5</c:v>
                </c:pt>
                <c:pt idx="139">
                  <c:v>7.8315791207822876E-5</c:v>
                </c:pt>
                <c:pt idx="140">
                  <c:v>7.8147673095705226E-5</c:v>
                </c:pt>
                <c:pt idx="141">
                  <c:v>7.7978354139929585E-5</c:v>
                </c:pt>
                <c:pt idx="142">
                  <c:v>7.7807834340495966E-5</c:v>
                </c:pt>
                <c:pt idx="143">
                  <c:v>7.7636113697404356E-5</c:v>
                </c:pt>
                <c:pt idx="144">
                  <c:v>7.7463192210654755E-5</c:v>
                </c:pt>
                <c:pt idx="145">
                  <c:v>7.728906988024719E-5</c:v>
                </c:pt>
                <c:pt idx="146">
                  <c:v>7.7113746706181633E-5</c:v>
                </c:pt>
                <c:pt idx="147">
                  <c:v>7.6937222688458099E-5</c:v>
                </c:pt>
                <c:pt idx="148">
                  <c:v>7.6759497827076574E-5</c:v>
                </c:pt>
                <c:pt idx="149">
                  <c:v>7.6580572122037058E-5</c:v>
                </c:pt>
                <c:pt idx="150">
                  <c:v>7.6400445573339578E-5</c:v>
                </c:pt>
                <c:pt idx="151">
                  <c:v>7.6219118180984106E-5</c:v>
                </c:pt>
                <c:pt idx="152">
                  <c:v>7.6036589944970644E-5</c:v>
                </c:pt>
                <c:pt idx="153">
                  <c:v>7.5852860865299217E-5</c:v>
                </c:pt>
                <c:pt idx="154">
                  <c:v>7.5667930941969785E-5</c:v>
                </c:pt>
                <c:pt idx="155">
                  <c:v>7.548180017498239E-5</c:v>
                </c:pt>
                <c:pt idx="156">
                  <c:v>7.529446856433699E-5</c:v>
                </c:pt>
                <c:pt idx="157">
                  <c:v>7.5105936110033626E-5</c:v>
                </c:pt>
                <c:pt idx="158">
                  <c:v>7.491620281207227E-5</c:v>
                </c:pt>
                <c:pt idx="159">
                  <c:v>7.4725268670452924E-5</c:v>
                </c:pt>
                <c:pt idx="160">
                  <c:v>7.4533133685175613E-5</c:v>
                </c:pt>
                <c:pt idx="161">
                  <c:v>7.4339797856240298E-5</c:v>
                </c:pt>
                <c:pt idx="162">
                  <c:v>7.4145261183647019E-5</c:v>
                </c:pt>
                <c:pt idx="163">
                  <c:v>7.3949523667395748E-5</c:v>
                </c:pt>
                <c:pt idx="164">
                  <c:v>7.3752585307486487E-5</c:v>
                </c:pt>
                <c:pt idx="165">
                  <c:v>7.3554446103919248E-5</c:v>
                </c:pt>
                <c:pt idx="166">
                  <c:v>7.3355106056694031E-5</c:v>
                </c:pt>
                <c:pt idx="167">
                  <c:v>7.3154565165810823E-5</c:v>
                </c:pt>
                <c:pt idx="168">
                  <c:v>7.2952823431269637E-5</c:v>
                </c:pt>
                <c:pt idx="169">
                  <c:v>7.2749880853070461E-5</c:v>
                </c:pt>
                <c:pt idx="170">
                  <c:v>7.2545737431213306E-5</c:v>
                </c:pt>
                <c:pt idx="171">
                  <c:v>7.2340393165698174E-5</c:v>
                </c:pt>
                <c:pt idx="172">
                  <c:v>7.2133848056525051E-5</c:v>
                </c:pt>
                <c:pt idx="173">
                  <c:v>7.1926102103693951E-5</c:v>
                </c:pt>
                <c:pt idx="174">
                  <c:v>7.1717155307204859E-5</c:v>
                </c:pt>
                <c:pt idx="175">
                  <c:v>7.150700766705779E-5</c:v>
                </c:pt>
                <c:pt idx="176">
                  <c:v>7.1295659183252743E-5</c:v>
                </c:pt>
                <c:pt idx="177">
                  <c:v>7.1083109855789704E-5</c:v>
                </c:pt>
                <c:pt idx="178">
                  <c:v>7.0869359684668675E-5</c:v>
                </c:pt>
                <c:pt idx="179">
                  <c:v>7.0654408669889668E-5</c:v>
                </c:pt>
                <c:pt idx="180">
                  <c:v>7.0438378989500744E-5</c:v>
                </c:pt>
                <c:pt idx="181">
                  <c:v>7.0221149325862633E-5</c:v>
                </c:pt>
                <c:pt idx="182">
                  <c:v>7.0002719678975321E-5</c:v>
                </c:pt>
                <c:pt idx="183">
                  <c:v>6.9783090048838807E-5</c:v>
                </c:pt>
                <c:pt idx="184">
                  <c:v>6.9562260435453106E-5</c:v>
                </c:pt>
                <c:pt idx="185">
                  <c:v>6.9340230838818204E-5</c:v>
                </c:pt>
                <c:pt idx="186">
                  <c:v>6.9117001258934115E-5</c:v>
                </c:pt>
                <c:pt idx="187">
                  <c:v>6.8892571695800838E-5</c:v>
                </c:pt>
                <c:pt idx="188">
                  <c:v>6.866694214941836E-5</c:v>
                </c:pt>
                <c:pt idx="189">
                  <c:v>6.8440112619786681E-5</c:v>
                </c:pt>
                <c:pt idx="190">
                  <c:v>6.8212083106905814E-5</c:v>
                </c:pt>
                <c:pt idx="191">
                  <c:v>6.7982853610775747E-5</c:v>
                </c:pt>
                <c:pt idx="192">
                  <c:v>6.7752424131396505E-5</c:v>
                </c:pt>
                <c:pt idx="193">
                  <c:v>6.7520794668768049E-5</c:v>
                </c:pt>
                <c:pt idx="194">
                  <c:v>6.7287965222890406E-5</c:v>
                </c:pt>
                <c:pt idx="195">
                  <c:v>6.7053935793763575E-5</c:v>
                </c:pt>
                <c:pt idx="196">
                  <c:v>6.6818706381387543E-5</c:v>
                </c:pt>
                <c:pt idx="197">
                  <c:v>6.6582276985762309E-5</c:v>
                </c:pt>
                <c:pt idx="198">
                  <c:v>6.6344647606887889E-5</c:v>
                </c:pt>
                <c:pt idx="199">
                  <c:v>6.6105818244764281E-5</c:v>
                </c:pt>
                <c:pt idx="200">
                  <c:v>6.5865788899391472E-5</c:v>
                </c:pt>
                <c:pt idx="201">
                  <c:v>6.5624559570769461E-5</c:v>
                </c:pt>
                <c:pt idx="202">
                  <c:v>6.5382130258898264E-5</c:v>
                </c:pt>
                <c:pt idx="203">
                  <c:v>6.5138500963777879E-5</c:v>
                </c:pt>
                <c:pt idx="204">
                  <c:v>6.4893671685408293E-5</c:v>
                </c:pt>
                <c:pt idx="205">
                  <c:v>6.4647642423789519E-5</c:v>
                </c:pt>
                <c:pt idx="206">
                  <c:v>6.4400413178921544E-5</c:v>
                </c:pt>
                <c:pt idx="207">
                  <c:v>6.4151983950804382E-5</c:v>
                </c:pt>
                <c:pt idx="208">
                  <c:v>6.3902354739438019E-5</c:v>
                </c:pt>
                <c:pt idx="209">
                  <c:v>6.3651525544822468E-5</c:v>
                </c:pt>
                <c:pt idx="210">
                  <c:v>6.3399496366957716E-5</c:v>
                </c:pt>
                <c:pt idx="211">
                  <c:v>6.3146267205843763E-5</c:v>
                </c:pt>
                <c:pt idx="212">
                  <c:v>6.2891838061480623E-5</c:v>
                </c:pt>
                <c:pt idx="213">
                  <c:v>6.2636208933868295E-5</c:v>
                </c:pt>
                <c:pt idx="214">
                  <c:v>6.237937982300678E-5</c:v>
                </c:pt>
                <c:pt idx="215">
                  <c:v>6.212135072889605E-5</c:v>
                </c:pt>
                <c:pt idx="216">
                  <c:v>6.1862121651536133E-5</c:v>
                </c:pt>
                <c:pt idx="217">
                  <c:v>6.1601692590927028E-5</c:v>
                </c:pt>
                <c:pt idx="218">
                  <c:v>6.1340063547068736E-5</c:v>
                </c:pt>
                <c:pt idx="219">
                  <c:v>6.1077234519961229E-5</c:v>
                </c:pt>
                <c:pt idx="220">
                  <c:v>6.0813205509604541E-5</c:v>
                </c:pt>
                <c:pt idx="221">
                  <c:v>6.0547976515998653E-5</c:v>
                </c:pt>
                <c:pt idx="222">
                  <c:v>6.0281547539143583E-5</c:v>
                </c:pt>
                <c:pt idx="223">
                  <c:v>6.0013918579039313E-5</c:v>
                </c:pt>
                <c:pt idx="224">
                  <c:v>5.9745089635685841E-5</c:v>
                </c:pt>
                <c:pt idx="225">
                  <c:v>5.9475060709083176E-5</c:v>
                </c:pt>
                <c:pt idx="226">
                  <c:v>5.9203831799231323E-5</c:v>
                </c:pt>
                <c:pt idx="227">
                  <c:v>5.8931402906130275E-5</c:v>
                </c:pt>
                <c:pt idx="228">
                  <c:v>5.8657774029780033E-5</c:v>
                </c:pt>
                <c:pt idx="229">
                  <c:v>5.8382945170180591E-5</c:v>
                </c:pt>
                <c:pt idx="230">
                  <c:v>5.810691632733196E-5</c:v>
                </c:pt>
                <c:pt idx="231">
                  <c:v>5.7829687501234136E-5</c:v>
                </c:pt>
                <c:pt idx="232">
                  <c:v>5.7551258691887117E-5</c:v>
                </c:pt>
                <c:pt idx="233">
                  <c:v>5.7271629899290904E-5</c:v>
                </c:pt>
                <c:pt idx="234">
                  <c:v>5.6990801123445497E-5</c:v>
                </c:pt>
                <c:pt idx="235">
                  <c:v>5.6708772364350895E-5</c:v>
                </c:pt>
                <c:pt idx="236">
                  <c:v>5.6425543622007099E-5</c:v>
                </c:pt>
                <c:pt idx="237">
                  <c:v>5.6141114896414103E-5</c:v>
                </c:pt>
                <c:pt idx="238">
                  <c:v>5.5855486187571918E-5</c:v>
                </c:pt>
                <c:pt idx="239">
                  <c:v>5.556865749548054E-5</c:v>
                </c:pt>
                <c:pt idx="240">
                  <c:v>5.5280628820139967E-5</c:v>
                </c:pt>
                <c:pt idx="241">
                  <c:v>5.4991400161550206E-5</c:v>
                </c:pt>
                <c:pt idx="242">
                  <c:v>5.4700971519711245E-5</c:v>
                </c:pt>
                <c:pt idx="243">
                  <c:v>5.4409342894623089E-5</c:v>
                </c:pt>
                <c:pt idx="244">
                  <c:v>5.4116514286285739E-5</c:v>
                </c:pt>
                <c:pt idx="245">
                  <c:v>5.3822485694699195E-5</c:v>
                </c:pt>
                <c:pt idx="246">
                  <c:v>5.3527257119863457E-5</c:v>
                </c:pt>
                <c:pt idx="247">
                  <c:v>5.3230828561778524E-5</c:v>
                </c:pt>
                <c:pt idx="248">
                  <c:v>5.2933200020444397E-5</c:v>
                </c:pt>
                <c:pt idx="249">
                  <c:v>5.2634371495861076E-5</c:v>
                </c:pt>
                <c:pt idx="250">
                  <c:v>5.2334342988028567E-5</c:v>
                </c:pt>
                <c:pt idx="251">
                  <c:v>5.2033114496946857E-5</c:v>
                </c:pt>
                <c:pt idx="252">
                  <c:v>5.1730686022615953E-5</c:v>
                </c:pt>
                <c:pt idx="253">
                  <c:v>5.1427057565035862E-5</c:v>
                </c:pt>
                <c:pt idx="254">
                  <c:v>5.1122229124206569E-5</c:v>
                </c:pt>
                <c:pt idx="255">
                  <c:v>5.0816200700128083E-5</c:v>
                </c:pt>
                <c:pt idx="256">
                  <c:v>5.0508972292800402E-5</c:v>
                </c:pt>
                <c:pt idx="257">
                  <c:v>5.0200543902223533E-5</c:v>
                </c:pt>
                <c:pt idx="258">
                  <c:v>4.9890915528397463E-5</c:v>
                </c:pt>
                <c:pt idx="259">
                  <c:v>4.9580087171322206E-5</c:v>
                </c:pt>
                <c:pt idx="260">
                  <c:v>4.9268058830997748E-5</c:v>
                </c:pt>
                <c:pt idx="261">
                  <c:v>4.8954830507424103E-5</c:v>
                </c:pt>
                <c:pt idx="262">
                  <c:v>4.8640402200601256E-5</c:v>
                </c:pt>
                <c:pt idx="263">
                  <c:v>4.8324773910529222E-5</c:v>
                </c:pt>
                <c:pt idx="264">
                  <c:v>4.8007945637207987E-5</c:v>
                </c:pt>
                <c:pt idx="265">
                  <c:v>4.7689917380637564E-5</c:v>
                </c:pt>
                <c:pt idx="266">
                  <c:v>4.737068914081794E-5</c:v>
                </c:pt>
                <c:pt idx="267">
                  <c:v>4.7050260917749129E-5</c:v>
                </c:pt>
                <c:pt idx="268">
                  <c:v>4.6728632711431124E-5</c:v>
                </c:pt>
                <c:pt idx="269">
                  <c:v>4.6405804521863924E-5</c:v>
                </c:pt>
                <c:pt idx="270">
                  <c:v>4.6081776349047523E-5</c:v>
                </c:pt>
                <c:pt idx="271">
                  <c:v>4.5756548192981935E-5</c:v>
                </c:pt>
                <c:pt idx="272">
                  <c:v>4.5430120053667152E-5</c:v>
                </c:pt>
                <c:pt idx="273">
                  <c:v>4.5102491931103169E-5</c:v>
                </c:pt>
                <c:pt idx="274">
                  <c:v>4.4773663825289998E-5</c:v>
                </c:pt>
                <c:pt idx="275">
                  <c:v>4.4443635736227633E-5</c:v>
                </c:pt>
                <c:pt idx="276">
                  <c:v>4.4112407663916073E-5</c:v>
                </c:pt>
                <c:pt idx="277">
                  <c:v>4.3779979608355319E-5</c:v>
                </c:pt>
                <c:pt idx="278">
                  <c:v>4.3446351569545371E-5</c:v>
                </c:pt>
                <c:pt idx="279">
                  <c:v>4.3111523547486222E-5</c:v>
                </c:pt>
                <c:pt idx="280">
                  <c:v>4.2775495542177885E-5</c:v>
                </c:pt>
                <c:pt idx="281">
                  <c:v>4.2438267553620361E-5</c:v>
                </c:pt>
                <c:pt idx="282">
                  <c:v>4.2099839581813629E-5</c:v>
                </c:pt>
                <c:pt idx="283">
                  <c:v>4.176021162675771E-5</c:v>
                </c:pt>
                <c:pt idx="284">
                  <c:v>4.1419383688452596E-5</c:v>
                </c:pt>
                <c:pt idx="285">
                  <c:v>4.1077355766898288E-5</c:v>
                </c:pt>
                <c:pt idx="286">
                  <c:v>4.0734127862094786E-5</c:v>
                </c:pt>
                <c:pt idx="287">
                  <c:v>4.038969997404209E-5</c:v>
                </c:pt>
                <c:pt idx="288">
                  <c:v>4.0044072102740199E-5</c:v>
                </c:pt>
                <c:pt idx="289">
                  <c:v>3.9697244248189114E-5</c:v>
                </c:pt>
                <c:pt idx="290">
                  <c:v>3.9349216410388835E-5</c:v>
                </c:pt>
                <c:pt idx="291">
                  <c:v>3.8999988589339368E-5</c:v>
                </c:pt>
                <c:pt idx="292">
                  <c:v>3.8649560785040707E-5</c:v>
                </c:pt>
                <c:pt idx="293">
                  <c:v>3.8297932997492838E-5</c:v>
                </c:pt>
                <c:pt idx="294">
                  <c:v>3.7945105226695782E-5</c:v>
                </c:pt>
                <c:pt idx="295">
                  <c:v>3.7591077472649525E-5</c:v>
                </c:pt>
                <c:pt idx="296">
                  <c:v>3.723584973535408E-5</c:v>
                </c:pt>
                <c:pt idx="297">
                  <c:v>3.6879422014809448E-5</c:v>
                </c:pt>
                <c:pt idx="298">
                  <c:v>3.6521794311015614E-5</c:v>
                </c:pt>
                <c:pt idx="299">
                  <c:v>3.6162966623972593E-5</c:v>
                </c:pt>
                <c:pt idx="300">
                  <c:v>3.5802938953680372E-5</c:v>
                </c:pt>
                <c:pt idx="301">
                  <c:v>3.5441711300138962E-5</c:v>
                </c:pt>
                <c:pt idx="302">
                  <c:v>3.5079283663348352E-5</c:v>
                </c:pt>
                <c:pt idx="303">
                  <c:v>3.4715656043308547E-5</c:v>
                </c:pt>
                <c:pt idx="304">
                  <c:v>3.4350828440019548E-5</c:v>
                </c:pt>
                <c:pt idx="305">
                  <c:v>3.3984800853481355E-5</c:v>
                </c:pt>
                <c:pt idx="306">
                  <c:v>3.3617573283693968E-5</c:v>
                </c:pt>
                <c:pt idx="307">
                  <c:v>3.3249145730657393E-5</c:v>
                </c:pt>
                <c:pt idx="308">
                  <c:v>3.2879518194371624E-5</c:v>
                </c:pt>
                <c:pt idx="309">
                  <c:v>3.250869067483666E-5</c:v>
                </c:pt>
                <c:pt idx="310">
                  <c:v>3.2136663172052502E-5</c:v>
                </c:pt>
                <c:pt idx="311">
                  <c:v>3.1763435686019144E-5</c:v>
                </c:pt>
                <c:pt idx="312">
                  <c:v>3.1389008216736591E-5</c:v>
                </c:pt>
                <c:pt idx="313">
                  <c:v>3.1013380764204843E-5</c:v>
                </c:pt>
                <c:pt idx="314">
                  <c:v>3.0636553328423902E-5</c:v>
                </c:pt>
                <c:pt idx="315">
                  <c:v>3.0258525909393773E-5</c:v>
                </c:pt>
                <c:pt idx="316">
                  <c:v>2.987929850711445E-5</c:v>
                </c:pt>
                <c:pt idx="317">
                  <c:v>2.9498871121585932E-5</c:v>
                </c:pt>
                <c:pt idx="318">
                  <c:v>2.911724375280822E-5</c:v>
                </c:pt>
                <c:pt idx="319">
                  <c:v>2.8734416400781314E-5</c:v>
                </c:pt>
                <c:pt idx="320">
                  <c:v>2.8350389065505207E-5</c:v>
                </c:pt>
                <c:pt idx="321">
                  <c:v>2.7965161746979912E-5</c:v>
                </c:pt>
                <c:pt idx="322">
                  <c:v>2.7578734445205417E-5</c:v>
                </c:pt>
                <c:pt idx="323">
                  <c:v>2.7191107160181734E-5</c:v>
                </c:pt>
                <c:pt idx="324">
                  <c:v>2.6802279891908849E-5</c:v>
                </c:pt>
                <c:pt idx="325">
                  <c:v>2.6412252640386778E-5</c:v>
                </c:pt>
                <c:pt idx="326">
                  <c:v>2.6021025405615519E-5</c:v>
                </c:pt>
                <c:pt idx="327">
                  <c:v>2.5628598187595058E-5</c:v>
                </c:pt>
                <c:pt idx="328">
                  <c:v>2.5234970986325411E-5</c:v>
                </c:pt>
                <c:pt idx="329">
                  <c:v>2.4840143801806549E-5</c:v>
                </c:pt>
                <c:pt idx="330">
                  <c:v>2.4444116634038512E-5</c:v>
                </c:pt>
                <c:pt idx="331">
                  <c:v>2.4046889483021262E-5</c:v>
                </c:pt>
                <c:pt idx="332">
                  <c:v>2.3648462348754837E-5</c:v>
                </c:pt>
                <c:pt idx="333">
                  <c:v>2.3248835231239211E-5</c:v>
                </c:pt>
                <c:pt idx="334">
                  <c:v>2.2848008130474384E-5</c:v>
                </c:pt>
                <c:pt idx="335">
                  <c:v>2.2445981046460384E-5</c:v>
                </c:pt>
                <c:pt idx="336">
                  <c:v>2.2042753979197168E-5</c:v>
                </c:pt>
                <c:pt idx="337">
                  <c:v>2.1638326928684779E-5</c:v>
                </c:pt>
                <c:pt idx="338">
                  <c:v>2.1232699894923175E-5</c:v>
                </c:pt>
                <c:pt idx="339">
                  <c:v>2.0825872877912384E-5</c:v>
                </c:pt>
                <c:pt idx="340">
                  <c:v>2.0417845877652391E-5</c:v>
                </c:pt>
                <c:pt idx="341">
                  <c:v>2.0008618894143212E-5</c:v>
                </c:pt>
                <c:pt idx="342">
                  <c:v>1.9598191927384844E-5</c:v>
                </c:pt>
                <c:pt idx="343">
                  <c:v>1.9186564977377276E-5</c:v>
                </c:pt>
                <c:pt idx="344">
                  <c:v>1.877373804412052E-5</c:v>
                </c:pt>
                <c:pt idx="345">
                  <c:v>1.8359711127614563E-5</c:v>
                </c:pt>
                <c:pt idx="346">
                  <c:v>1.7944484227859419E-5</c:v>
                </c:pt>
                <c:pt idx="347">
                  <c:v>1.7528057344855073E-5</c:v>
                </c:pt>
                <c:pt idx="348">
                  <c:v>1.7110430478601527E-5</c:v>
                </c:pt>
                <c:pt idx="349">
                  <c:v>1.6691603629098793E-5</c:v>
                </c:pt>
                <c:pt idx="350">
                  <c:v>1.6271576796346871E-5</c:v>
                </c:pt>
                <c:pt idx="351">
                  <c:v>1.5850349980345749E-5</c:v>
                </c:pt>
                <c:pt idx="352">
                  <c:v>1.5427923181095439E-5</c:v>
                </c:pt>
                <c:pt idx="353">
                  <c:v>1.5004296398595928E-5</c:v>
                </c:pt>
                <c:pt idx="354">
                  <c:v>1.4579469632847229E-5</c:v>
                </c:pt>
                <c:pt idx="355">
                  <c:v>1.4153442883849343E-5</c:v>
                </c:pt>
                <c:pt idx="356">
                  <c:v>1.3726216151602243E-5</c:v>
                </c:pt>
                <c:pt idx="357">
                  <c:v>1.3297789436105955E-5</c:v>
                </c:pt>
                <c:pt idx="358">
                  <c:v>1.2868162737360479E-5</c:v>
                </c:pt>
                <c:pt idx="359">
                  <c:v>1.2437336055365803E-5</c:v>
                </c:pt>
                <c:pt idx="360">
                  <c:v>1.2005309390121938E-5</c:v>
                </c:pt>
                <c:pt idx="361">
                  <c:v>1.1572082741628873E-5</c:v>
                </c:pt>
                <c:pt idx="362">
                  <c:v>1.1137656109886621E-5</c:v>
                </c:pt>
                <c:pt idx="363">
                  <c:v>1.0702029494895181E-5</c:v>
                </c:pt>
                <c:pt idx="364">
                  <c:v>1.026520289665454E-5</c:v>
                </c:pt>
                <c:pt idx="365">
                  <c:v>9.8271763151646974E-6</c:v>
                </c:pt>
                <c:pt idx="366">
                  <c:v>9.3879497504256677E-6</c:v>
                </c:pt>
                <c:pt idx="367">
                  <c:v>8.947523202437437E-6</c:v>
                </c:pt>
                <c:pt idx="368">
                  <c:v>8.5058966712000188E-6</c:v>
                </c:pt>
                <c:pt idx="369">
                  <c:v>8.0630701567133996E-6</c:v>
                </c:pt>
                <c:pt idx="370">
                  <c:v>7.6190436589775929E-6</c:v>
                </c:pt>
                <c:pt idx="371">
                  <c:v>7.1738171779925987E-6</c:v>
                </c:pt>
                <c:pt idx="372">
                  <c:v>6.7273907137584035E-6</c:v>
                </c:pt>
                <c:pt idx="373">
                  <c:v>6.2797642662750208E-6</c:v>
                </c:pt>
                <c:pt idx="374">
                  <c:v>5.8309378355424235E-6</c:v>
                </c:pt>
                <c:pt idx="375">
                  <c:v>5.3809114215606387E-6</c:v>
                </c:pt>
                <c:pt idx="376">
                  <c:v>4.9296850243296664E-6</c:v>
                </c:pt>
                <c:pt idx="377">
                  <c:v>4.4772586438495066E-6</c:v>
                </c:pt>
                <c:pt idx="378">
                  <c:v>4.0236322801201458E-6</c:v>
                </c:pt>
                <c:pt idx="379">
                  <c:v>3.5688059331415839E-6</c:v>
                </c:pt>
                <c:pt idx="380">
                  <c:v>3.1127796029138346E-6</c:v>
                </c:pt>
                <c:pt idx="381">
                  <c:v>2.6555532894368978E-6</c:v>
                </c:pt>
                <c:pt idx="382">
                  <c:v>2.1971269927107735E-6</c:v>
                </c:pt>
                <c:pt idx="383">
                  <c:v>1.7375007127354346E-6</c:v>
                </c:pt>
                <c:pt idx="384">
                  <c:v>1.2766744495109082E-6</c:v>
                </c:pt>
                <c:pt idx="385">
                  <c:v>8.1464820303718077E-7</c:v>
                </c:pt>
                <c:pt idx="386">
                  <c:v>3.5142197331426586E-7</c:v>
                </c:pt>
                <c:pt idx="387">
                  <c:v>-1.1300423965783654E-7</c:v>
                </c:pt>
                <c:pt idx="388">
                  <c:v>-5.7863043587913997E-7</c:v>
                </c:pt>
                <c:pt idx="389">
                  <c:v>-1.0454566153496309E-6</c:v>
                </c:pt>
                <c:pt idx="390">
                  <c:v>-1.5134827780693229E-6</c:v>
                </c:pt>
                <c:pt idx="391">
                  <c:v>-1.9827089240382023E-6</c:v>
                </c:pt>
                <c:pt idx="392">
                  <c:v>-2.4531350532562828E-6</c:v>
                </c:pt>
                <c:pt idx="393">
                  <c:v>-2.9247611657235643E-6</c:v>
                </c:pt>
                <c:pt idx="394">
                  <c:v>-3.3975872614400333E-6</c:v>
                </c:pt>
                <c:pt idx="395">
                  <c:v>-3.8716133404056898E-6</c:v>
                </c:pt>
                <c:pt idx="396">
                  <c:v>-4.3468394026205474E-6</c:v>
                </c:pt>
                <c:pt idx="397">
                  <c:v>-4.8232654480845924E-6</c:v>
                </c:pt>
                <c:pt idx="398">
                  <c:v>-5.3008914767978385E-6</c:v>
                </c:pt>
                <c:pt idx="399">
                  <c:v>-5.779717488760272E-6</c:v>
                </c:pt>
                <c:pt idx="400">
                  <c:v>-6.2597434839718931E-6</c:v>
                </c:pt>
                <c:pt idx="401">
                  <c:v>-6.7409694624327287E-6</c:v>
                </c:pt>
                <c:pt idx="402">
                  <c:v>-7.2233954241427518E-6</c:v>
                </c:pt>
                <c:pt idx="403">
                  <c:v>-7.7070213691019489E-6</c:v>
                </c:pt>
                <c:pt idx="404">
                  <c:v>-8.1918472973103605E-6</c:v>
                </c:pt>
                <c:pt idx="405">
                  <c:v>-8.6778732087679596E-6</c:v>
                </c:pt>
                <c:pt idx="406">
                  <c:v>-9.1650991034747463E-6</c:v>
                </c:pt>
                <c:pt idx="407">
                  <c:v>-9.6535249814307475E-6</c:v>
                </c:pt>
                <c:pt idx="408">
                  <c:v>-1.0143150842635923E-5</c:v>
                </c:pt>
                <c:pt idx="409">
                  <c:v>-1.0633976687090312E-5</c:v>
                </c:pt>
                <c:pt idx="410">
                  <c:v>-1.1126002514793876E-5</c:v>
                </c:pt>
                <c:pt idx="411">
                  <c:v>-1.1619228325746654E-5</c:v>
                </c:pt>
                <c:pt idx="412">
                  <c:v>-1.2113654119948606E-5</c:v>
                </c:pt>
                <c:pt idx="413">
                  <c:v>-1.260927989739976E-5</c:v>
                </c:pt>
                <c:pt idx="414">
                  <c:v>-1.31061056581001E-5</c:v>
                </c:pt>
                <c:pt idx="415">
                  <c:v>-1.3604131402049642E-5</c:v>
                </c:pt>
                <c:pt idx="416">
                  <c:v>-1.4103357129248385E-5</c:v>
                </c:pt>
                <c:pt idx="417">
                  <c:v>-1.4603782839696315E-5</c:v>
                </c:pt>
                <c:pt idx="418">
                  <c:v>-1.5105408533393447E-5</c:v>
                </c:pt>
                <c:pt idx="419">
                  <c:v>-1.5608234210339752E-5</c:v>
                </c:pt>
                <c:pt idx="420">
                  <c:v>-1.6112259870535272E-5</c:v>
                </c:pt>
                <c:pt idx="421">
                  <c:v>-1.6617485513979965E-5</c:v>
                </c:pt>
                <c:pt idx="422">
                  <c:v>-1.7123911140673874E-5</c:v>
                </c:pt>
                <c:pt idx="423">
                  <c:v>-1.7631536750616956E-5</c:v>
                </c:pt>
                <c:pt idx="424">
                  <c:v>-1.8140362343809253E-5</c:v>
                </c:pt>
                <c:pt idx="425">
                  <c:v>-1.8650387920250737E-5</c:v>
                </c:pt>
                <c:pt idx="426">
                  <c:v>-1.9161613479941409E-5</c:v>
                </c:pt>
                <c:pt idx="427">
                  <c:v>-1.9674039022881296E-5</c:v>
                </c:pt>
                <c:pt idx="428">
                  <c:v>-2.0187664549070356E-5</c:v>
                </c:pt>
                <c:pt idx="429">
                  <c:v>-2.0702490058508618E-5</c:v>
                </c:pt>
                <c:pt idx="430">
                  <c:v>-2.1218515551196067E-5</c:v>
                </c:pt>
                <c:pt idx="431">
                  <c:v>-2.1735741027132716E-5</c:v>
                </c:pt>
                <c:pt idx="432">
                  <c:v>-2.225416648631854E-5</c:v>
                </c:pt>
                <c:pt idx="433">
                  <c:v>-2.2773791928753579E-5</c:v>
                </c:pt>
                <c:pt idx="434">
                  <c:v>-2.3294617354437818E-5</c:v>
                </c:pt>
                <c:pt idx="435">
                  <c:v>-2.3816642763371245E-5</c:v>
                </c:pt>
                <c:pt idx="436">
                  <c:v>-2.4339868155553873E-5</c:v>
                </c:pt>
                <c:pt idx="437">
                  <c:v>-2.4864293530985675E-5</c:v>
                </c:pt>
                <c:pt idx="438">
                  <c:v>-2.5389918889666692E-5</c:v>
                </c:pt>
                <c:pt idx="439">
                  <c:v>-2.5916744231596883E-5</c:v>
                </c:pt>
                <c:pt idx="440">
                  <c:v>-2.6444769556776274E-5</c:v>
                </c:pt>
                <c:pt idx="441">
                  <c:v>-2.6973994865204853E-5</c:v>
                </c:pt>
                <c:pt idx="442">
                  <c:v>-2.7504420156882633E-5</c:v>
                </c:pt>
                <c:pt idx="443">
                  <c:v>-2.8036045431809628E-5</c:v>
                </c:pt>
                <c:pt idx="444">
                  <c:v>-2.8568870689985796E-5</c:v>
                </c:pt>
                <c:pt idx="445">
                  <c:v>-2.9102895931411166E-5</c:v>
                </c:pt>
                <c:pt idx="446">
                  <c:v>-2.9638121156085723E-5</c:v>
                </c:pt>
                <c:pt idx="447">
                  <c:v>-3.0174546364009481E-5</c:v>
                </c:pt>
                <c:pt idx="448">
                  <c:v>-3.0712171555182414E-5</c:v>
                </c:pt>
                <c:pt idx="449">
                  <c:v>-3.125099672960456E-5</c:v>
                </c:pt>
                <c:pt idx="450">
                  <c:v>-3.139509796856255E-5</c:v>
                </c:pt>
                <c:pt idx="451">
                  <c:v>-3.1538398645081879E-5</c:v>
                </c:pt>
                <c:pt idx="452">
                  <c:v>-3.168089875916256E-5</c:v>
                </c:pt>
                <c:pt idx="453">
                  <c:v>-3.1822598310804581E-5</c:v>
                </c:pt>
                <c:pt idx="454">
                  <c:v>-3.1963497300007942E-5</c:v>
                </c:pt>
                <c:pt idx="455">
                  <c:v>-3.2103595726772654E-5</c:v>
                </c:pt>
                <c:pt idx="456">
                  <c:v>-3.2242893591098707E-5</c:v>
                </c:pt>
                <c:pt idx="457">
                  <c:v>-3.2381390892986098E-5</c:v>
                </c:pt>
                <c:pt idx="458">
                  <c:v>-3.2519087632434856E-5</c:v>
                </c:pt>
                <c:pt idx="459">
                  <c:v>-3.2655983809444953E-5</c:v>
                </c:pt>
                <c:pt idx="460">
                  <c:v>-3.2792079424016389E-5</c:v>
                </c:pt>
                <c:pt idx="461">
                  <c:v>-3.2927374476149164E-5</c:v>
                </c:pt>
                <c:pt idx="462">
                  <c:v>-3.3061868965843279E-5</c:v>
                </c:pt>
                <c:pt idx="463">
                  <c:v>-3.3195562893098733E-5</c:v>
                </c:pt>
                <c:pt idx="464">
                  <c:v>-3.3328456257915553E-5</c:v>
                </c:pt>
                <c:pt idx="465">
                  <c:v>-3.3460549060293713E-5</c:v>
                </c:pt>
                <c:pt idx="466">
                  <c:v>-3.3591841300233211E-5</c:v>
                </c:pt>
                <c:pt idx="467">
                  <c:v>-3.3722332977734049E-5</c:v>
                </c:pt>
                <c:pt idx="468">
                  <c:v>-3.3852024092796254E-5</c:v>
                </c:pt>
                <c:pt idx="469">
                  <c:v>-3.3980914645419797E-5</c:v>
                </c:pt>
                <c:pt idx="470">
                  <c:v>-3.4109004635604653E-5</c:v>
                </c:pt>
                <c:pt idx="471">
                  <c:v>-3.4236294063350902E-5</c:v>
                </c:pt>
                <c:pt idx="472">
                  <c:v>-3.4362782928658463E-5</c:v>
                </c:pt>
                <c:pt idx="473">
                  <c:v>-3.4488471231527363E-5</c:v>
                </c:pt>
                <c:pt idx="474">
                  <c:v>-3.461335897195763E-5</c:v>
                </c:pt>
                <c:pt idx="475">
                  <c:v>-3.4737446149949236E-5</c:v>
                </c:pt>
                <c:pt idx="476">
                  <c:v>-3.4860732765502181E-5</c:v>
                </c:pt>
                <c:pt idx="477">
                  <c:v>-3.4983218818616466E-5</c:v>
                </c:pt>
                <c:pt idx="478">
                  <c:v>-3.5104904309292089E-5</c:v>
                </c:pt>
                <c:pt idx="479">
                  <c:v>-3.5225789237529079E-5</c:v>
                </c:pt>
                <c:pt idx="480">
                  <c:v>-3.5345873603327382E-5</c:v>
                </c:pt>
                <c:pt idx="481">
                  <c:v>-3.546515740668705E-5</c:v>
                </c:pt>
                <c:pt idx="482">
                  <c:v>-3.5583640647608058E-5</c:v>
                </c:pt>
                <c:pt idx="483">
                  <c:v>-3.5701323326090432E-5</c:v>
                </c:pt>
                <c:pt idx="484">
                  <c:v>-3.5818205442134118E-5</c:v>
                </c:pt>
                <c:pt idx="485">
                  <c:v>-3.593428699573917E-5</c:v>
                </c:pt>
                <c:pt idx="486">
                  <c:v>-3.6049567986905562E-5</c:v>
                </c:pt>
                <c:pt idx="487">
                  <c:v>-3.6164048415633293E-5</c:v>
                </c:pt>
                <c:pt idx="488">
                  <c:v>-3.6277728281922363E-5</c:v>
                </c:pt>
                <c:pt idx="489">
                  <c:v>-3.6390607585772773E-5</c:v>
                </c:pt>
                <c:pt idx="490">
                  <c:v>-3.6502686327184549E-5</c:v>
                </c:pt>
                <c:pt idx="491">
                  <c:v>-3.6613964506157664E-5</c:v>
                </c:pt>
                <c:pt idx="492">
                  <c:v>-3.6724442122692118E-5</c:v>
                </c:pt>
                <c:pt idx="493">
                  <c:v>-3.6834119176787911E-5</c:v>
                </c:pt>
                <c:pt idx="494">
                  <c:v>-3.6942995668445071E-5</c:v>
                </c:pt>
                <c:pt idx="495">
                  <c:v>-3.705107159766357E-5</c:v>
                </c:pt>
                <c:pt idx="496">
                  <c:v>-3.7158346964443408E-5</c:v>
                </c:pt>
                <c:pt idx="497">
                  <c:v>-3.7264821768784586E-5</c:v>
                </c:pt>
                <c:pt idx="498">
                  <c:v>-3.7370496010687103E-5</c:v>
                </c:pt>
                <c:pt idx="499">
                  <c:v>-3.7475369690150986E-5</c:v>
                </c:pt>
                <c:pt idx="500">
                  <c:v>-3.7579442807176181E-5</c:v>
                </c:pt>
                <c:pt idx="501">
                  <c:v>-3.7682715361762742E-5</c:v>
                </c:pt>
                <c:pt idx="502">
                  <c:v>-3.7785187353910643E-5</c:v>
                </c:pt>
                <c:pt idx="503">
                  <c:v>-3.788685878361991E-5</c:v>
                </c:pt>
                <c:pt idx="504">
                  <c:v>-3.7987729650890489E-5</c:v>
                </c:pt>
                <c:pt idx="505">
                  <c:v>-3.8087799955722435E-5</c:v>
                </c:pt>
                <c:pt idx="506">
                  <c:v>-3.818706969811572E-5</c:v>
                </c:pt>
                <c:pt idx="507">
                  <c:v>-3.8285538878070317E-5</c:v>
                </c:pt>
                <c:pt idx="508">
                  <c:v>-3.838320749558628E-5</c:v>
                </c:pt>
                <c:pt idx="509">
                  <c:v>-3.848007555066361E-5</c:v>
                </c:pt>
                <c:pt idx="510">
                  <c:v>-3.8576143043302251E-5</c:v>
                </c:pt>
                <c:pt idx="511">
                  <c:v>-3.8671409973502259E-5</c:v>
                </c:pt>
                <c:pt idx="512">
                  <c:v>-3.8765876341263607E-5</c:v>
                </c:pt>
                <c:pt idx="513">
                  <c:v>-3.8859542146586293E-5</c:v>
                </c:pt>
                <c:pt idx="514">
                  <c:v>-3.8952407389470319E-5</c:v>
                </c:pt>
                <c:pt idx="515">
                  <c:v>-3.9044472069915711E-5</c:v>
                </c:pt>
                <c:pt idx="516">
                  <c:v>-3.9135736187922415E-5</c:v>
                </c:pt>
                <c:pt idx="517">
                  <c:v>-3.9226199743490486E-5</c:v>
                </c:pt>
                <c:pt idx="518">
                  <c:v>-3.9315862736619923E-5</c:v>
                </c:pt>
                <c:pt idx="519">
                  <c:v>-3.9404725167310672E-5</c:v>
                </c:pt>
                <c:pt idx="520">
                  <c:v>-3.949278703556276E-5</c:v>
                </c:pt>
                <c:pt idx="521">
                  <c:v>-3.9580048341376214E-5</c:v>
                </c:pt>
                <c:pt idx="522">
                  <c:v>-3.9666509084751008E-5</c:v>
                </c:pt>
                <c:pt idx="523">
                  <c:v>-3.9752169265687141E-5</c:v>
                </c:pt>
                <c:pt idx="524">
                  <c:v>-3.9837028884184613E-5</c:v>
                </c:pt>
                <c:pt idx="525">
                  <c:v>-3.9921087940243452E-5</c:v>
                </c:pt>
                <c:pt idx="526">
                  <c:v>-4.000434643386363E-5</c:v>
                </c:pt>
                <c:pt idx="527">
                  <c:v>-4.008680436504512E-5</c:v>
                </c:pt>
                <c:pt idx="528">
                  <c:v>-4.0168461733787976E-5</c:v>
                </c:pt>
                <c:pt idx="529">
                  <c:v>-4.0249318540092199E-5</c:v>
                </c:pt>
                <c:pt idx="530">
                  <c:v>-4.0329374783957734E-5</c:v>
                </c:pt>
                <c:pt idx="531">
                  <c:v>-4.0408630465384635E-5</c:v>
                </c:pt>
                <c:pt idx="532">
                  <c:v>-4.0487085584372875E-5</c:v>
                </c:pt>
                <c:pt idx="533">
                  <c:v>-4.0564740140922455E-5</c:v>
                </c:pt>
                <c:pt idx="534">
                  <c:v>-4.0641594135033373E-5</c:v>
                </c:pt>
                <c:pt idx="535">
                  <c:v>-4.0717647566705658E-5</c:v>
                </c:pt>
                <c:pt idx="536">
                  <c:v>-4.0792900435939256E-5</c:v>
                </c:pt>
                <c:pt idx="537">
                  <c:v>-4.0867352742734219E-5</c:v>
                </c:pt>
                <c:pt idx="538">
                  <c:v>-4.0941004487090522E-5</c:v>
                </c:pt>
                <c:pt idx="539">
                  <c:v>-4.1013855669008164E-5</c:v>
                </c:pt>
                <c:pt idx="540">
                  <c:v>-4.1085906288487145E-5</c:v>
                </c:pt>
                <c:pt idx="541">
                  <c:v>-4.1157156345527493E-5</c:v>
                </c:pt>
                <c:pt idx="542">
                  <c:v>-4.1227605840129153E-5</c:v>
                </c:pt>
                <c:pt idx="543">
                  <c:v>-4.1297254772292179E-5</c:v>
                </c:pt>
                <c:pt idx="544">
                  <c:v>-4.1366103142016544E-5</c:v>
                </c:pt>
                <c:pt idx="545">
                  <c:v>-4.1434150949302276E-5</c:v>
                </c:pt>
                <c:pt idx="546">
                  <c:v>-4.150139819414932E-5</c:v>
                </c:pt>
                <c:pt idx="547">
                  <c:v>-4.156784487655773E-5</c:v>
                </c:pt>
                <c:pt idx="548">
                  <c:v>-4.1633490996527479E-5</c:v>
                </c:pt>
                <c:pt idx="549">
                  <c:v>-4.1698336554058568E-5</c:v>
                </c:pt>
                <c:pt idx="550">
                  <c:v>-4.1762381549150996E-5</c:v>
                </c:pt>
                <c:pt idx="551">
                  <c:v>-4.182562598180479E-5</c:v>
                </c:pt>
                <c:pt idx="552">
                  <c:v>-4.1888069852019896E-5</c:v>
                </c:pt>
                <c:pt idx="553">
                  <c:v>-4.1949713159796396E-5</c:v>
                </c:pt>
                <c:pt idx="554">
                  <c:v>-4.201055590513418E-5</c:v>
                </c:pt>
                <c:pt idx="555">
                  <c:v>-4.2070598088033359E-5</c:v>
                </c:pt>
                <c:pt idx="556">
                  <c:v>-4.2129839708493849E-5</c:v>
                </c:pt>
                <c:pt idx="557">
                  <c:v>-4.2188280766515705E-5</c:v>
                </c:pt>
                <c:pt idx="558">
                  <c:v>-4.2245921262098901E-5</c:v>
                </c:pt>
                <c:pt idx="559">
                  <c:v>-4.2302761195243436E-5</c:v>
                </c:pt>
                <c:pt idx="560">
                  <c:v>-4.2358800565949311E-5</c:v>
                </c:pt>
                <c:pt idx="561">
                  <c:v>-4.2414039374216551E-5</c:v>
                </c:pt>
                <c:pt idx="562">
                  <c:v>-4.2468477620045104E-5</c:v>
                </c:pt>
                <c:pt idx="563">
                  <c:v>-4.2522115303435023E-5</c:v>
                </c:pt>
                <c:pt idx="564">
                  <c:v>-4.2574952424386282E-5</c:v>
                </c:pt>
                <c:pt idx="565">
                  <c:v>-4.2626988982898906E-5</c:v>
                </c:pt>
                <c:pt idx="566">
                  <c:v>-4.2678224978972843E-5</c:v>
                </c:pt>
                <c:pt idx="567">
                  <c:v>-4.2728660412608146E-5</c:v>
                </c:pt>
                <c:pt idx="568">
                  <c:v>-4.2778295283804789E-5</c:v>
                </c:pt>
                <c:pt idx="569">
                  <c:v>-4.282712959256277E-5</c:v>
                </c:pt>
                <c:pt idx="570">
                  <c:v>-4.2875163338882091E-5</c:v>
                </c:pt>
                <c:pt idx="571">
                  <c:v>-4.2922396522762779E-5</c:v>
                </c:pt>
                <c:pt idx="572">
                  <c:v>-4.2968829144204778E-5</c:v>
                </c:pt>
                <c:pt idx="573">
                  <c:v>-4.3014461203208143E-5</c:v>
                </c:pt>
                <c:pt idx="574">
                  <c:v>-4.3059292699772848E-5</c:v>
                </c:pt>
                <c:pt idx="575">
                  <c:v>-4.3103323633898892E-5</c:v>
                </c:pt>
                <c:pt idx="576">
                  <c:v>-4.3146554005586276E-5</c:v>
                </c:pt>
                <c:pt idx="577">
                  <c:v>-4.3188983814835026E-5</c:v>
                </c:pt>
                <c:pt idx="578">
                  <c:v>-4.3230613061645087E-5</c:v>
                </c:pt>
                <c:pt idx="579">
                  <c:v>-4.3271441746016515E-5</c:v>
                </c:pt>
                <c:pt idx="580">
                  <c:v>-4.331146986794931E-5</c:v>
                </c:pt>
                <c:pt idx="581">
                  <c:v>-4.3350697427443417E-5</c:v>
                </c:pt>
                <c:pt idx="582">
                  <c:v>-4.3389124424498862E-5</c:v>
                </c:pt>
                <c:pt idx="583">
                  <c:v>-4.3426750859115675E-5</c:v>
                </c:pt>
                <c:pt idx="584">
                  <c:v>-4.3463576731293826E-5</c:v>
                </c:pt>
                <c:pt idx="585">
                  <c:v>-4.3499602041033317E-5</c:v>
                </c:pt>
                <c:pt idx="586">
                  <c:v>-4.3534826788334147E-5</c:v>
                </c:pt>
                <c:pt idx="587">
                  <c:v>-4.3569250973196343E-5</c:v>
                </c:pt>
                <c:pt idx="588">
                  <c:v>-4.3602874595619878E-5</c:v>
                </c:pt>
                <c:pt idx="589">
                  <c:v>-4.3635697655604726E-5</c:v>
                </c:pt>
                <c:pt idx="590">
                  <c:v>-4.366772015315094E-5</c:v>
                </c:pt>
                <c:pt idx="591">
                  <c:v>-4.369894208825852E-5</c:v>
                </c:pt>
                <c:pt idx="592">
                  <c:v>-4.3729363460927412E-5</c:v>
                </c:pt>
                <c:pt idx="593">
                  <c:v>-4.3758984271157671E-5</c:v>
                </c:pt>
                <c:pt idx="594">
                  <c:v>-4.3787804518949269E-5</c:v>
                </c:pt>
                <c:pt idx="595">
                  <c:v>-4.3815824204302206E-5</c:v>
                </c:pt>
                <c:pt idx="596">
                  <c:v>-4.3843043327216482E-5</c:v>
                </c:pt>
                <c:pt idx="597">
                  <c:v>-4.3869461887692125E-5</c:v>
                </c:pt>
                <c:pt idx="598">
                  <c:v>-4.389507988572908E-5</c:v>
                </c:pt>
                <c:pt idx="599">
                  <c:v>-4.3919897321327401E-5</c:v>
                </c:pt>
                <c:pt idx="600">
                  <c:v>-4.3943914194487089E-5</c:v>
                </c:pt>
                <c:pt idx="601">
                  <c:v>-4.3967130505208088E-5</c:v>
                </c:pt>
                <c:pt idx="602">
                  <c:v>-4.3989546253490427E-5</c:v>
                </c:pt>
                <c:pt idx="603">
                  <c:v>-4.4011161439334133E-5</c:v>
                </c:pt>
                <c:pt idx="604">
                  <c:v>-4.403197606273915E-5</c:v>
                </c:pt>
                <c:pt idx="605">
                  <c:v>-4.4051990123705534E-5</c:v>
                </c:pt>
                <c:pt idx="606">
                  <c:v>-4.4071203622233257E-5</c:v>
                </c:pt>
                <c:pt idx="607">
                  <c:v>-4.4089616558322346E-5</c:v>
                </c:pt>
                <c:pt idx="608">
                  <c:v>-4.4107228931972747E-5</c:v>
                </c:pt>
                <c:pt idx="609">
                  <c:v>-4.4124040743184515E-5</c:v>
                </c:pt>
                <c:pt idx="610">
                  <c:v>-4.4140051991957622E-5</c:v>
                </c:pt>
                <c:pt idx="611">
                  <c:v>-4.4155262678292068E-5</c:v>
                </c:pt>
                <c:pt idx="612">
                  <c:v>-4.4169672802187853E-5</c:v>
                </c:pt>
                <c:pt idx="613">
                  <c:v>-4.4183282363644978E-5</c:v>
                </c:pt>
                <c:pt idx="614">
                  <c:v>-4.4196091362663469E-5</c:v>
                </c:pt>
                <c:pt idx="615">
                  <c:v>-4.4208099799243299E-5</c:v>
                </c:pt>
                <c:pt idx="616">
                  <c:v>-4.4219307673384469E-5</c:v>
                </c:pt>
                <c:pt idx="617">
                  <c:v>-4.4229714985086977E-5</c:v>
                </c:pt>
                <c:pt idx="618">
                  <c:v>-4.4239321734350852E-5</c:v>
                </c:pt>
                <c:pt idx="619">
                  <c:v>-4.4248127921176067E-5</c:v>
                </c:pt>
                <c:pt idx="620">
                  <c:v>-4.425613354556262E-5</c:v>
                </c:pt>
                <c:pt idx="621">
                  <c:v>-4.4263338607510513E-5</c:v>
                </c:pt>
                <c:pt idx="622">
                  <c:v>-4.4269743107019745E-5</c:v>
                </c:pt>
                <c:pt idx="623">
                  <c:v>-4.4275347044090343E-5</c:v>
                </c:pt>
                <c:pt idx="624">
                  <c:v>-4.4280150418722253E-5</c:v>
                </c:pt>
                <c:pt idx="625">
                  <c:v>-4.428415323091553E-5</c:v>
                </c:pt>
                <c:pt idx="626">
                  <c:v>-4.4287355480670146E-5</c:v>
                </c:pt>
                <c:pt idx="627">
                  <c:v>-4.4289757167986128E-5</c:v>
                </c:pt>
                <c:pt idx="628">
                  <c:v>-4.4291358292863423E-5</c:v>
                </c:pt>
                <c:pt idx="629">
                  <c:v>-4.4292158855302084E-5</c:v>
                </c:pt>
                <c:pt idx="630">
                  <c:v>-4.4292158855302084E-5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-1.5103254368739516E-2</c:v>
                </c:pt>
                <c:pt idx="1">
                  <c:v>-1.5013254368739517E-2</c:v>
                </c:pt>
                <c:pt idx="2">
                  <c:v>-1.4923255569583174E-2</c:v>
                </c:pt>
                <c:pt idx="3">
                  <c:v>-1.4833259172114147E-2</c:v>
                </c:pt>
                <c:pt idx="4">
                  <c:v>-1.4743266377176096E-2</c:v>
                </c:pt>
                <c:pt idx="5">
                  <c:v>-1.4653278385612674E-2</c:v>
                </c:pt>
                <c:pt idx="6">
                  <c:v>-1.4563296398267544E-2</c:v>
                </c:pt>
                <c:pt idx="7">
                  <c:v>-1.4473321615984362E-2</c:v>
                </c:pt>
                <c:pt idx="8">
                  <c:v>-1.4383355239606785E-2</c:v>
                </c:pt>
                <c:pt idx="9">
                  <c:v>-1.4293398469978468E-2</c:v>
                </c:pt>
                <c:pt idx="10">
                  <c:v>-1.4203452507943078E-2</c:v>
                </c:pt>
                <c:pt idx="11">
                  <c:v>-1.4113518554344267E-2</c:v>
                </c:pt>
                <c:pt idx="12">
                  <c:v>-1.4023597810025695E-2</c:v>
                </c:pt>
                <c:pt idx="13">
                  <c:v>-1.3933691475831017E-2</c:v>
                </c:pt>
                <c:pt idx="14">
                  <c:v>-1.3843800752603894E-2</c:v>
                </c:pt>
                <c:pt idx="15">
                  <c:v>-1.3753926841187982E-2</c:v>
                </c:pt>
                <c:pt idx="16">
                  <c:v>-1.3664070942426941E-2</c:v>
                </c:pt>
                <c:pt idx="17">
                  <c:v>-1.3574234257164426E-2</c:v>
                </c:pt>
                <c:pt idx="18">
                  <c:v>-1.3484417986244097E-2</c:v>
                </c:pt>
                <c:pt idx="19">
                  <c:v>-1.3394623330509611E-2</c:v>
                </c:pt>
                <c:pt idx="20">
                  <c:v>-1.3304851490804627E-2</c:v>
                </c:pt>
                <c:pt idx="21">
                  <c:v>-1.3215103667972803E-2</c:v>
                </c:pt>
                <c:pt idx="22">
                  <c:v>-1.3125381062857797E-2</c:v>
                </c:pt>
                <c:pt idx="23">
                  <c:v>-1.3035684876303267E-2</c:v>
                </c:pt>
                <c:pt idx="24">
                  <c:v>-1.2946016309152869E-2</c:v>
                </c:pt>
                <c:pt idx="25">
                  <c:v>-1.2856376562250265E-2</c:v>
                </c:pt>
                <c:pt idx="26">
                  <c:v>-1.2766766836439108E-2</c:v>
                </c:pt>
                <c:pt idx="27">
                  <c:v>-1.2677188332563059E-2</c:v>
                </c:pt>
                <c:pt idx="28">
                  <c:v>-1.2587642251465778E-2</c:v>
                </c:pt>
                <c:pt idx="29">
                  <c:v>-1.2498129793990922E-2</c:v>
                </c:pt>
                <c:pt idx="30">
                  <c:v>-1.2408652160982143E-2</c:v>
                </c:pt>
                <c:pt idx="31">
                  <c:v>-1.2319210553283106E-2</c:v>
                </c:pt>
                <c:pt idx="32">
                  <c:v>-1.2229806171737464E-2</c:v>
                </c:pt>
                <c:pt idx="33">
                  <c:v>-1.214044021718888E-2</c:v>
                </c:pt>
                <c:pt idx="34">
                  <c:v>-1.2051113890481011E-2</c:v>
                </c:pt>
                <c:pt idx="35">
                  <c:v>-1.196182839245751E-2</c:v>
                </c:pt>
                <c:pt idx="36">
                  <c:v>-1.1872584923962039E-2</c:v>
                </c:pt>
                <c:pt idx="37">
                  <c:v>-1.1783384685838255E-2</c:v>
                </c:pt>
                <c:pt idx="38">
                  <c:v>-1.1694228878929817E-2</c:v>
                </c:pt>
                <c:pt idx="39">
                  <c:v>-1.1605118704080382E-2</c:v>
                </c:pt>
                <c:pt idx="40">
                  <c:v>-1.151605536213361E-2</c:v>
                </c:pt>
                <c:pt idx="41">
                  <c:v>-1.1427040053933156E-2</c:v>
                </c:pt>
                <c:pt idx="42">
                  <c:v>-1.133807398032268E-2</c:v>
                </c:pt>
                <c:pt idx="43">
                  <c:v>-1.1249158342145838E-2</c:v>
                </c:pt>
                <c:pt idx="44">
                  <c:v>-1.1160294340246292E-2</c:v>
                </c:pt>
                <c:pt idx="45">
                  <c:v>-1.1071483175467696E-2</c:v>
                </c:pt>
                <c:pt idx="46">
                  <c:v>-1.0982726048653709E-2</c:v>
                </c:pt>
                <c:pt idx="47">
                  <c:v>-1.089402416064799E-2</c:v>
                </c:pt>
                <c:pt idx="48">
                  <c:v>-1.0805378712294195E-2</c:v>
                </c:pt>
                <c:pt idx="49">
                  <c:v>-1.0716790904435983E-2</c:v>
                </c:pt>
                <c:pt idx="50">
                  <c:v>-1.0628261937917013E-2</c:v>
                </c:pt>
                <c:pt idx="51">
                  <c:v>-1.0539793013580941E-2</c:v>
                </c:pt>
                <c:pt idx="52">
                  <c:v>-1.0451385332271426E-2</c:v>
                </c:pt>
                <c:pt idx="53">
                  <c:v>-1.0363040094832127E-2</c:v>
                </c:pt>
                <c:pt idx="54">
                  <c:v>-1.02747585021067E-2</c:v>
                </c:pt>
                <c:pt idx="55">
                  <c:v>-1.0186541754938806E-2</c:v>
                </c:pt>
                <c:pt idx="56">
                  <c:v>-1.0098391054172099E-2</c:v>
                </c:pt>
                <c:pt idx="57">
                  <c:v>-1.0010307600650241E-2</c:v>
                </c:pt>
                <c:pt idx="58">
                  <c:v>-9.9222925952168854E-3</c:v>
                </c:pt>
                <c:pt idx="59">
                  <c:v>-9.834347238715695E-3</c:v>
                </c:pt>
                <c:pt idx="60">
                  <c:v>-9.7464727319903268E-3</c:v>
                </c:pt>
                <c:pt idx="61">
                  <c:v>-9.6586702758844362E-3</c:v>
                </c:pt>
                <c:pt idx="62">
                  <c:v>-9.5709410712416822E-3</c:v>
                </c:pt>
                <c:pt idx="63">
                  <c:v>-9.4832863189057235E-3</c:v>
                </c:pt>
                <c:pt idx="64">
                  <c:v>-9.3957072197202174E-3</c:v>
                </c:pt>
                <c:pt idx="65">
                  <c:v>-9.3082049745288227E-3</c:v>
                </c:pt>
                <c:pt idx="66">
                  <c:v>-9.2207807841751966E-3</c:v>
                </c:pt>
                <c:pt idx="67">
                  <c:v>-9.1334358495029962E-3</c:v>
                </c:pt>
                <c:pt idx="68">
                  <c:v>-9.0461713713558822E-3</c:v>
                </c:pt>
                <c:pt idx="69">
                  <c:v>-8.95898855057751E-3</c:v>
                </c:pt>
                <c:pt idx="70">
                  <c:v>-8.8718885880115401E-3</c:v>
                </c:pt>
                <c:pt idx="71">
                  <c:v>-8.7848726845016298E-3</c:v>
                </c:pt>
                <c:pt idx="72">
                  <c:v>-8.6979420408914328E-3</c:v>
                </c:pt>
                <c:pt idx="73">
                  <c:v>-8.6110978580246147E-3</c:v>
                </c:pt>
                <c:pt idx="74">
                  <c:v>-8.5243413367448277E-3</c:v>
                </c:pt>
                <c:pt idx="75">
                  <c:v>-8.4376736778957323E-3</c:v>
                </c:pt>
                <c:pt idx="76">
                  <c:v>-8.3510960823209839E-3</c:v>
                </c:pt>
                <c:pt idx="77">
                  <c:v>-8.2646097508642432E-3</c:v>
                </c:pt>
                <c:pt idx="78">
                  <c:v>-8.1782158843691673E-3</c:v>
                </c:pt>
                <c:pt idx="79">
                  <c:v>-8.091915683679415E-3</c:v>
                </c:pt>
                <c:pt idx="80">
                  <c:v>-8.0057103496386436E-3</c:v>
                </c:pt>
                <c:pt idx="81">
                  <c:v>-7.9196010830905102E-3</c:v>
                </c:pt>
                <c:pt idx="82">
                  <c:v>-7.833589084878672E-3</c:v>
                </c:pt>
                <c:pt idx="83">
                  <c:v>-7.7476755558467886E-3</c:v>
                </c:pt>
                <c:pt idx="84">
                  <c:v>-7.661861696838519E-3</c:v>
                </c:pt>
                <c:pt idx="85">
                  <c:v>-7.5761487086975186E-3</c:v>
                </c:pt>
                <c:pt idx="86">
                  <c:v>-7.4905377922674481E-3</c:v>
                </c:pt>
                <c:pt idx="87">
                  <c:v>-7.4050301483919636E-3</c:v>
                </c:pt>
                <c:pt idx="88">
                  <c:v>-7.3196269779147232E-3</c:v>
                </c:pt>
                <c:pt idx="89">
                  <c:v>-7.2343294816793859E-3</c:v>
                </c:pt>
                <c:pt idx="90">
                  <c:v>-7.1491388605296087E-3</c:v>
                </c:pt>
                <c:pt idx="91">
                  <c:v>-7.0640563153090497E-3</c:v>
                </c:pt>
                <c:pt idx="92">
                  <c:v>-6.9790830468613677E-3</c:v>
                </c:pt>
                <c:pt idx="93">
                  <c:v>-6.8942202560302208E-3</c:v>
                </c:pt>
                <c:pt idx="94">
                  <c:v>-6.8094691436592653E-3</c:v>
                </c:pt>
                <c:pt idx="95">
                  <c:v>-6.7248309105921601E-3</c:v>
                </c:pt>
                <c:pt idx="96">
                  <c:v>-6.640306757672563E-3</c:v>
                </c:pt>
                <c:pt idx="97">
                  <c:v>-6.5558978857441341E-3</c:v>
                </c:pt>
                <c:pt idx="98">
                  <c:v>-6.4716054956505294E-3</c:v>
                </c:pt>
                <c:pt idx="99">
                  <c:v>-6.3874307882354053E-3</c:v>
                </c:pt>
                <c:pt idx="100">
                  <c:v>-6.3033749643424232E-3</c:v>
                </c:pt>
                <c:pt idx="101">
                  <c:v>-6.2194392248152387E-3</c:v>
                </c:pt>
                <c:pt idx="102">
                  <c:v>-6.1356247704975105E-3</c:v>
                </c:pt>
                <c:pt idx="103">
                  <c:v>-6.0519328022328968E-3</c:v>
                </c:pt>
                <c:pt idx="104">
                  <c:v>-5.9683645208650554E-3</c:v>
                </c:pt>
                <c:pt idx="105">
                  <c:v>-5.8849211272376436E-3</c:v>
                </c:pt>
                <c:pt idx="106">
                  <c:v>-5.8016038221943211E-3</c:v>
                </c:pt>
                <c:pt idx="107">
                  <c:v>-5.7184138065787442E-3</c:v>
                </c:pt>
                <c:pt idx="108">
                  <c:v>-5.6353522812345709E-3</c:v>
                </c:pt>
                <c:pt idx="109">
                  <c:v>-5.5524204470054602E-3</c:v>
                </c:pt>
                <c:pt idx="110">
                  <c:v>-5.4696195047350699E-3</c:v>
                </c:pt>
                <c:pt idx="111">
                  <c:v>-5.3869506552670582E-3</c:v>
                </c:pt>
                <c:pt idx="112">
                  <c:v>-5.3044150994450822E-3</c:v>
                </c:pt>
                <c:pt idx="113">
                  <c:v>-5.2220140381128008E-3</c:v>
                </c:pt>
                <c:pt idx="114">
                  <c:v>-5.139748672113871E-3</c:v>
                </c:pt>
                <c:pt idx="115">
                  <c:v>-5.0576202022919511E-3</c:v>
                </c:pt>
                <c:pt idx="116">
                  <c:v>-4.9756298294906989E-3</c:v>
                </c:pt>
                <c:pt idx="117">
                  <c:v>-4.8937787545537742E-3</c:v>
                </c:pt>
                <c:pt idx="118">
                  <c:v>-4.8120681783248324E-3</c:v>
                </c:pt>
                <c:pt idx="119">
                  <c:v>-4.7304993016475333E-3</c:v>
                </c:pt>
                <c:pt idx="120">
                  <c:v>-4.6490733253655332E-3</c:v>
                </c:pt>
                <c:pt idx="121">
                  <c:v>-4.567791450322491E-3</c:v>
                </c:pt>
                <c:pt idx="122">
                  <c:v>-4.4866548773620655E-3</c:v>
                </c:pt>
                <c:pt idx="123">
                  <c:v>-4.405664807327913E-3</c:v>
                </c:pt>
                <c:pt idx="124">
                  <c:v>-4.3248224410636932E-3</c:v>
                </c:pt>
                <c:pt idx="125">
                  <c:v>-4.2441289794130635E-3</c:v>
                </c:pt>
                <c:pt idx="126">
                  <c:v>-4.1635856232196799E-3</c:v>
                </c:pt>
                <c:pt idx="127">
                  <c:v>-4.0831935733272057E-3</c:v>
                </c:pt>
                <c:pt idx="128">
                  <c:v>-4.002954030579293E-3</c:v>
                </c:pt>
                <c:pt idx="129">
                  <c:v>-3.9228681958196031E-3</c:v>
                </c:pt>
                <c:pt idx="130">
                  <c:v>-3.8429372698917919E-3</c:v>
                </c:pt>
                <c:pt idx="131">
                  <c:v>-3.7631624536395192E-3</c:v>
                </c:pt>
                <c:pt idx="132">
                  <c:v>-3.6835449479064425E-3</c:v>
                </c:pt>
                <c:pt idx="133">
                  <c:v>-3.60408595353622E-3</c:v>
                </c:pt>
                <c:pt idx="134">
                  <c:v>-3.5247866713725077E-3</c:v>
                </c:pt>
                <c:pt idx="135">
                  <c:v>-3.4456483022589665E-3</c:v>
                </c:pt>
                <c:pt idx="136">
                  <c:v>-3.3666720470392534E-3</c:v>
                </c:pt>
                <c:pt idx="137">
                  <c:v>-3.2878591065570255E-3</c:v>
                </c:pt>
                <c:pt idx="138">
                  <c:v>-3.209210681655941E-3</c:v>
                </c:pt>
                <c:pt idx="139">
                  <c:v>-3.1307279731796586E-3</c:v>
                </c:pt>
                <c:pt idx="140">
                  <c:v>-3.0524121819718356E-3</c:v>
                </c:pt>
                <c:pt idx="141">
                  <c:v>-2.9742645088761308E-3</c:v>
                </c:pt>
                <c:pt idx="142">
                  <c:v>-2.8962861547362005E-3</c:v>
                </c:pt>
                <c:pt idx="143">
                  <c:v>-2.8184783203957045E-3</c:v>
                </c:pt>
                <c:pt idx="144">
                  <c:v>-2.7408422066983007E-3</c:v>
                </c:pt>
                <c:pt idx="145">
                  <c:v>-2.6633790144876455E-3</c:v>
                </c:pt>
                <c:pt idx="146">
                  <c:v>-2.5860899446073986E-3</c:v>
                </c:pt>
                <c:pt idx="147">
                  <c:v>-2.5089761979012171E-3</c:v>
                </c:pt>
                <c:pt idx="148">
                  <c:v>-2.4320389752127592E-3</c:v>
                </c:pt>
                <c:pt idx="149">
                  <c:v>-2.3552794773856827E-3</c:v>
                </c:pt>
                <c:pt idx="150">
                  <c:v>-2.2786989052636449E-3</c:v>
                </c:pt>
                <c:pt idx="151">
                  <c:v>-2.2022984596903055E-3</c:v>
                </c:pt>
                <c:pt idx="152">
                  <c:v>-2.1260793415093216E-3</c:v>
                </c:pt>
                <c:pt idx="153">
                  <c:v>-2.0500427515643504E-3</c:v>
                </c:pt>
                <c:pt idx="154">
                  <c:v>-1.9741898906990513E-3</c:v>
                </c:pt>
                <c:pt idx="155">
                  <c:v>-1.8985219597570818E-3</c:v>
                </c:pt>
                <c:pt idx="156">
                  <c:v>-1.8230401595820992E-3</c:v>
                </c:pt>
                <c:pt idx="157">
                  <c:v>-1.7477456910177623E-3</c:v>
                </c:pt>
                <c:pt idx="158">
                  <c:v>-1.6726397549077291E-3</c:v>
                </c:pt>
                <c:pt idx="159">
                  <c:v>-1.5977235520956566E-3</c:v>
                </c:pt>
                <c:pt idx="160">
                  <c:v>-1.5229982834252039E-3</c:v>
                </c:pt>
                <c:pt idx="161">
                  <c:v>-1.4484651497400282E-3</c:v>
                </c:pt>
                <c:pt idx="162">
                  <c:v>-1.3741253518837879E-3</c:v>
                </c:pt>
                <c:pt idx="163">
                  <c:v>-1.2999800907001408E-3</c:v>
                </c:pt>
                <c:pt idx="164">
                  <c:v>-1.2260305670327453E-3</c:v>
                </c:pt>
                <c:pt idx="165">
                  <c:v>-1.1522779817252588E-3</c:v>
                </c:pt>
                <c:pt idx="166">
                  <c:v>-1.0787235356213396E-3</c:v>
                </c:pt>
                <c:pt idx="167">
                  <c:v>-1.0053684295646455E-3</c:v>
                </c:pt>
                <c:pt idx="168">
                  <c:v>-9.3221386439883472E-4</c:v>
                </c:pt>
                <c:pt idx="169">
                  <c:v>-8.5926104096756511E-4</c:v>
                </c:pt>
                <c:pt idx="170">
                  <c:v>-7.8651116011449463E-4</c:v>
                </c:pt>
                <c:pt idx="171">
                  <c:v>-7.1396542268328139E-4</c:v>
                </c:pt>
                <c:pt idx="172">
                  <c:v>-6.416250295175832E-4</c:v>
                </c:pt>
                <c:pt idx="173">
                  <c:v>-5.6949118146105808E-4</c:v>
                </c:pt>
                <c:pt idx="174">
                  <c:v>-4.9756507935736416E-4</c:v>
                </c:pt>
                <c:pt idx="175">
                  <c:v>-4.2584792405015934E-4</c:v>
                </c:pt>
                <c:pt idx="176">
                  <c:v>-3.5434091638310153E-4</c:v>
                </c:pt>
                <c:pt idx="177">
                  <c:v>-2.8304525719984876E-4</c:v>
                </c:pt>
                <c:pt idx="178">
                  <c:v>-2.119621473440591E-4</c:v>
                </c:pt>
                <c:pt idx="179">
                  <c:v>-1.410927876593904E-4</c:v>
                </c:pt>
                <c:pt idx="180">
                  <c:v>-7.0438378989500744E-5</c:v>
                </c:pt>
                <c:pt idx="181">
                  <c:v>7.0221149325862633E-5</c:v>
                </c:pt>
                <c:pt idx="182">
                  <c:v>1.4022386900483795E-4</c:v>
                </c:pt>
                <c:pt idx="183">
                  <c:v>2.1000695905367675E-4</c:v>
                </c:pt>
                <c:pt idx="184">
                  <c:v>2.7956921948912985E-4</c:v>
                </c:pt>
                <c:pt idx="185">
                  <c:v>3.4890945032794806E-4</c:v>
                </c:pt>
                <c:pt idx="186">
                  <c:v>4.180264515868822E-4</c:v>
                </c:pt>
                <c:pt idx="187">
                  <c:v>4.8691902328268301E-4</c:v>
                </c:pt>
                <c:pt idx="188">
                  <c:v>5.5558596543210138E-4</c:v>
                </c:pt>
                <c:pt idx="189">
                  <c:v>6.2402607805188805E-4</c:v>
                </c:pt>
                <c:pt idx="190">
                  <c:v>6.9223816115879385E-4</c:v>
                </c:pt>
                <c:pt idx="191">
                  <c:v>7.6022101476956963E-4</c:v>
                </c:pt>
                <c:pt idx="192">
                  <c:v>8.279734389009661E-4</c:v>
                </c:pt>
                <c:pt idx="193">
                  <c:v>8.9549423356973413E-4</c:v>
                </c:pt>
                <c:pt idx="194">
                  <c:v>9.6278219879262453E-4</c:v>
                </c:pt>
                <c:pt idx="195">
                  <c:v>1.0298361345863882E-3</c:v>
                </c:pt>
                <c:pt idx="196">
                  <c:v>1.0966548409677757E-3</c:v>
                </c:pt>
                <c:pt idx="197">
                  <c:v>1.1632371179535381E-3</c:v>
                </c:pt>
                <c:pt idx="198">
                  <c:v>1.229581765560426E-3</c:v>
                </c:pt>
                <c:pt idx="199">
                  <c:v>1.2956875838051904E-3</c:v>
                </c:pt>
                <c:pt idx="200">
                  <c:v>1.3615533727045818E-3</c:v>
                </c:pt>
                <c:pt idx="201">
                  <c:v>1.4271779322753513E-3</c:v>
                </c:pt>
                <c:pt idx="202">
                  <c:v>1.4925600625342495E-3</c:v>
                </c:pt>
                <c:pt idx="203">
                  <c:v>1.5576985634980273E-3</c:v>
                </c:pt>
                <c:pt idx="204">
                  <c:v>1.6225922351834356E-3</c:v>
                </c:pt>
                <c:pt idx="205">
                  <c:v>1.6872398776072251E-3</c:v>
                </c:pt>
                <c:pt idx="206">
                  <c:v>1.7516402907861465E-3</c:v>
                </c:pt>
                <c:pt idx="207">
                  <c:v>1.815792274736951E-3</c:v>
                </c:pt>
                <c:pt idx="208">
                  <c:v>1.8796946294763889E-3</c:v>
                </c:pt>
                <c:pt idx="209">
                  <c:v>1.9433461550212115E-3</c:v>
                </c:pt>
                <c:pt idx="210">
                  <c:v>2.006745651388169E-3</c:v>
                </c:pt>
                <c:pt idx="211">
                  <c:v>2.0698919185940128E-3</c:v>
                </c:pt>
                <c:pt idx="212">
                  <c:v>2.1327837566554935E-3</c:v>
                </c:pt>
                <c:pt idx="213">
                  <c:v>2.195419965589362E-3</c:v>
                </c:pt>
                <c:pt idx="214">
                  <c:v>2.2577993454123689E-3</c:v>
                </c:pt>
                <c:pt idx="215">
                  <c:v>2.3199206961412649E-3</c:v>
                </c:pt>
                <c:pt idx="216">
                  <c:v>2.3817828177928012E-3</c:v>
                </c:pt>
                <c:pt idx="217">
                  <c:v>2.4433845103837282E-3</c:v>
                </c:pt>
                <c:pt idx="218">
                  <c:v>2.5047245739307968E-3</c:v>
                </c:pt>
                <c:pt idx="219">
                  <c:v>2.5658018084507581E-3</c:v>
                </c:pt>
                <c:pt idx="220">
                  <c:v>2.6266150139603625E-3</c:v>
                </c:pt>
                <c:pt idx="221">
                  <c:v>2.687162990476361E-3</c:v>
                </c:pt>
                <c:pt idx="222">
                  <c:v>2.7474445380155045E-3</c:v>
                </c:pt>
                <c:pt idx="223">
                  <c:v>2.8074584565945439E-3</c:v>
                </c:pt>
                <c:pt idx="224">
                  <c:v>2.8672035462302299E-3</c:v>
                </c:pt>
                <c:pt idx="225">
                  <c:v>2.9266786069393129E-3</c:v>
                </c:pt>
                <c:pt idx="226">
                  <c:v>2.9858824387385442E-3</c:v>
                </c:pt>
                <c:pt idx="227">
                  <c:v>3.0448138416446745E-3</c:v>
                </c:pt>
                <c:pt idx="228">
                  <c:v>3.1034716156744546E-3</c:v>
                </c:pt>
                <c:pt idx="229">
                  <c:v>3.161854560844635E-3</c:v>
                </c:pt>
                <c:pt idx="230">
                  <c:v>3.2199614771719668E-3</c:v>
                </c:pt>
                <c:pt idx="231">
                  <c:v>3.2777911646732008E-3</c:v>
                </c:pt>
                <c:pt idx="232">
                  <c:v>3.335342423365088E-3</c:v>
                </c:pt>
                <c:pt idx="233">
                  <c:v>3.392614053264379E-3</c:v>
                </c:pt>
                <c:pt idx="234">
                  <c:v>3.4496048543878246E-3</c:v>
                </c:pt>
                <c:pt idx="235">
                  <c:v>3.5063136267521754E-3</c:v>
                </c:pt>
                <c:pt idx="236">
                  <c:v>3.5627391703741823E-3</c:v>
                </c:pt>
                <c:pt idx="237">
                  <c:v>3.6188802852705963E-3</c:v>
                </c:pt>
                <c:pt idx="238">
                  <c:v>3.6747357714581683E-3</c:v>
                </c:pt>
                <c:pt idx="239">
                  <c:v>3.7303044289536489E-3</c:v>
                </c:pt>
                <c:pt idx="240">
                  <c:v>3.785585057773789E-3</c:v>
                </c:pt>
                <c:pt idx="241">
                  <c:v>3.840576457935339E-3</c:v>
                </c:pt>
                <c:pt idx="242">
                  <c:v>3.8952774294550505E-3</c:v>
                </c:pt>
                <c:pt idx="243">
                  <c:v>3.9496867723496738E-3</c:v>
                </c:pt>
                <c:pt idx="244">
                  <c:v>4.0038032866359591E-3</c:v>
                </c:pt>
                <c:pt idx="245">
                  <c:v>4.0576257723306582E-3</c:v>
                </c:pt>
                <c:pt idx="246">
                  <c:v>4.1111530294505221E-3</c:v>
                </c:pt>
                <c:pt idx="247">
                  <c:v>4.1643838580123008E-3</c:v>
                </c:pt>
                <c:pt idx="248">
                  <c:v>4.2173170580327452E-3</c:v>
                </c:pt>
                <c:pt idx="249">
                  <c:v>4.2699514295286064E-3</c:v>
                </c:pt>
                <c:pt idx="250">
                  <c:v>4.3222857725166352E-3</c:v>
                </c:pt>
                <c:pt idx="251">
                  <c:v>4.3743188870135818E-3</c:v>
                </c:pt>
                <c:pt idx="252">
                  <c:v>4.426049573036198E-3</c:v>
                </c:pt>
                <c:pt idx="253">
                  <c:v>4.4774766306012338E-3</c:v>
                </c:pt>
                <c:pt idx="254">
                  <c:v>4.5285988597254401E-3</c:v>
                </c:pt>
                <c:pt idx="255">
                  <c:v>4.5794150604255681E-3</c:v>
                </c:pt>
                <c:pt idx="256">
                  <c:v>4.6299240327183685E-3</c:v>
                </c:pt>
                <c:pt idx="257">
                  <c:v>4.6801245766205923E-3</c:v>
                </c:pt>
                <c:pt idx="258">
                  <c:v>4.7300154921489897E-3</c:v>
                </c:pt>
                <c:pt idx="259">
                  <c:v>4.7795955793203115E-3</c:v>
                </c:pt>
                <c:pt idx="260">
                  <c:v>4.8288636381513097E-3</c:v>
                </c:pt>
                <c:pt idx="261">
                  <c:v>4.8778184686587341E-3</c:v>
                </c:pt>
                <c:pt idx="262">
                  <c:v>4.926458870859335E-3</c:v>
                </c:pt>
                <c:pt idx="263">
                  <c:v>4.9747836447698642E-3</c:v>
                </c:pt>
                <c:pt idx="264">
                  <c:v>5.0227915904070726E-3</c:v>
                </c:pt>
                <c:pt idx="265">
                  <c:v>5.0704815077877103E-3</c:v>
                </c:pt>
                <c:pt idx="266">
                  <c:v>5.1178521969285282E-3</c:v>
                </c:pt>
                <c:pt idx="267">
                  <c:v>5.1649024578462772E-3</c:v>
                </c:pt>
                <c:pt idx="268">
                  <c:v>5.2116310905577085E-3</c:v>
                </c:pt>
                <c:pt idx="269">
                  <c:v>5.2580368950795727E-3</c:v>
                </c:pt>
                <c:pt idx="270">
                  <c:v>5.3041186714286202E-3</c:v>
                </c:pt>
                <c:pt idx="271">
                  <c:v>5.3498752196216018E-3</c:v>
                </c:pt>
                <c:pt idx="272">
                  <c:v>5.3953053396752692E-3</c:v>
                </c:pt>
                <c:pt idx="273">
                  <c:v>5.4404078316063727E-3</c:v>
                </c:pt>
                <c:pt idx="274">
                  <c:v>5.4851814954316631E-3</c:v>
                </c:pt>
                <c:pt idx="275">
                  <c:v>5.5296251311678906E-3</c:v>
                </c:pt>
                <c:pt idx="276">
                  <c:v>5.5737375388318069E-3</c:v>
                </c:pt>
                <c:pt idx="277">
                  <c:v>5.6175175184401622E-3</c:v>
                </c:pt>
                <c:pt idx="278">
                  <c:v>5.6609638700097073E-3</c:v>
                </c:pt>
                <c:pt idx="279">
                  <c:v>5.7040753935571932E-3</c:v>
                </c:pt>
                <c:pt idx="280">
                  <c:v>5.7468508890993709E-3</c:v>
                </c:pt>
                <c:pt idx="281">
                  <c:v>5.7892891566529913E-3</c:v>
                </c:pt>
                <c:pt idx="282">
                  <c:v>5.8313889962348046E-3</c:v>
                </c:pt>
                <c:pt idx="283">
                  <c:v>5.8731492078615624E-3</c:v>
                </c:pt>
                <c:pt idx="284">
                  <c:v>5.914568591550015E-3</c:v>
                </c:pt>
                <c:pt idx="285">
                  <c:v>5.9556459473169131E-3</c:v>
                </c:pt>
                <c:pt idx="286">
                  <c:v>5.9963800751790079E-3</c:v>
                </c:pt>
                <c:pt idx="287">
                  <c:v>6.0367697751530502E-3</c:v>
                </c:pt>
                <c:pt idx="288">
                  <c:v>6.0768138472557902E-3</c:v>
                </c:pt>
                <c:pt idx="289">
                  <c:v>6.1165110915039796E-3</c:v>
                </c:pt>
                <c:pt idx="290">
                  <c:v>6.1558603079143685E-3</c:v>
                </c:pt>
                <c:pt idx="291">
                  <c:v>6.1948602965037078E-3</c:v>
                </c:pt>
                <c:pt idx="292">
                  <c:v>6.2335098572887486E-3</c:v>
                </c:pt>
                <c:pt idx="293">
                  <c:v>6.2718077902862417E-3</c:v>
                </c:pt>
                <c:pt idx="294">
                  <c:v>6.3097528955129373E-3</c:v>
                </c:pt>
                <c:pt idx="295">
                  <c:v>6.3473439729855871E-3</c:v>
                </c:pt>
                <c:pt idx="296">
                  <c:v>6.3845798227209413E-3</c:v>
                </c:pt>
                <c:pt idx="297">
                  <c:v>6.4214592447357508E-3</c:v>
                </c:pt>
                <c:pt idx="298">
                  <c:v>6.4579810390467665E-3</c:v>
                </c:pt>
                <c:pt idx="299">
                  <c:v>6.4941440056707394E-3</c:v>
                </c:pt>
                <c:pt idx="300">
                  <c:v>6.5299469446244195E-3</c:v>
                </c:pt>
                <c:pt idx="301">
                  <c:v>6.5653886559245587E-3</c:v>
                </c:pt>
                <c:pt idx="302">
                  <c:v>6.6004679395879071E-3</c:v>
                </c:pt>
                <c:pt idx="303">
                  <c:v>6.6351835956312156E-3</c:v>
                </c:pt>
                <c:pt idx="304">
                  <c:v>6.6695344240712351E-3</c:v>
                </c:pt>
                <c:pt idx="305">
                  <c:v>6.7035192249247167E-3</c:v>
                </c:pt>
                <c:pt idx="306">
                  <c:v>6.7371367982084103E-3</c:v>
                </c:pt>
                <c:pt idx="307">
                  <c:v>6.7703859439390678E-3</c:v>
                </c:pt>
                <c:pt idx="308">
                  <c:v>6.8032654621334393E-3</c:v>
                </c:pt>
                <c:pt idx="309">
                  <c:v>6.8357741528082758E-3</c:v>
                </c:pt>
                <c:pt idx="310">
                  <c:v>6.8679108159803281E-3</c:v>
                </c:pt>
                <c:pt idx="311">
                  <c:v>6.8996742516663472E-3</c:v>
                </c:pt>
                <c:pt idx="312">
                  <c:v>6.9310632598830841E-3</c:v>
                </c:pt>
                <c:pt idx="313">
                  <c:v>6.9620766406472889E-3</c:v>
                </c:pt>
                <c:pt idx="314">
                  <c:v>6.9927131939757125E-3</c:v>
                </c:pt>
                <c:pt idx="315">
                  <c:v>7.0229717198851066E-3</c:v>
                </c:pt>
                <c:pt idx="316">
                  <c:v>7.0528510183922215E-3</c:v>
                </c:pt>
                <c:pt idx="317">
                  <c:v>7.0823498895138072E-3</c:v>
                </c:pt>
                <c:pt idx="318">
                  <c:v>7.1114671332666154E-3</c:v>
                </c:pt>
                <c:pt idx="319">
                  <c:v>7.1402015496673963E-3</c:v>
                </c:pt>
                <c:pt idx="320">
                  <c:v>7.1685519387329017E-3</c:v>
                </c:pt>
                <c:pt idx="321">
                  <c:v>7.1965171004798817E-3</c:v>
                </c:pt>
                <c:pt idx="322">
                  <c:v>7.2240958349250872E-3</c:v>
                </c:pt>
                <c:pt idx="323">
                  <c:v>7.2512869420852692E-3</c:v>
                </c:pt>
                <c:pt idx="324">
                  <c:v>7.2780892219771777E-3</c:v>
                </c:pt>
                <c:pt idx="325">
                  <c:v>7.3045014746175646E-3</c:v>
                </c:pt>
                <c:pt idx="326">
                  <c:v>7.3305225000231799E-3</c:v>
                </c:pt>
                <c:pt idx="327">
                  <c:v>7.3561510982107746E-3</c:v>
                </c:pt>
                <c:pt idx="328">
                  <c:v>7.3813860691970996E-3</c:v>
                </c:pt>
                <c:pt idx="329">
                  <c:v>7.406226212998906E-3</c:v>
                </c:pt>
                <c:pt idx="330">
                  <c:v>7.4306703296329445E-3</c:v>
                </c:pt>
                <c:pt idx="331">
                  <c:v>7.4547172191159654E-3</c:v>
                </c:pt>
                <c:pt idx="332">
                  <c:v>7.4783656814647204E-3</c:v>
                </c:pt>
                <c:pt idx="333">
                  <c:v>7.5016145166959597E-3</c:v>
                </c:pt>
                <c:pt idx="334">
                  <c:v>7.524462524826434E-3</c:v>
                </c:pt>
                <c:pt idx="335">
                  <c:v>7.5469085058728945E-3</c:v>
                </c:pt>
                <c:pt idx="336">
                  <c:v>7.5689512598520921E-3</c:v>
                </c:pt>
                <c:pt idx="337">
                  <c:v>7.5905895867807768E-3</c:v>
                </c:pt>
                <c:pt idx="338">
                  <c:v>7.6118222866756995E-3</c:v>
                </c:pt>
                <c:pt idx="339">
                  <c:v>7.6326481595536122E-3</c:v>
                </c:pt>
                <c:pt idx="340">
                  <c:v>7.6530660054312648E-3</c:v>
                </c:pt>
                <c:pt idx="341">
                  <c:v>7.6730746243254084E-3</c:v>
                </c:pt>
                <c:pt idx="342">
                  <c:v>7.692672816252793E-3</c:v>
                </c:pt>
                <c:pt idx="343">
                  <c:v>7.7118593812301704E-3</c:v>
                </c:pt>
                <c:pt idx="344">
                  <c:v>7.7306331192742907E-3</c:v>
                </c:pt>
                <c:pt idx="345">
                  <c:v>7.7489928304019049E-3</c:v>
                </c:pt>
                <c:pt idx="346">
                  <c:v>7.7669373146297647E-3</c:v>
                </c:pt>
                <c:pt idx="347">
                  <c:v>7.7844653719746195E-3</c:v>
                </c:pt>
                <c:pt idx="348">
                  <c:v>7.8015758024532209E-3</c:v>
                </c:pt>
                <c:pt idx="349">
                  <c:v>7.8182674060823191E-3</c:v>
                </c:pt>
                <c:pt idx="350">
                  <c:v>7.8345389828786659E-3</c:v>
                </c:pt>
                <c:pt idx="351">
                  <c:v>7.8503893328590122E-3</c:v>
                </c:pt>
                <c:pt idx="352">
                  <c:v>7.8658172560401082E-3</c:v>
                </c:pt>
                <c:pt idx="353">
                  <c:v>7.8808215524387038E-3</c:v>
                </c:pt>
                <c:pt idx="354">
                  <c:v>7.895401022071551E-3</c:v>
                </c:pt>
                <c:pt idx="355">
                  <c:v>7.9095544649553998E-3</c:v>
                </c:pt>
                <c:pt idx="356">
                  <c:v>7.923280681107002E-3</c:v>
                </c:pt>
                <c:pt idx="357">
                  <c:v>7.9365784705431076E-3</c:v>
                </c:pt>
                <c:pt idx="358">
                  <c:v>7.9494466332804686E-3</c:v>
                </c:pt>
                <c:pt idx="359">
                  <c:v>7.961883969335835E-3</c:v>
                </c:pt>
                <c:pt idx="360">
                  <c:v>7.9738892787259569E-3</c:v>
                </c:pt>
                <c:pt idx="361">
                  <c:v>7.985461361467586E-3</c:v>
                </c:pt>
                <c:pt idx="362">
                  <c:v>7.9965990175774725E-3</c:v>
                </c:pt>
                <c:pt idx="363">
                  <c:v>8.0073010470723682E-3</c:v>
                </c:pt>
                <c:pt idx="364">
                  <c:v>8.0175662499690232E-3</c:v>
                </c:pt>
                <c:pt idx="365">
                  <c:v>8.0273934262841875E-3</c:v>
                </c:pt>
                <c:pt idx="366">
                  <c:v>8.036781376034613E-3</c:v>
                </c:pt>
                <c:pt idx="367">
                  <c:v>8.0457288992370497E-3</c:v>
                </c:pt>
                <c:pt idx="368">
                  <c:v>8.0542347959082494E-3</c:v>
                </c:pt>
                <c:pt idx="369">
                  <c:v>8.0622978660649623E-3</c:v>
                </c:pt>
                <c:pt idx="370">
                  <c:v>8.0699169097239402E-3</c:v>
                </c:pt>
                <c:pt idx="371">
                  <c:v>8.0770907269019331E-3</c:v>
                </c:pt>
                <c:pt idx="372">
                  <c:v>8.0838181176156911E-3</c:v>
                </c:pt>
                <c:pt idx="373">
                  <c:v>8.090097881881966E-3</c:v>
                </c:pt>
                <c:pt idx="374">
                  <c:v>8.0959288197175079E-3</c:v>
                </c:pt>
                <c:pt idx="375">
                  <c:v>8.1013097311390687E-3</c:v>
                </c:pt>
                <c:pt idx="376">
                  <c:v>8.1062394161633983E-3</c:v>
                </c:pt>
                <c:pt idx="377">
                  <c:v>8.110716674807247E-3</c:v>
                </c:pt>
                <c:pt idx="378">
                  <c:v>8.1147403070873664E-3</c:v>
                </c:pt>
                <c:pt idx="379">
                  <c:v>8.1183091130205085E-3</c:v>
                </c:pt>
                <c:pt idx="380">
                  <c:v>8.1214218926234216E-3</c:v>
                </c:pt>
                <c:pt idx="381">
                  <c:v>8.1240774459128591E-3</c:v>
                </c:pt>
                <c:pt idx="382">
                  <c:v>8.1262745729055695E-3</c:v>
                </c:pt>
                <c:pt idx="383">
                  <c:v>8.1280120736183046E-3</c:v>
                </c:pt>
                <c:pt idx="384">
                  <c:v>8.1292887480678162E-3</c:v>
                </c:pt>
                <c:pt idx="385">
                  <c:v>8.1301033962708526E-3</c:v>
                </c:pt>
                <c:pt idx="386">
                  <c:v>8.1304548182441674E-3</c:v>
                </c:pt>
                <c:pt idx="387">
                  <c:v>8.1303418140045089E-3</c:v>
                </c:pt>
                <c:pt idx="388">
                  <c:v>8.129763183568629E-3</c:v>
                </c:pt>
                <c:pt idx="389">
                  <c:v>8.1287177269532794E-3</c:v>
                </c:pt>
                <c:pt idx="390">
                  <c:v>8.1272042441752103E-3</c:v>
                </c:pt>
                <c:pt idx="391">
                  <c:v>8.1252215352511717E-3</c:v>
                </c:pt>
                <c:pt idx="392">
                  <c:v>8.1227684001979154E-3</c:v>
                </c:pt>
                <c:pt idx="393">
                  <c:v>8.1198436390321916E-3</c:v>
                </c:pt>
                <c:pt idx="394">
                  <c:v>8.116446051770752E-3</c:v>
                </c:pt>
                <c:pt idx="395">
                  <c:v>8.1125744384303467E-3</c:v>
                </c:pt>
                <c:pt idx="396">
                  <c:v>8.1082275990277258E-3</c:v>
                </c:pt>
                <c:pt idx="397">
                  <c:v>8.1034043335796412E-3</c:v>
                </c:pt>
                <c:pt idx="398">
                  <c:v>8.0981034421028428E-3</c:v>
                </c:pt>
                <c:pt idx="399">
                  <c:v>8.0923237246140825E-3</c:v>
                </c:pt>
                <c:pt idx="400">
                  <c:v>8.0860639811301104E-3</c:v>
                </c:pt>
                <c:pt idx="401">
                  <c:v>8.0793230116676783E-3</c:v>
                </c:pt>
                <c:pt idx="402">
                  <c:v>8.0720996162435363E-3</c:v>
                </c:pt>
                <c:pt idx="403">
                  <c:v>8.0643925948744345E-3</c:v>
                </c:pt>
                <c:pt idx="404">
                  <c:v>8.0562007475771247E-3</c:v>
                </c:pt>
                <c:pt idx="405">
                  <c:v>8.0475228743683569E-3</c:v>
                </c:pt>
                <c:pt idx="406">
                  <c:v>8.038357775264883E-3</c:v>
                </c:pt>
                <c:pt idx="407">
                  <c:v>8.028704250283453E-3</c:v>
                </c:pt>
                <c:pt idx="408">
                  <c:v>8.0185610994408171E-3</c:v>
                </c:pt>
                <c:pt idx="409">
                  <c:v>8.0079271227537271E-3</c:v>
                </c:pt>
                <c:pt idx="410">
                  <c:v>7.996801120238933E-3</c:v>
                </c:pt>
                <c:pt idx="411">
                  <c:v>7.9851818919131866E-3</c:v>
                </c:pt>
                <c:pt idx="412">
                  <c:v>7.973068237793238E-3</c:v>
                </c:pt>
                <c:pt idx="413">
                  <c:v>7.9604589578958392E-3</c:v>
                </c:pt>
                <c:pt idx="414">
                  <c:v>7.9473528522377383E-3</c:v>
                </c:pt>
                <c:pt idx="415">
                  <c:v>7.9337487208356889E-3</c:v>
                </c:pt>
                <c:pt idx="416">
                  <c:v>7.9196453637064412E-3</c:v>
                </c:pt>
                <c:pt idx="417">
                  <c:v>7.9050415808667451E-3</c:v>
                </c:pt>
                <c:pt idx="418">
                  <c:v>7.8899361723333509E-3</c:v>
                </c:pt>
                <c:pt idx="419">
                  <c:v>7.874327938123012E-3</c:v>
                </c:pt>
                <c:pt idx="420">
                  <c:v>7.8582156782524767E-3</c:v>
                </c:pt>
                <c:pt idx="421">
                  <c:v>7.841598192738497E-3</c:v>
                </c:pt>
                <c:pt idx="422">
                  <c:v>7.8244742815978229E-3</c:v>
                </c:pt>
                <c:pt idx="423">
                  <c:v>7.8068427448472061E-3</c:v>
                </c:pt>
                <c:pt idx="424">
                  <c:v>7.7887023825033968E-3</c:v>
                </c:pt>
                <c:pt idx="425">
                  <c:v>7.7700519945831459E-3</c:v>
                </c:pt>
                <c:pt idx="426">
                  <c:v>7.7508903811032044E-3</c:v>
                </c:pt>
                <c:pt idx="427">
                  <c:v>7.7312163420803232E-3</c:v>
                </c:pt>
                <c:pt idx="428">
                  <c:v>7.7110286775312533E-3</c:v>
                </c:pt>
                <c:pt idx="429">
                  <c:v>7.6903261874727447E-3</c:v>
                </c:pt>
                <c:pt idx="430">
                  <c:v>7.6691076719215484E-3</c:v>
                </c:pt>
                <c:pt idx="431">
                  <c:v>7.6473719308944154E-3</c:v>
                </c:pt>
                <c:pt idx="432">
                  <c:v>7.6251177644080965E-3</c:v>
                </c:pt>
                <c:pt idx="433">
                  <c:v>7.6023439724793428E-3</c:v>
                </c:pt>
                <c:pt idx="434">
                  <c:v>7.5790493551249052E-3</c:v>
                </c:pt>
                <c:pt idx="435">
                  <c:v>7.5552327123615337E-3</c:v>
                </c:pt>
                <c:pt idx="436">
                  <c:v>7.5308928442059803E-3</c:v>
                </c:pt>
                <c:pt idx="437">
                  <c:v>7.5060285506749948E-3</c:v>
                </c:pt>
                <c:pt idx="438">
                  <c:v>7.4806386317853284E-3</c:v>
                </c:pt>
                <c:pt idx="439">
                  <c:v>7.4547218875537311E-3</c:v>
                </c:pt>
                <c:pt idx="440">
                  <c:v>7.4282771179969547E-3</c:v>
                </c:pt>
                <c:pt idx="441">
                  <c:v>7.4013031231317502E-3</c:v>
                </c:pt>
                <c:pt idx="442">
                  <c:v>7.3737987029748675E-3</c:v>
                </c:pt>
                <c:pt idx="443">
                  <c:v>7.3457626575430578E-3</c:v>
                </c:pt>
                <c:pt idx="444">
                  <c:v>7.3171937868530719E-3</c:v>
                </c:pt>
                <c:pt idx="445">
                  <c:v>7.2880908909216608E-3</c:v>
                </c:pt>
                <c:pt idx="446">
                  <c:v>7.2584527697655754E-3</c:v>
                </c:pt>
                <c:pt idx="447">
                  <c:v>7.2282782234015658E-3</c:v>
                </c:pt>
                <c:pt idx="448">
                  <c:v>7.1975660518463829E-3</c:v>
                </c:pt>
                <c:pt idx="449">
                  <c:v>7.1663150551167787E-3</c:v>
                </c:pt>
                <c:pt idx="450">
                  <c:v>7.1349199571482166E-3</c:v>
                </c:pt>
                <c:pt idx="451">
                  <c:v>7.103381558503135E-3</c:v>
                </c:pt>
                <c:pt idx="452">
                  <c:v>7.0717006597439723E-3</c:v>
                </c:pt>
                <c:pt idx="453">
                  <c:v>7.0398780614331679E-3</c:v>
                </c:pt>
                <c:pt idx="454">
                  <c:v>7.00791456413316E-3</c:v>
                </c:pt>
                <c:pt idx="455">
                  <c:v>6.975810968406387E-3</c:v>
                </c:pt>
                <c:pt idx="456">
                  <c:v>6.9435680748152883E-3</c:v>
                </c:pt>
                <c:pt idx="457">
                  <c:v>6.9111866839223022E-3</c:v>
                </c:pt>
                <c:pt idx="458">
                  <c:v>6.8786675962898671E-3</c:v>
                </c:pt>
                <c:pt idx="459">
                  <c:v>6.8460116124804222E-3</c:v>
                </c:pt>
                <c:pt idx="460">
                  <c:v>6.813219533056406E-3</c:v>
                </c:pt>
                <c:pt idx="461">
                  <c:v>6.7802921585802568E-3</c:v>
                </c:pt>
                <c:pt idx="462">
                  <c:v>6.7472302896144139E-3</c:v>
                </c:pt>
                <c:pt idx="463">
                  <c:v>6.7140347267213149E-3</c:v>
                </c:pt>
                <c:pt idx="464">
                  <c:v>6.6807062704633997E-3</c:v>
                </c:pt>
                <c:pt idx="465">
                  <c:v>6.6472457214031061E-3</c:v>
                </c:pt>
                <c:pt idx="466">
                  <c:v>6.6136538801028731E-3</c:v>
                </c:pt>
                <c:pt idx="467">
                  <c:v>6.5799315471251393E-3</c:v>
                </c:pt>
                <c:pt idx="468">
                  <c:v>6.5460795230323429E-3</c:v>
                </c:pt>
                <c:pt idx="469">
                  <c:v>6.5120986083869233E-3</c:v>
                </c:pt>
                <c:pt idx="470">
                  <c:v>6.4779896037513189E-3</c:v>
                </c:pt>
                <c:pt idx="471">
                  <c:v>6.443753309687968E-3</c:v>
                </c:pt>
                <c:pt idx="472">
                  <c:v>6.4093905267593098E-3</c:v>
                </c:pt>
                <c:pt idx="473">
                  <c:v>6.3749020555277829E-3</c:v>
                </c:pt>
                <c:pt idx="474">
                  <c:v>6.3402886965558255E-3</c:v>
                </c:pt>
                <c:pt idx="475">
                  <c:v>6.3055512504058761E-3</c:v>
                </c:pt>
                <c:pt idx="476">
                  <c:v>6.2706905176403739E-3</c:v>
                </c:pt>
                <c:pt idx="477">
                  <c:v>6.2357072988217573E-3</c:v>
                </c:pt>
                <c:pt idx="478">
                  <c:v>6.2006023945124656E-3</c:v>
                </c:pt>
                <c:pt idx="479">
                  <c:v>6.1653766052749363E-3</c:v>
                </c:pt>
                <c:pt idx="480">
                  <c:v>6.1300307316716086E-3</c:v>
                </c:pt>
                <c:pt idx="481">
                  <c:v>6.0945655742649218E-3</c:v>
                </c:pt>
                <c:pt idx="482">
                  <c:v>6.0589819336173134E-3</c:v>
                </c:pt>
                <c:pt idx="483">
                  <c:v>6.0232806102912227E-3</c:v>
                </c:pt>
                <c:pt idx="484">
                  <c:v>5.987462404849089E-3</c:v>
                </c:pt>
                <c:pt idx="485">
                  <c:v>5.9515281178533497E-3</c:v>
                </c:pt>
                <c:pt idx="486">
                  <c:v>5.9154785498664441E-3</c:v>
                </c:pt>
                <c:pt idx="487">
                  <c:v>5.8793145014508106E-3</c:v>
                </c:pt>
                <c:pt idx="488">
                  <c:v>5.8430367731688885E-3</c:v>
                </c:pt>
                <c:pt idx="489">
                  <c:v>5.8066461655831162E-3</c:v>
                </c:pt>
                <c:pt idx="490">
                  <c:v>5.770143479255932E-3</c:v>
                </c:pt>
                <c:pt idx="491">
                  <c:v>5.7335295147497743E-3</c:v>
                </c:pt>
                <c:pt idx="492">
                  <c:v>5.6968050726270824E-3</c:v>
                </c:pt>
                <c:pt idx="493">
                  <c:v>5.6599709534502947E-3</c:v>
                </c:pt>
                <c:pt idx="494">
                  <c:v>5.6230279577818496E-3</c:v>
                </c:pt>
                <c:pt idx="495">
                  <c:v>5.5859768861841862E-3</c:v>
                </c:pt>
                <c:pt idx="496">
                  <c:v>5.5488185392197431E-3</c:v>
                </c:pt>
                <c:pt idx="497">
                  <c:v>5.5115537174509587E-3</c:v>
                </c:pt>
                <c:pt idx="498">
                  <c:v>5.4741832214402712E-3</c:v>
                </c:pt>
                <c:pt idx="499">
                  <c:v>5.4367078517501199E-3</c:v>
                </c:pt>
                <c:pt idx="500">
                  <c:v>5.3991284089429433E-3</c:v>
                </c:pt>
                <c:pt idx="501">
                  <c:v>5.3614456935811806E-3</c:v>
                </c:pt>
                <c:pt idx="502">
                  <c:v>5.3236605062272702E-3</c:v>
                </c:pt>
                <c:pt idx="503">
                  <c:v>5.2857736474436505E-3</c:v>
                </c:pt>
                <c:pt idx="504">
                  <c:v>5.2477859177927598E-3</c:v>
                </c:pt>
                <c:pt idx="505">
                  <c:v>5.2096981178370375E-3</c:v>
                </c:pt>
                <c:pt idx="506">
                  <c:v>5.1715110481389218E-3</c:v>
                </c:pt>
                <c:pt idx="507">
                  <c:v>5.1332255092608513E-3</c:v>
                </c:pt>
                <c:pt idx="508">
                  <c:v>5.0948423017652652E-3</c:v>
                </c:pt>
                <c:pt idx="509">
                  <c:v>5.0563622262146017E-3</c:v>
                </c:pt>
                <c:pt idx="510">
                  <c:v>5.0177860831712995E-3</c:v>
                </c:pt>
                <c:pt idx="511">
                  <c:v>4.9791146731977976E-3</c:v>
                </c:pt>
                <c:pt idx="512">
                  <c:v>4.9403487968565337E-3</c:v>
                </c:pt>
                <c:pt idx="513">
                  <c:v>4.9014892547099478E-3</c:v>
                </c:pt>
                <c:pt idx="514">
                  <c:v>4.8625368473204774E-3</c:v>
                </c:pt>
                <c:pt idx="515">
                  <c:v>4.8234923752505619E-3</c:v>
                </c:pt>
                <c:pt idx="516">
                  <c:v>4.7843566390626396E-3</c:v>
                </c:pt>
                <c:pt idx="517">
                  <c:v>4.7451304393191489E-3</c:v>
                </c:pt>
                <c:pt idx="518">
                  <c:v>4.7058145765825291E-3</c:v>
                </c:pt>
                <c:pt idx="519">
                  <c:v>4.6664098514152185E-3</c:v>
                </c:pt>
                <c:pt idx="520">
                  <c:v>4.6269170643796556E-3</c:v>
                </c:pt>
                <c:pt idx="521">
                  <c:v>4.5873370160382796E-3</c:v>
                </c:pt>
                <c:pt idx="522">
                  <c:v>4.5476705069535288E-3</c:v>
                </c:pt>
                <c:pt idx="523">
                  <c:v>4.5079183376878417E-3</c:v>
                </c:pt>
                <c:pt idx="524">
                  <c:v>4.4680813088036567E-3</c:v>
                </c:pt>
                <c:pt idx="525">
                  <c:v>4.4281602208634131E-3</c:v>
                </c:pt>
                <c:pt idx="526">
                  <c:v>4.3881558744295491E-3</c:v>
                </c:pt>
                <c:pt idx="527">
                  <c:v>4.3480690700645041E-3</c:v>
                </c:pt>
                <c:pt idx="528">
                  <c:v>4.3079006083307165E-3</c:v>
                </c:pt>
                <c:pt idx="529">
                  <c:v>4.2676512897906246E-3</c:v>
                </c:pt>
                <c:pt idx="530">
                  <c:v>4.2273219150066668E-3</c:v>
                </c:pt>
                <c:pt idx="531">
                  <c:v>4.1869132845412825E-3</c:v>
                </c:pt>
                <c:pt idx="532">
                  <c:v>4.1464261989569099E-3</c:v>
                </c:pt>
                <c:pt idx="533">
                  <c:v>4.1058614588159875E-3</c:v>
                </c:pt>
                <c:pt idx="534">
                  <c:v>4.0652198646809546E-3</c:v>
                </c:pt>
                <c:pt idx="535">
                  <c:v>4.0245022171142486E-3</c:v>
                </c:pt>
                <c:pt idx="536">
                  <c:v>3.9837093166783097E-3</c:v>
                </c:pt>
                <c:pt idx="537">
                  <c:v>3.9428419639355753E-3</c:v>
                </c:pt>
                <c:pt idx="538">
                  <c:v>3.9019009594484849E-3</c:v>
                </c:pt>
                <c:pt idx="539">
                  <c:v>3.8608871037794767E-3</c:v>
                </c:pt>
                <c:pt idx="540">
                  <c:v>3.8198011974909895E-3</c:v>
                </c:pt>
                <c:pt idx="541">
                  <c:v>3.7786440411454619E-3</c:v>
                </c:pt>
                <c:pt idx="542">
                  <c:v>3.7374164353053329E-3</c:v>
                </c:pt>
                <c:pt idx="543">
                  <c:v>3.6961191805330407E-3</c:v>
                </c:pt>
                <c:pt idx="544">
                  <c:v>3.6547530773910243E-3</c:v>
                </c:pt>
                <c:pt idx="545">
                  <c:v>3.6133189264417219E-3</c:v>
                </c:pt>
                <c:pt idx="546">
                  <c:v>3.5718175282475726E-3</c:v>
                </c:pt>
                <c:pt idx="547">
                  <c:v>3.5302496833710148E-3</c:v>
                </c:pt>
                <c:pt idx="548">
                  <c:v>3.4886161923744874E-3</c:v>
                </c:pt>
                <c:pt idx="549">
                  <c:v>3.4469178558204287E-3</c:v>
                </c:pt>
                <c:pt idx="550">
                  <c:v>3.4051554742712776E-3</c:v>
                </c:pt>
                <c:pt idx="551">
                  <c:v>3.3633298482894729E-3</c:v>
                </c:pt>
                <c:pt idx="552">
                  <c:v>3.321441778437453E-3</c:v>
                </c:pt>
                <c:pt idx="553">
                  <c:v>3.2794920652776567E-3</c:v>
                </c:pt>
                <c:pt idx="554">
                  <c:v>3.2374815093725224E-3</c:v>
                </c:pt>
                <c:pt idx="555">
                  <c:v>3.1954109112844889E-3</c:v>
                </c:pt>
                <c:pt idx="556">
                  <c:v>3.1532810715759951E-3</c:v>
                </c:pt>
                <c:pt idx="557">
                  <c:v>3.1110927908094793E-3</c:v>
                </c:pt>
                <c:pt idx="558">
                  <c:v>3.0688468695473804E-3</c:v>
                </c:pt>
                <c:pt idx="559">
                  <c:v>3.0265441083521371E-3</c:v>
                </c:pt>
                <c:pt idx="560">
                  <c:v>2.9841853077861879E-3</c:v>
                </c:pt>
                <c:pt idx="561">
                  <c:v>2.9417712684119712E-3</c:v>
                </c:pt>
                <c:pt idx="562">
                  <c:v>2.8993027907919262E-3</c:v>
                </c:pt>
                <c:pt idx="563">
                  <c:v>2.8567806754884913E-3</c:v>
                </c:pt>
                <c:pt idx="564">
                  <c:v>2.8142057230641049E-3</c:v>
                </c:pt>
                <c:pt idx="565">
                  <c:v>2.7715787340812058E-3</c:v>
                </c:pt>
                <c:pt idx="566">
                  <c:v>2.7289005091022328E-3</c:v>
                </c:pt>
                <c:pt idx="567">
                  <c:v>2.6861718486896249E-3</c:v>
                </c:pt>
                <c:pt idx="568">
                  <c:v>2.6433935534058203E-3</c:v>
                </c:pt>
                <c:pt idx="569">
                  <c:v>2.6005664238132574E-3</c:v>
                </c:pt>
                <c:pt idx="570">
                  <c:v>2.5576912604743751E-3</c:v>
                </c:pt>
                <c:pt idx="571">
                  <c:v>2.5147688639516122E-3</c:v>
                </c:pt>
                <c:pt idx="572">
                  <c:v>2.4718000348074075E-3</c:v>
                </c:pt>
                <c:pt idx="573">
                  <c:v>2.4287855736041994E-3</c:v>
                </c:pt>
                <c:pt idx="574">
                  <c:v>2.3857262809044268E-3</c:v>
                </c:pt>
                <c:pt idx="575">
                  <c:v>2.342622957270528E-3</c:v>
                </c:pt>
                <c:pt idx="576">
                  <c:v>2.2994764032649418E-3</c:v>
                </c:pt>
                <c:pt idx="577">
                  <c:v>2.2562874194501066E-3</c:v>
                </c:pt>
                <c:pt idx="578">
                  <c:v>2.2130568063884614E-3</c:v>
                </c:pt>
                <c:pt idx="579">
                  <c:v>2.1697853646424447E-3</c:v>
                </c:pt>
                <c:pt idx="580">
                  <c:v>2.1264738947744956E-3</c:v>
                </c:pt>
                <c:pt idx="581">
                  <c:v>2.0831231973470524E-3</c:v>
                </c:pt>
                <c:pt idx="582">
                  <c:v>2.0397340729225535E-3</c:v>
                </c:pt>
                <c:pt idx="583">
                  <c:v>1.9963073220634377E-3</c:v>
                </c:pt>
                <c:pt idx="584">
                  <c:v>1.9528437453321438E-3</c:v>
                </c:pt>
                <c:pt idx="585">
                  <c:v>1.9093441432911104E-3</c:v>
                </c:pt>
                <c:pt idx="586">
                  <c:v>1.8658093165027762E-3</c:v>
                </c:pt>
                <c:pt idx="587">
                  <c:v>1.82224006552958E-3</c:v>
                </c:pt>
                <c:pt idx="588">
                  <c:v>1.7786371909339601E-3</c:v>
                </c:pt>
                <c:pt idx="589">
                  <c:v>1.7350014932783553E-3</c:v>
                </c:pt>
                <c:pt idx="590">
                  <c:v>1.6913337731252044E-3</c:v>
                </c:pt>
                <c:pt idx="591">
                  <c:v>1.6476348310369459E-3</c:v>
                </c:pt>
                <c:pt idx="592">
                  <c:v>1.6039054675760186E-3</c:v>
                </c:pt>
                <c:pt idx="593">
                  <c:v>1.5601464833048609E-3</c:v>
                </c:pt>
                <c:pt idx="594">
                  <c:v>1.5163586787859116E-3</c:v>
                </c:pt>
                <c:pt idx="595">
                  <c:v>1.4725428545816093E-3</c:v>
                </c:pt>
                <c:pt idx="596">
                  <c:v>1.4286998112543929E-3</c:v>
                </c:pt>
                <c:pt idx="597">
                  <c:v>1.3848303493667008E-3</c:v>
                </c:pt>
                <c:pt idx="598">
                  <c:v>1.3409352694809717E-3</c:v>
                </c:pt>
                <c:pt idx="599">
                  <c:v>1.2970153721596444E-3</c:v>
                </c:pt>
                <c:pt idx="600">
                  <c:v>1.2530714579651572E-3</c:v>
                </c:pt>
                <c:pt idx="601">
                  <c:v>1.2091043274599493E-3</c:v>
                </c:pt>
                <c:pt idx="602">
                  <c:v>1.1651147812064588E-3</c:v>
                </c:pt>
                <c:pt idx="603">
                  <c:v>1.1211036197671246E-3</c:v>
                </c:pt>
                <c:pt idx="604">
                  <c:v>1.0770716437043853E-3</c:v>
                </c:pt>
                <c:pt idx="605">
                  <c:v>1.0330196535806798E-3</c:v>
                </c:pt>
                <c:pt idx="606">
                  <c:v>9.889484499584465E-4</c:v>
                </c:pt>
                <c:pt idx="607">
                  <c:v>9.4485883340012411E-4</c:v>
                </c:pt>
                <c:pt idx="608">
                  <c:v>9.007516044681514E-4</c:v>
                </c:pt>
                <c:pt idx="609">
                  <c:v>8.5662756372496688E-4</c:v>
                </c:pt>
                <c:pt idx="610">
                  <c:v>8.1248751173300924E-4</c:v>
                </c:pt>
                <c:pt idx="611">
                  <c:v>7.6833224905471721E-4</c:v>
                </c:pt>
                <c:pt idx="612">
                  <c:v>7.241625762525294E-4</c:v>
                </c:pt>
                <c:pt idx="613">
                  <c:v>6.7997929388888441E-4</c:v>
                </c:pt>
                <c:pt idx="614">
                  <c:v>6.3578320252622095E-4</c:v>
                </c:pt>
                <c:pt idx="615">
                  <c:v>5.9157510272697764E-4</c:v>
                </c:pt>
                <c:pt idx="616">
                  <c:v>5.4735579505359319E-4</c:v>
                </c:pt>
                <c:pt idx="617">
                  <c:v>5.0312608006850619E-4</c:v>
                </c:pt>
                <c:pt idx="618">
                  <c:v>4.5888675833415533E-4</c:v>
                </c:pt>
                <c:pt idx="619">
                  <c:v>4.1463863041297925E-4</c:v>
                </c:pt>
                <c:pt idx="620">
                  <c:v>3.7038249686741661E-4</c:v>
                </c:pt>
                <c:pt idx="621">
                  <c:v>3.2611915825990609E-4</c:v>
                </c:pt>
                <c:pt idx="622">
                  <c:v>2.8184941515288633E-4</c:v>
                </c:pt>
                <c:pt idx="623">
                  <c:v>2.37574068108796E-4</c:v>
                </c:pt>
                <c:pt idx="624">
                  <c:v>1.9329391769007376E-4</c:v>
                </c:pt>
                <c:pt idx="625">
                  <c:v>1.4900976445915822E-4</c:v>
                </c:pt>
                <c:pt idx="626">
                  <c:v>1.0472240897848807E-4</c:v>
                </c:pt>
                <c:pt idx="627">
                  <c:v>6.0432651810501942E-5</c:v>
                </c:pt>
                <c:pt idx="628">
                  <c:v>1.6141293517638519E-5</c:v>
                </c:pt>
                <c:pt idx="629">
                  <c:v>-2.8150865337663565E-5</c:v>
                </c:pt>
                <c:pt idx="630">
                  <c:v>-7.2443024192965649E-5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9.2602591756386614E-5</c:v>
                </c:pt>
                <c:pt idx="1">
                  <c:v>9.2601321769529143E-5</c:v>
                </c:pt>
                <c:pt idx="2">
                  <c:v>9.2598781796468285E-5</c:v>
                </c:pt>
                <c:pt idx="3">
                  <c:v>9.2594971838512457E-5</c:v>
                </c:pt>
                <c:pt idx="4">
                  <c:v>9.2589891897624566E-5</c:v>
                </c:pt>
                <c:pt idx="5">
                  <c:v>9.2583541976422391E-5</c:v>
                </c:pt>
                <c:pt idx="6">
                  <c:v>9.2575922078179233E-5</c:v>
                </c:pt>
                <c:pt idx="7">
                  <c:v>9.2567032206824552E-5</c:v>
                </c:pt>
                <c:pt idx="8">
                  <c:v>9.2556872366944727E-5</c:v>
                </c:pt>
                <c:pt idx="9">
                  <c:v>9.2545442563784003E-5</c:v>
                </c:pt>
                <c:pt idx="10">
                  <c:v>9.2532742803245671E-5</c:v>
                </c:pt>
                <c:pt idx="11">
                  <c:v>9.2518773091893139E-5</c:v>
                </c:pt>
                <c:pt idx="12">
                  <c:v>9.2503533436951422E-5</c:v>
                </c:pt>
                <c:pt idx="13">
                  <c:v>9.2487023846308551E-5</c:v>
                </c:pt>
                <c:pt idx="14">
                  <c:v>9.2469244328517215E-5</c:v>
                </c:pt>
                <c:pt idx="15">
                  <c:v>9.2450194892796574E-5</c:v>
                </c:pt>
                <c:pt idx="16">
                  <c:v>9.242987554903405E-5</c:v>
                </c:pt>
                <c:pt idx="17">
                  <c:v>9.2408286307787564E-5</c:v>
                </c:pt>
                <c:pt idx="18">
                  <c:v>9.2385427180287567E-5</c:v>
                </c:pt>
                <c:pt idx="19">
                  <c:v>9.236129817843941E-5</c:v>
                </c:pt>
                <c:pt idx="20">
                  <c:v>9.2335899314825818E-5</c:v>
                </c:pt>
                <c:pt idx="21">
                  <c:v>9.2309230602709576E-5</c:v>
                </c:pt>
                <c:pt idx="22">
                  <c:v>9.2281292056036168E-5</c:v>
                </c:pt>
                <c:pt idx="23">
                  <c:v>9.2252083689436779E-5</c:v>
                </c:pt>
                <c:pt idx="24">
                  <c:v>9.2221605518231296E-5</c:v>
                </c:pt>
                <c:pt idx="25">
                  <c:v>9.2189857558431514E-5</c:v>
                </c:pt>
                <c:pt idx="26">
                  <c:v>9.2156839826744555E-5</c:v>
                </c:pt>
                <c:pt idx="27">
                  <c:v>9.2122552340576254E-5</c:v>
                </c:pt>
                <c:pt idx="28">
                  <c:v>9.2086995118034916E-5</c:v>
                </c:pt>
                <c:pt idx="29">
                  <c:v>9.2050168177935026E-5</c:v>
                </c:pt>
                <c:pt idx="30">
                  <c:v>9.2012071539801317E-5</c:v>
                </c:pt>
                <c:pt idx="31">
                  <c:v>9.1972705223872809E-5</c:v>
                </c:pt>
                <c:pt idx="32">
                  <c:v>9.1932069251107087E-5</c:v>
                </c:pt>
                <c:pt idx="33">
                  <c:v>9.1890163643184794E-5</c:v>
                </c:pt>
                <c:pt idx="34">
                  <c:v>9.1846988422514153E-5</c:v>
                </c:pt>
                <c:pt idx="35">
                  <c:v>9.1802543612235778E-5</c:v>
                </c:pt>
                <c:pt idx="36">
                  <c:v>9.1756829236227611E-5</c:v>
                </c:pt>
                <c:pt idx="37">
                  <c:v>9.1709845319109916E-5</c:v>
                </c:pt>
                <c:pt idx="38">
                  <c:v>9.1661591886250707E-5</c:v>
                </c:pt>
                <c:pt idx="39">
                  <c:v>9.1612068963771003E-5</c:v>
                </c:pt>
                <c:pt idx="40">
                  <c:v>9.1561276578550548E-5</c:v>
                </c:pt>
                <c:pt idx="41">
                  <c:v>9.1509214758233584E-5</c:v>
                </c:pt>
                <c:pt idx="42">
                  <c:v>9.1455883531234744E-5</c:v>
                </c:pt>
                <c:pt idx="43">
                  <c:v>9.1401282926745279E-5</c:v>
                </c:pt>
                <c:pt idx="44">
                  <c:v>9.1345412974739286E-5</c:v>
                </c:pt>
                <c:pt idx="45">
                  <c:v>9.1288273705980336E-5</c:v>
                </c:pt>
                <c:pt idx="46">
                  <c:v>9.1229865152028038E-5</c:v>
                </c:pt>
                <c:pt idx="47">
                  <c:v>9.1170187345245067E-5</c:v>
                </c:pt>
                <c:pt idx="48">
                  <c:v>9.1109240318804121E-5</c:v>
                </c:pt>
                <c:pt idx="49">
                  <c:v>9.1047024106695248E-5</c:v>
                </c:pt>
                <c:pt idx="50">
                  <c:v>9.0983538743733388E-5</c:v>
                </c:pt>
                <c:pt idx="51">
                  <c:v>9.0918784265565941E-5</c:v>
                </c:pt>
                <c:pt idx="52">
                  <c:v>9.0852760708680757E-5</c:v>
                </c:pt>
                <c:pt idx="53">
                  <c:v>9.0785468110414152E-5</c:v>
                </c:pt>
                <c:pt idx="54">
                  <c:v>9.0716906508959291E-5</c:v>
                </c:pt>
                <c:pt idx="55">
                  <c:v>9.0647075943374651E-5</c:v>
                </c:pt>
                <c:pt idx="56">
                  <c:v>9.0575976453592793E-5</c:v>
                </c:pt>
                <c:pt idx="57">
                  <c:v>9.0503608080429377E-5</c:v>
                </c:pt>
                <c:pt idx="58">
                  <c:v>9.0429970865592291E-5</c:v>
                </c:pt>
                <c:pt idx="59">
                  <c:v>9.0355064851691127E-5</c:v>
                </c:pt>
                <c:pt idx="60">
                  <c:v>9.0278890082246818E-5</c:v>
                </c:pt>
                <c:pt idx="61">
                  <c:v>9.0201446601701556E-5</c:v>
                </c:pt>
                <c:pt idx="62">
                  <c:v>9.0122734455428972E-5</c:v>
                </c:pt>
                <c:pt idx="63">
                  <c:v>9.0042753689744461E-5</c:v>
                </c:pt>
                <c:pt idx="64">
                  <c:v>8.9961504351915932E-5</c:v>
                </c:pt>
                <c:pt idx="65">
                  <c:v>8.9878986490174605E-5</c:v>
                </c:pt>
                <c:pt idx="66">
                  <c:v>8.9795200153726279E-5</c:v>
                </c:pt>
                <c:pt idx="67">
                  <c:v>8.9710145392762737E-5</c:v>
                </c:pt>
                <c:pt idx="68">
                  <c:v>8.962382225847346E-5</c:v>
                </c:pt>
                <c:pt idx="69">
                  <c:v>8.9536230803057565E-5</c:v>
                </c:pt>
                <c:pt idx="70">
                  <c:v>8.9447371079736206E-5</c:v>
                </c:pt>
                <c:pt idx="71">
                  <c:v>8.935724314276496E-5</c:v>
                </c:pt>
                <c:pt idx="72">
                  <c:v>8.9265847047446879E-5</c:v>
                </c:pt>
                <c:pt idx="73">
                  <c:v>8.9173182850145528E-5</c:v>
                </c:pt>
                <c:pt idx="74">
                  <c:v>8.9079250608298415E-5</c:v>
                </c:pt>
                <c:pt idx="75">
                  <c:v>8.8984050380430866E-5</c:v>
                </c:pt>
                <c:pt idx="76">
                  <c:v>8.8887582226170113E-5</c:v>
                </c:pt>
                <c:pt idx="77">
                  <c:v>8.8789846206259638E-5</c:v>
                </c:pt>
                <c:pt idx="78">
                  <c:v>8.8690842382574007E-5</c:v>
                </c:pt>
                <c:pt idx="79">
                  <c:v>8.8590570818133907E-5</c:v>
                </c:pt>
                <c:pt idx="80">
                  <c:v>8.8489031577121613E-5</c:v>
                </c:pt>
                <c:pt idx="81">
                  <c:v>8.8386224724896803E-5</c:v>
                </c:pt>
                <c:pt idx="82">
                  <c:v>8.8282150328012658E-5</c:v>
                </c:pt>
                <c:pt idx="83">
                  <c:v>8.8176808454232478E-5</c:v>
                </c:pt>
                <c:pt idx="84">
                  <c:v>8.8070199172546446E-5</c:v>
                </c:pt>
                <c:pt idx="85">
                  <c:v>8.7962322553189056E-5</c:v>
                </c:pt>
                <c:pt idx="86">
                  <c:v>8.7853178667656733E-5</c:v>
                </c:pt>
                <c:pt idx="87">
                  <c:v>8.7742767588725885E-5</c:v>
                </c:pt>
                <c:pt idx="88">
                  <c:v>8.7631089390471467E-5</c:v>
                </c:pt>
                <c:pt idx="89">
                  <c:v>8.7518144148285849E-5</c:v>
                </c:pt>
                <c:pt idx="90">
                  <c:v>8.7403931938898153E-5</c:v>
                </c:pt>
                <c:pt idx="91">
                  <c:v>8.7288452840394125E-5</c:v>
                </c:pt>
                <c:pt idx="92">
                  <c:v>8.7171706932236243E-5</c:v>
                </c:pt>
                <c:pt idx="93">
                  <c:v>8.7053694295284481E-5</c:v>
                </c:pt>
                <c:pt idx="94">
                  <c:v>8.6934415011817533E-5</c:v>
                </c:pt>
                <c:pt idx="95">
                  <c:v>8.6813869165554318E-5</c:v>
                </c:pt>
                <c:pt idx="96">
                  <c:v>8.6692056841676266E-5</c:v>
                </c:pt>
                <c:pt idx="97">
                  <c:v>8.6568978126849849E-5</c:v>
                </c:pt>
                <c:pt idx="98">
                  <c:v>8.6444633109249814E-5</c:v>
                </c:pt>
                <c:pt idx="99">
                  <c:v>8.6319021878582833E-5</c:v>
                </c:pt>
                <c:pt idx="100">
                  <c:v>8.6192144526111799E-5</c:v>
                </c:pt>
                <c:pt idx="101">
                  <c:v>8.6064001144680455E-5</c:v>
                </c:pt>
                <c:pt idx="102">
                  <c:v>8.5934591828738937E-5</c:v>
                </c:pt>
                <c:pt idx="103">
                  <c:v>8.5803916674369554E-5</c:v>
                </c:pt>
                <c:pt idx="104">
                  <c:v>8.5671975779313402E-5</c:v>
                </c:pt>
                <c:pt idx="105">
                  <c:v>8.5538769242997473E-5</c:v>
                </c:pt>
                <c:pt idx="106">
                  <c:v>8.5404297166562351E-5</c:v>
                </c:pt>
                <c:pt idx="107">
                  <c:v>8.5268559652890732E-5</c:v>
                </c:pt>
                <c:pt idx="108">
                  <c:v>8.5131556806636356E-5</c:v>
                </c:pt>
                <c:pt idx="109">
                  <c:v>8.4993288734253809E-5</c:v>
                </c:pt>
                <c:pt idx="110">
                  <c:v>8.4853755544028907E-5</c:v>
                </c:pt>
                <c:pt idx="111">
                  <c:v>8.4712957346109801E-5</c:v>
                </c:pt>
                <c:pt idx="112">
                  <c:v>8.4570894252538811E-5</c:v>
                </c:pt>
                <c:pt idx="113">
                  <c:v>8.4427566377285102E-5</c:v>
                </c:pt>
                <c:pt idx="114">
                  <c:v>8.4282973836277843E-5</c:v>
                </c:pt>
                <c:pt idx="115">
                  <c:v>8.4137116747440516E-5</c:v>
                </c:pt>
                <c:pt idx="116">
                  <c:v>8.3989995230725724E-5</c:v>
                </c:pt>
                <c:pt idx="117">
                  <c:v>8.3841609408150976E-5</c:v>
                </c:pt>
                <c:pt idx="118">
                  <c:v>8.3691959403835235E-5</c:v>
                </c:pt>
                <c:pt idx="119">
                  <c:v>8.3541045344036433E-5</c:v>
                </c:pt>
                <c:pt idx="120">
                  <c:v>8.3388867357189715E-5</c:v>
                </c:pt>
                <c:pt idx="121">
                  <c:v>8.3235425573946714E-5</c:v>
                </c:pt>
                <c:pt idx="122">
                  <c:v>8.3080720127215804E-5</c:v>
                </c:pt>
                <c:pt idx="123">
                  <c:v>8.2924751152203095E-5</c:v>
                </c:pt>
                <c:pt idx="124">
                  <c:v>8.2767518786454648E-5</c:v>
                </c:pt>
                <c:pt idx="125">
                  <c:v>8.2609023169899574E-5</c:v>
                </c:pt>
                <c:pt idx="126">
                  <c:v>8.2449264444894188E-5</c:v>
                </c:pt>
                <c:pt idx="127">
                  <c:v>8.2288242756267259E-5</c:v>
                </c:pt>
                <c:pt idx="128">
                  <c:v>8.2125958251366308E-5</c:v>
                </c:pt>
                <c:pt idx="129">
                  <c:v>8.1962411080105041E-5</c:v>
                </c:pt>
                <c:pt idx="130">
                  <c:v>8.1797601395012013E-5</c:v>
                </c:pt>
                <c:pt idx="131">
                  <c:v>8.1631529351280317E-5</c:v>
                </c:pt>
                <c:pt idx="132">
                  <c:v>8.1464195106818686E-5</c:v>
                </c:pt>
                <c:pt idx="133">
                  <c:v>8.1295598822303674E-5</c:v>
                </c:pt>
                <c:pt idx="134">
                  <c:v>8.1125740661233266E-5</c:v>
                </c:pt>
                <c:pt idx="135">
                  <c:v>8.095462078998166E-5</c:v>
                </c:pt>
                <c:pt idx="136">
                  <c:v>8.078223937785555E-5</c:v>
                </c:pt>
                <c:pt idx="137">
                  <c:v>8.0608596597151765E-5</c:v>
                </c:pt>
                <c:pt idx="138">
                  <c:v>8.0433692623216275E-5</c:v>
                </c:pt>
                <c:pt idx="139">
                  <c:v>8.0257527634504774E-5</c:v>
                </c:pt>
                <c:pt idx="140">
                  <c:v>8.008010181264476E-5</c:v>
                </c:pt>
                <c:pt idx="141">
                  <c:v>7.9901415342499075E-5</c:v>
                </c:pt>
                <c:pt idx="142">
                  <c:v>7.9721468412231289E-5</c:v>
                </c:pt>
                <c:pt idx="143">
                  <c:v>7.9540261213372426E-5</c:v>
                </c:pt>
                <c:pt idx="144">
                  <c:v>7.9357793940889682E-5</c:v>
                </c:pt>
                <c:pt idx="145">
                  <c:v>7.9174066793256796E-5</c:v>
                </c:pt>
                <c:pt idx="146">
                  <c:v>7.8989079972526037E-5</c:v>
                </c:pt>
                <c:pt idx="147">
                  <c:v>7.8802833684402459E-5</c:v>
                </c:pt>
                <c:pt idx="148">
                  <c:v>7.8615328138319649E-5</c:v>
                </c:pt>
                <c:pt idx="149">
                  <c:v>7.8426563547517704E-5</c:v>
                </c:pt>
                <c:pt idx="150">
                  <c:v>7.8236540129123219E-5</c:v>
                </c:pt>
                <c:pt idx="151">
                  <c:v>7.804525810423116E-5</c:v>
                </c:pt>
                <c:pt idx="152">
                  <c:v>7.78527176979892E-5</c:v>
                </c:pt>
                <c:pt idx="153">
                  <c:v>7.7658919139684049E-5</c:v>
                </c:pt>
                <c:pt idx="154">
                  <c:v>7.7463862662830059E-5</c:v>
                </c:pt>
                <c:pt idx="155">
                  <c:v>7.7267548505260448E-5</c:v>
                </c:pt>
                <c:pt idx="156">
                  <c:v>7.7069976909220555E-5</c:v>
                </c:pt>
                <c:pt idx="157">
                  <c:v>7.6871148121464004E-5</c:v>
                </c:pt>
                <c:pt idx="158">
                  <c:v>7.6671062393351104E-5</c:v>
                </c:pt>
                <c:pt idx="159">
                  <c:v>7.6469719980950119E-5</c:v>
                </c:pt>
                <c:pt idx="160">
                  <c:v>7.6267121145141275E-5</c:v>
                </c:pt>
                <c:pt idx="161">
                  <c:v>7.6063266151723389E-5</c:v>
                </c:pt>
                <c:pt idx="162">
                  <c:v>7.5858155271523792E-5</c:v>
                </c:pt>
                <c:pt idx="163">
                  <c:v>7.5651788780510808E-5</c:v>
                </c:pt>
                <c:pt idx="164">
                  <c:v>7.544416695990977E-5</c:v>
                </c:pt>
                <c:pt idx="165">
                  <c:v>7.5235290096321917E-5</c:v>
                </c:pt>
                <c:pt idx="166">
                  <c:v>7.5025158481846794E-5</c:v>
                </c:pt>
                <c:pt idx="167">
                  <c:v>7.4813772414207997E-5</c:v>
                </c:pt>
                <c:pt idx="168">
                  <c:v>7.4601132196882387E-5</c:v>
                </c:pt>
                <c:pt idx="169">
                  <c:v>7.438723813923311E-5</c:v>
                </c:pt>
                <c:pt idx="170">
                  <c:v>7.4172090556646201E-5</c:v>
                </c:pt>
                <c:pt idx="171">
                  <c:v>7.3955689770671169E-5</c:v>
                </c:pt>
                <c:pt idx="172">
                  <c:v>7.3738036109165521E-5</c:v>
                </c:pt>
                <c:pt idx="173">
                  <c:v>7.3519129906443606E-5</c:v>
                </c:pt>
                <c:pt idx="174">
                  <c:v>7.3298971503429463E-5</c:v>
                </c:pt>
                <c:pt idx="175">
                  <c:v>7.3077561247814342E-5</c:v>
                </c:pt>
                <c:pt idx="176">
                  <c:v>7.2854899494218656E-5</c:v>
                </c:pt>
                <c:pt idx="177">
                  <c:v>7.2630986604358717E-5</c:v>
                </c:pt>
                <c:pt idx="178">
                  <c:v>7.2405822947218409E-5</c:v>
                </c:pt>
                <c:pt idx="179">
                  <c:v>7.2179408899225787E-5</c:v>
                </c:pt>
                <c:pt idx="180">
                  <c:v>7.1951864452500877E-5</c:v>
                </c:pt>
                <c:pt idx="181">
                  <c:v>7.172315136088947E-5</c:v>
                </c:pt>
                <c:pt idx="182">
                  <c:v>7.1493269490889932E-5</c:v>
                </c:pt>
                <c:pt idx="183">
                  <c:v>7.1262218710474044E-5</c:v>
                </c:pt>
                <c:pt idx="184">
                  <c:v>7.1029998889089241E-5</c:v>
                </c:pt>
                <c:pt idx="185">
                  <c:v>7.0796609897661079E-5</c:v>
                </c:pt>
                <c:pt idx="186">
                  <c:v>7.0562051608596133E-5</c:v>
                </c:pt>
                <c:pt idx="187">
                  <c:v>7.032632389578544E-5</c:v>
                </c:pt>
                <c:pt idx="188">
                  <c:v>7.0089426634608215E-5</c:v>
                </c:pt>
                <c:pt idx="189">
                  <c:v>6.9851359701936157E-5</c:v>
                </c:pt>
                <c:pt idx="190">
                  <c:v>6.9612122976138127E-5</c:v>
                </c:pt>
                <c:pt idx="191">
                  <c:v>6.9371716337085363E-5</c:v>
                </c:pt>
                <c:pt idx="192">
                  <c:v>6.9130139666157122E-5</c:v>
                </c:pt>
                <c:pt idx="193">
                  <c:v>6.8887392846246777E-5</c:v>
                </c:pt>
                <c:pt idx="194">
                  <c:v>6.8643475761768686E-5</c:v>
                </c:pt>
                <c:pt idx="195">
                  <c:v>6.8398388298665199E-5</c:v>
                </c:pt>
                <c:pt idx="196">
                  <c:v>6.815213034441455E-5</c:v>
                </c:pt>
                <c:pt idx="197">
                  <c:v>6.7904701788039091E-5</c:v>
                </c:pt>
                <c:pt idx="198">
                  <c:v>6.7656102520114296E-5</c:v>
                </c:pt>
                <c:pt idx="199">
                  <c:v>6.7406332432778203E-5</c:v>
                </c:pt>
                <c:pt idx="200">
                  <c:v>6.7155391419741457E-5</c:v>
                </c:pt>
                <c:pt idx="201">
                  <c:v>6.6903279376298225E-5</c:v>
                </c:pt>
                <c:pt idx="202">
                  <c:v>6.6649996199337464E-5</c:v>
                </c:pt>
                <c:pt idx="203">
                  <c:v>6.639554178735515E-5</c:v>
                </c:pt>
                <c:pt idx="204">
                  <c:v>6.6139916040466895E-5</c:v>
                </c:pt>
                <c:pt idx="205">
                  <c:v>6.5883118860421647E-5</c:v>
                </c:pt>
                <c:pt idx="206">
                  <c:v>6.5625150150615854E-5</c:v>
                </c:pt>
                <c:pt idx="207">
                  <c:v>6.5366009816108562E-5</c:v>
                </c:pt>
                <c:pt idx="208">
                  <c:v>6.5105697763637201E-5</c:v>
                </c:pt>
                <c:pt idx="209">
                  <c:v>6.484421390163442E-5</c:v>
                </c:pt>
                <c:pt idx="210">
                  <c:v>6.4581558140245431E-5</c:v>
                </c:pt>
                <c:pt idx="211">
                  <c:v>6.4317730391346621E-5</c:v>
                </c:pt>
                <c:pt idx="212">
                  <c:v>6.4052730568564848E-5</c:v>
                </c:pt>
                <c:pt idx="213">
                  <c:v>6.3786558587297784E-5</c:v>
                </c:pt>
                <c:pt idx="214">
                  <c:v>6.3519214364735231E-5</c:v>
                </c:pt>
                <c:pt idx="215">
                  <c:v>6.3250697819881475E-5</c:v>
                </c:pt>
                <c:pt idx="216">
                  <c:v>6.2981008873578805E-5</c:v>
                </c:pt>
                <c:pt idx="217">
                  <c:v>6.2710147448531914E-5</c:v>
                </c:pt>
                <c:pt idx="218">
                  <c:v>6.243811346933377E-5</c:v>
                </c:pt>
                <c:pt idx="219">
                  <c:v>6.2164906862492364E-5</c:v>
                </c:pt>
                <c:pt idx="220">
                  <c:v>6.1890527556459054E-5</c:v>
                </c:pt>
                <c:pt idx="221">
                  <c:v>6.1614975481657876E-5</c:v>
                </c:pt>
                <c:pt idx="222">
                  <c:v>6.1338250570516445E-5</c:v>
                </c:pt>
                <c:pt idx="223">
                  <c:v>6.1060352757498154E-5</c:v>
                </c:pt>
                <c:pt idx="224">
                  <c:v>6.0781281979135902E-5</c:v>
                </c:pt>
                <c:pt idx="225">
                  <c:v>6.0501038174067283E-5</c:v>
                </c:pt>
                <c:pt idx="226">
                  <c:v>6.0219621283071431E-5</c:v>
                </c:pt>
                <c:pt idx="227">
                  <c:v>5.9937031249107467E-5</c:v>
                </c:pt>
                <c:pt idx="228">
                  <c:v>5.9653268017354715E-5</c:v>
                </c:pt>
                <c:pt idx="229">
                  <c:v>5.9368331535254719E-5</c:v>
                </c:pt>
                <c:pt idx="230">
                  <c:v>5.9082221752555128E-5</c:v>
                </c:pt>
                <c:pt idx="231">
                  <c:v>5.8794938621355532E-5</c:v>
                </c:pt>
                <c:pt idx="232">
                  <c:v>5.8506482096155387E-5</c:v>
                </c:pt>
                <c:pt idx="233">
                  <c:v>5.8216852133904027E-5</c:v>
                </c:pt>
                <c:pt idx="234">
                  <c:v>5.7926048694052968E-5</c:v>
                </c:pt>
                <c:pt idx="235">
                  <c:v>5.7634071738610533E-5</c:v>
                </c:pt>
                <c:pt idx="236">
                  <c:v>5.7340921232198859E-5</c:v>
                </c:pt>
                <c:pt idx="237">
                  <c:v>5.7046597142113577E-5</c:v>
                </c:pt>
                <c:pt idx="238">
                  <c:v>5.6751099438386059E-5</c:v>
                </c:pt>
                <c:pt idx="239">
                  <c:v>5.6454428093848489E-5</c:v>
                </c:pt>
                <c:pt idx="240">
                  <c:v>5.615658308420193E-5</c:v>
                </c:pt>
                <c:pt idx="241">
                  <c:v>5.5857564388087342E-5</c:v>
                </c:pt>
                <c:pt idx="242">
                  <c:v>5.5557371987159896E-5</c:v>
                </c:pt>
                <c:pt idx="243">
                  <c:v>5.5256005866166664E-5</c:v>
                </c:pt>
                <c:pt idx="244">
                  <c:v>5.4953466013027782E-5</c:v>
                </c:pt>
                <c:pt idx="245">
                  <c:v>5.4649752418921342E-5</c:v>
                </c:pt>
                <c:pt idx="246">
                  <c:v>5.4344865078372191E-5</c:v>
                </c:pt>
                <c:pt idx="247">
                  <c:v>5.4038803989344772E-5</c:v>
                </c:pt>
                <c:pt idx="248">
                  <c:v>5.3731569153340286E-5</c:v>
                </c:pt>
                <c:pt idx="249">
                  <c:v>5.3423160575498299E-5</c:v>
                </c:pt>
                <c:pt idx="250">
                  <c:v>5.3113578264703155E-5</c:v>
                </c:pt>
                <c:pt idx="251">
                  <c:v>5.2802822233695261E-5</c:v>
                </c:pt>
                <c:pt idx="252">
                  <c:v>5.2490892499187701E-5</c:v>
                </c:pt>
                <c:pt idx="253">
                  <c:v>5.2177789081988253E-5</c:v>
                </c:pt>
                <c:pt idx="254">
                  <c:v>5.1863512007127249E-5</c:v>
                </c:pt>
                <c:pt idx="255">
                  <c:v>5.1548061303991514E-5</c:v>
                </c:pt>
                <c:pt idx="256">
                  <c:v>5.1231437006464725E-5</c:v>
                </c:pt>
                <c:pt idx="257">
                  <c:v>5.0913639153074541E-5</c:v>
                </c:pt>
                <c:pt idx="258">
                  <c:v>5.0594667787146812E-5</c:v>
                </c:pt>
                <c:pt idx="259">
                  <c:v>5.027452295696739E-5</c:v>
                </c:pt>
                <c:pt idx="260">
                  <c:v>4.9953204715951779E-5</c:v>
                </c:pt>
                <c:pt idx="261">
                  <c:v>4.9630713122823296E-5</c:v>
                </c:pt>
                <c:pt idx="262">
                  <c:v>4.9307048241799872E-5</c:v>
                </c:pt>
                <c:pt idx="263">
                  <c:v>4.898221014279043E-5</c:v>
                </c:pt>
                <c:pt idx="264">
                  <c:v>4.8656198901600949E-5</c:v>
                </c:pt>
                <c:pt idx="265">
                  <c:v>4.8329014600151069E-5</c:v>
                </c:pt>
                <c:pt idx="266">
                  <c:v>4.8000657326701751E-5</c:v>
                </c:pt>
                <c:pt idx="267">
                  <c:v>4.7671127176094584E-5</c:v>
                </c:pt>
                <c:pt idx="268">
                  <c:v>4.7340424250003486E-5</c:v>
                </c:pt>
                <c:pt idx="269">
                  <c:v>4.7008548657199583E-5</c:v>
                </c:pt>
                <c:pt idx="270">
                  <c:v>4.6675500513829922E-5</c:v>
                </c:pt>
                <c:pt idx="271">
                  <c:v>4.6341279943711044E-5</c:v>
                </c:pt>
                <c:pt idx="272">
                  <c:v>4.6005887078638035E-5</c:v>
                </c:pt>
                <c:pt idx="273">
                  <c:v>4.5669322058710415E-5</c:v>
                </c:pt>
                <c:pt idx="274">
                  <c:v>4.5331585032675526E-5</c:v>
                </c:pt>
                <c:pt idx="275">
                  <c:v>4.4992676158290693E-5</c:v>
                </c:pt>
                <c:pt idx="276">
                  <c:v>4.4652595602705446E-5</c:v>
                </c:pt>
                <c:pt idx="277">
                  <c:v>4.4311343542864847E-5</c:v>
                </c:pt>
                <c:pt idx="278">
                  <c:v>4.3968920165935448E-5</c:v>
                </c:pt>
                <c:pt idx="279">
                  <c:v>4.3625325669755374E-5</c:v>
                </c:pt>
                <c:pt idx="280">
                  <c:v>4.3280560263309994E-5</c:v>
                </c:pt>
                <c:pt idx="281">
                  <c:v>4.2934624167234932E-5</c:v>
                </c:pt>
                <c:pt idx="282">
                  <c:v>4.2587517614348306E-5</c:v>
                </c:pt>
                <c:pt idx="283">
                  <c:v>4.2239240850214176E-5</c:v>
                </c:pt>
                <c:pt idx="284">
                  <c:v>4.1889794133739147E-5</c:v>
                </c:pt>
                <c:pt idx="285">
                  <c:v>4.1539177737804661E-5</c:v>
                </c:pt>
                <c:pt idx="286">
                  <c:v>4.1187391949937361E-5</c:v>
                </c:pt>
                <c:pt idx="287">
                  <c:v>4.083443707302016E-5</c:v>
                </c:pt>
                <c:pt idx="288">
                  <c:v>4.0480313426046976E-5</c:v>
                </c:pt>
                <c:pt idx="289">
                  <c:v>4.0125021344924248E-5</c:v>
                </c:pt>
                <c:pt idx="290">
                  <c:v>3.9768561183322681E-5</c:v>
                </c:pt>
                <c:pt idx="291">
                  <c:v>3.9410933313582747E-5</c:v>
                </c:pt>
                <c:pt idx="292">
                  <c:v>3.9052138127678164E-5</c:v>
                </c:pt>
                <c:pt idx="293">
                  <c:v>3.8692176038241467E-5</c:v>
                </c:pt>
                <c:pt idx="294">
                  <c:v>3.8331047479656569E-5</c:v>
                </c:pt>
                <c:pt idx="295">
                  <c:v>3.7968752909223262E-5</c:v>
                </c:pt>
                <c:pt idx="296">
                  <c:v>3.760529280839939E-5</c:v>
                </c:pt>
                <c:pt idx="297">
                  <c:v>3.7240667684126638E-5</c:v>
                </c:pt>
                <c:pt idx="298">
                  <c:v>3.6874878070246646E-5</c:v>
                </c:pt>
                <c:pt idx="299">
                  <c:v>3.6507924529014687E-5</c:v>
                </c:pt>
                <c:pt idx="300">
                  <c:v>3.6139807652718671E-5</c:v>
                </c:pt>
                <c:pt idx="301">
                  <c:v>3.5770528065412352E-5</c:v>
                </c:pt>
                <c:pt idx="302">
                  <c:v>3.54000864247719E-5</c:v>
                </c:pt>
                <c:pt idx="303">
                  <c:v>3.5028483424086471E-5</c:v>
                </c:pt>
                <c:pt idx="304">
                  <c:v>3.4655719794393969E-5</c:v>
                </c:pt>
                <c:pt idx="305">
                  <c:v>3.4281796306774507E-5</c:v>
                </c:pt>
                <c:pt idx="306">
                  <c:v>3.3906713774815359E-5</c:v>
                </c:pt>
                <c:pt idx="307">
                  <c:v>3.3530473057262442E-5</c:v>
                </c:pt>
                <c:pt idx="308">
                  <c:v>3.3153075060874927E-5</c:v>
                </c:pt>
                <c:pt idx="309">
                  <c:v>3.2774520743501449E-5</c:v>
                </c:pt>
                <c:pt idx="310">
                  <c:v>3.2394811117398103E-5</c:v>
                </c:pt>
                <c:pt idx="311">
                  <c:v>3.20139472528106E-5</c:v>
                </c:pt>
                <c:pt idx="312">
                  <c:v>3.1631930281845558E-5</c:v>
                </c:pt>
                <c:pt idx="313">
                  <c:v>3.1248761402658265E-5</c:v>
                </c:pt>
                <c:pt idx="314">
                  <c:v>3.0864441883987566E-5</c:v>
                </c:pt>
                <c:pt idx="315">
                  <c:v>3.0478973070071858E-5</c:v>
                </c:pt>
                <c:pt idx="316">
                  <c:v>3.0092356385983857E-5</c:v>
                </c:pt>
                <c:pt idx="317">
                  <c:v>2.9704593343426501E-5</c:v>
                </c:pt>
                <c:pt idx="318">
                  <c:v>2.9315685547036829E-5</c:v>
                </c:pt>
                <c:pt idx="319">
                  <c:v>2.8925634701250628E-5</c:v>
                </c:pt>
                <c:pt idx="320">
                  <c:v>2.8534442617786642E-5</c:v>
                </c:pt>
                <c:pt idx="321">
                  <c:v>2.8142111223816597E-5</c:v>
                </c:pt>
                <c:pt idx="322">
                  <c:v>2.7748642570895143E-5</c:v>
                </c:pt>
                <c:pt idx="323">
                  <c:v>2.7354038844733541E-5</c:v>
                </c:pt>
                <c:pt idx="324">
                  <c:v>2.6958302375911089E-5</c:v>
                </c:pt>
                <c:pt idx="325">
                  <c:v>2.6561435651631058E-5</c:v>
                </c:pt>
                <c:pt idx="326">
                  <c:v>2.6163441328641309E-5</c:v>
                </c:pt>
                <c:pt idx="327">
                  <c:v>2.5764322247456451E-5</c:v>
                </c:pt>
                <c:pt idx="328">
                  <c:v>2.5364081448036622E-5</c:v>
                </c:pt>
                <c:pt idx="329">
                  <c:v>2.4962722187099476E-5</c:v>
                </c:pt>
                <c:pt idx="330">
                  <c:v>2.4560247957267087E-5</c:v>
                </c:pt>
                <c:pt idx="331">
                  <c:v>2.4156662508277795E-5</c:v>
                </c:pt>
                <c:pt idx="332">
                  <c:v>2.375196987052743E-5</c:v>
                </c:pt>
                <c:pt idx="333">
                  <c:v>2.3346174381242447E-5</c:v>
                </c:pt>
                <c:pt idx="334">
                  <c:v>2.2939280713634424E-5</c:v>
                </c:pt>
                <c:pt idx="335">
                  <c:v>2.2531293909438262E-5</c:v>
                </c:pt>
                <c:pt idx="336">
                  <c:v>2.2122219415299937E-5</c:v>
                </c:pt>
                <c:pt idx="337">
                  <c:v>2.1712063123554525E-5</c:v>
                </c:pt>
                <c:pt idx="338">
                  <c:v>2.1300831418022546E-5</c:v>
                </c:pt>
                <c:pt idx="339">
                  <c:v>2.0888531225558497E-5</c:v>
                </c:pt>
                <c:pt idx="340">
                  <c:v>2.047517007420887E-5</c:v>
                </c:pt>
                <c:pt idx="341">
                  <c:v>2.0060756158986806E-5</c:v>
                </c:pt>
                <c:pt idx="342">
                  <c:v>1.9645298416448334E-5</c:v>
                </c:pt>
                <c:pt idx="343">
                  <c:v>1.9228806609470212E-5</c:v>
                </c:pt>
                <c:pt idx="344">
                  <c:v>1.8811291423888602E-5</c:v>
                </c:pt>
                <c:pt idx="345">
                  <c:v>1.8392764578971989E-5</c:v>
                </c:pt>
                <c:pt idx="346">
                  <c:v>1.7973238954084739E-5</c:v>
                </c:pt>
                <c:pt idx="347">
                  <c:v>1.7552728734365123E-5</c:v>
                </c:pt>
                <c:pt idx="348">
                  <c:v>1.7131249578816295E-5</c:v>
                </c:pt>
                <c:pt idx="349">
                  <c:v>1.6708818814916827E-5</c:v>
                </c:pt>
                <c:pt idx="350">
                  <c:v>1.6285455664735616E-5</c:v>
                </c:pt>
                <c:pt idx="351">
                  <c:v>1.5861181508629486E-5</c:v>
                </c:pt>
                <c:pt idx="352">
                  <c:v>1.5436020193971057E-5</c:v>
                </c:pt>
                <c:pt idx="353">
                  <c:v>1.5009998398078026E-5</c:v>
                </c:pt>
                <c:pt idx="354">
                  <c:v>1.4583146056697582E-5</c:v>
                </c:pt>
                <c:pt idx="355">
                  <c:v>1.4155496872178798E-5</c:v>
                </c:pt>
                <c:pt idx="356">
                  <c:v>1.3727088919028071E-5</c:v>
                </c:pt>
                <c:pt idx="357">
                  <c:v>1.3297965369137541E-5</c:v>
                </c:pt>
                <c:pt idx="358">
                  <c:v>1.2868175364943669E-5</c:v>
                </c:pt>
                <c:pt idx="359">
                  <c:v>1.243777507657984E-5</c:v>
                </c:pt>
                <c:pt idx="360">
                  <c:v>1.2006828989374498E-5</c:v>
                </c:pt>
                <c:pt idx="361">
                  <c:v>1.1575411481711531E-5</c:v>
                </c:pt>
                <c:pt idx="362">
                  <c:v>1.1143608771570865E-5</c:v>
                </c:pt>
                <c:pt idx="363">
                  <c:v>1.0711521334786718E-5</c:v>
                </c:pt>
                <c:pt idx="364">
                  <c:v>1.0279266931751851E-5</c:v>
                </c:pt>
                <c:pt idx="365">
                  <c:v>9.8469844256414526E-6</c:v>
                </c:pt>
                <c:pt idx="366">
                  <c:v>9.4148386396023244E-6</c:v>
                </c:pt>
                <c:pt idx="367">
                  <c:v>8.9830265906562975E-6</c:v>
                </c:pt>
                <c:pt idx="368">
                  <c:v>8.551785566038858E-6</c:v>
                </c:pt>
                <c:pt idx="369">
                  <c:v>8.1214036909108869E-6</c:v>
                </c:pt>
                <c:pt idx="370">
                  <c:v>7.692233901348919E-6</c:v>
                </c:pt>
                <c:pt idx="371">
                  <c:v>7.2647126233982434E-6</c:v>
                </c:pt>
                <c:pt idx="372">
                  <c:v>6.8393850286767654E-6</c:v>
                </c:pt>
                <c:pt idx="373">
                  <c:v>6.416939581392664E-6</c:v>
                </c:pt>
                <c:pt idx="374">
                  <c:v>5.9982558466933091E-6</c:v>
                </c:pt>
                <c:pt idx="375">
                  <c:v>5.5844713890077715E-6</c:v>
                </c:pt>
                <c:pt idx="376">
                  <c:v>5.1770762994075258E-6</c:v>
                </c:pt>
                <c:pt idx="377">
                  <c:v>4.778047691384576E-6</c:v>
                </c:pt>
                <c:pt idx="378">
                  <c:v>4.3900413588725284E-6</c:v>
                </c:pt>
                <c:pt idx="379">
                  <c:v>4.0166625548621952E-6</c:v>
                </c:pt>
                <c:pt idx="380">
                  <c:v>3.6628379883243993E-6</c:v>
                </c:pt>
                <c:pt idx="381">
                  <c:v>3.3352933120662498E-6</c:v>
                </c:pt>
                <c:pt idx="382">
                  <c:v>3.0430726207002764E-6</c:v>
                </c:pt>
                <c:pt idx="383">
                  <c:v>2.7978624199045072E-6</c:v>
                </c:pt>
                <c:pt idx="384">
                  <c:v>2.6135690284020198E-6</c:v>
                </c:pt>
                <c:pt idx="385">
                  <c:v>2.5043479418146996E-6</c:v>
                </c:pt>
                <c:pt idx="386">
                  <c:v>2.4808124105844192E-6</c:v>
                </c:pt>
                <c:pt idx="387">
                  <c:v>2.5459999959430479E-6</c:v>
                </c:pt>
                <c:pt idx="388">
                  <c:v>2.6941014565028953E-6</c:v>
                </c:pt>
                <c:pt idx="389">
                  <c:v>2.9130749491210289E-6</c:v>
                </c:pt>
                <c:pt idx="390">
                  <c:v>3.1888820989831852E-6</c:v>
                </c:pt>
                <c:pt idx="391">
                  <c:v>3.5086272975655376E-6</c:v>
                </c:pt>
                <c:pt idx="392">
                  <c:v>3.8618514258847307E-6</c:v>
                </c:pt>
                <c:pt idx="393">
                  <c:v>4.2405980497946081E-6</c:v>
                </c:pt>
                <c:pt idx="394">
                  <c:v>4.6389880716455556E-6</c:v>
                </c:pt>
                <c:pt idx="395">
                  <c:v>5.0527160296532423E-6</c:v>
                </c:pt>
                <c:pt idx="396">
                  <c:v>5.4786215992051959E-6</c:v>
                </c:pt>
                <c:pt idx="397">
                  <c:v>5.9143656462832916E-6</c:v>
                </c:pt>
                <c:pt idx="398">
                  <c:v>6.3581972016936385E-6</c:v>
                </c:pt>
                <c:pt idx="399">
                  <c:v>6.8087890640580337E-6</c:v>
                </c:pt>
                <c:pt idx="400">
                  <c:v>7.2651223084831715E-6</c:v>
                </c:pt>
                <c:pt idx="401">
                  <c:v>7.7264048425889893E-6</c:v>
                </c:pt>
                <c:pt idx="402">
                  <c:v>8.1920135066959046E-6</c:v>
                </c:pt>
                <c:pt idx="403">
                  <c:v>8.6614524871558042E-6</c:v>
                </c:pt>
                <c:pt idx="404">
                  <c:v>9.134323108253275E-6</c:v>
                </c:pt>
                <c:pt idx="405">
                  <c:v>9.6103016339478261E-6</c:v>
                </c:pt>
                <c:pt idx="406">
                  <c:v>1.0089122767234121E-5</c:v>
                </c:pt>
                <c:pt idx="407">
                  <c:v>1.0570567247045228E-5</c:v>
                </c:pt>
                <c:pt idx="408">
                  <c:v>1.1054452424716359E-5</c:v>
                </c:pt>
                <c:pt idx="409">
                  <c:v>1.1540625030752171E-5</c:v>
                </c:pt>
                <c:pt idx="410">
                  <c:v>1.2028955568786712E-5</c:v>
                </c:pt>
                <c:pt idx="411">
                  <c:v>1.2519333930723369E-5</c:v>
                </c:pt>
                <c:pt idx="412">
                  <c:v>1.3011665937277545E-5</c:v>
                </c:pt>
                <c:pt idx="413">
                  <c:v>1.3505870586288808E-5</c:v>
                </c:pt>
                <c:pt idx="414">
                  <c:v>1.4001877847118556E-5</c:v>
                </c:pt>
                <c:pt idx="415">
                  <c:v>1.4499626879904938E-5</c:v>
                </c:pt>
                <c:pt idx="416">
                  <c:v>1.4999064587974942E-5</c:v>
                </c:pt>
                <c:pt idx="417">
                  <c:v>1.5500144433465714E-5</c:v>
                </c:pt>
                <c:pt idx="418">
                  <c:v>1.6002825462370841E-5</c:v>
                </c:pt>
                <c:pt idx="419">
                  <c:v>1.6507071497340156E-5</c:v>
                </c:pt>
                <c:pt idx="420">
                  <c:v>1.7012850465712068E-5</c:v>
                </c:pt>
                <c:pt idx="421">
                  <c:v>1.7520133837222634E-5</c:v>
                </c:pt>
                <c:pt idx="422">
                  <c:v>1.8028896151177775E-5</c:v>
                </c:pt>
                <c:pt idx="423">
                  <c:v>1.8539114616998889E-5</c:v>
                </c:pt>
                <c:pt idx="424">
                  <c:v>1.9050768775260105E-5</c:v>
                </c:pt>
                <c:pt idx="425">
                  <c:v>1.9563840208843031E-5</c:v>
                </c:pt>
                <c:pt idx="426">
                  <c:v>2.0078312295810959E-5</c:v>
                </c:pt>
                <c:pt idx="427">
                  <c:v>2.0594169997167452E-5</c:v>
                </c:pt>
                <c:pt idx="428">
                  <c:v>2.1111399673909587E-5</c:v>
                </c:pt>
                <c:pt idx="429">
                  <c:v>2.1629988928783053E-5</c:v>
                </c:pt>
                <c:pt idx="430">
                  <c:v>2.214992646894751E-5</c:v>
                </c:pt>
                <c:pt idx="431">
                  <c:v>2.2671201986409681E-5</c:v>
                </c:pt>
                <c:pt idx="432">
                  <c:v>2.3193806053607768E-5</c:v>
                </c:pt>
                <c:pt idx="433">
                  <c:v>2.3717730031960901E-5</c:v>
                </c:pt>
                <c:pt idx="434">
                  <c:v>2.4242965991549069E-5</c:v>
                </c:pt>
                <c:pt idx="435">
                  <c:v>2.4769506640379392E-5</c:v>
                </c:pt>
                <c:pt idx="436">
                  <c:v>2.5297345261933574E-5</c:v>
                </c:pt>
                <c:pt idx="437">
                  <c:v>2.5826475659890073E-5</c:v>
                </c:pt>
                <c:pt idx="438">
                  <c:v>2.6356892109080103E-5</c:v>
                </c:pt>
                <c:pt idx="439">
                  <c:v>2.6888589311874236E-5</c:v>
                </c:pt>
                <c:pt idx="440">
                  <c:v>2.7421562359312797E-5</c:v>
                </c:pt>
                <c:pt idx="441">
                  <c:v>2.7955806696389812E-5</c:v>
                </c:pt>
                <c:pt idx="442">
                  <c:v>2.8491318090983284E-5</c:v>
                </c:pt>
                <c:pt idx="443">
                  <c:v>2.9028092605993356E-5</c:v>
                </c:pt>
                <c:pt idx="444">
                  <c:v>2.9566126574309388E-5</c:v>
                </c:pt>
                <c:pt idx="445">
                  <c:v>3.0105416576277289E-5</c:v>
                </c:pt>
                <c:pt idx="446">
                  <c:v>3.0645959419380736E-5</c:v>
                </c:pt>
                <c:pt idx="447">
                  <c:v>3.1187752119887439E-5</c:v>
                </c:pt>
                <c:pt idx="448">
                  <c:v>3.1730791886242373E-5</c:v>
                </c:pt>
                <c:pt idx="449">
                  <c:v>3.2275076104017658E-5</c:v>
                </c:pt>
                <c:pt idx="450">
                  <c:v>3.240266005357185E-5</c:v>
                </c:pt>
                <c:pt idx="451">
                  <c:v>3.252974289225383E-5</c:v>
                </c:pt>
                <c:pt idx="452">
                  <c:v>3.2656318751251773E-5</c:v>
                </c:pt>
                <c:pt idx="453">
                  <c:v>3.2782381894270987E-5</c:v>
                </c:pt>
                <c:pt idx="454">
                  <c:v>3.290792671409682E-5</c:v>
                </c:pt>
                <c:pt idx="455">
                  <c:v>3.3032947729256609E-5</c:v>
                </c:pt>
                <c:pt idx="456">
                  <c:v>3.3157439580777893E-5</c:v>
                </c:pt>
                <c:pt idx="457">
                  <c:v>3.3281397029039923E-5</c:v>
                </c:pt>
                <c:pt idx="458">
                  <c:v>3.3404814950715696E-5</c:v>
                </c:pt>
                <c:pt idx="459">
                  <c:v>3.3527688335801639E-5</c:v>
                </c:pt>
                <c:pt idx="460">
                  <c:v>3.3650012284732589E-5</c:v>
                </c:pt>
                <c:pt idx="461">
                  <c:v>3.3771782005579208E-5</c:v>
                </c:pt>
                <c:pt idx="462">
                  <c:v>3.3892992811325522E-5</c:v>
                </c:pt>
                <c:pt idx="463">
                  <c:v>3.4013640117224093E-5</c:v>
                </c:pt>
                <c:pt idx="464">
                  <c:v>3.4133719438226468E-5</c:v>
                </c:pt>
                <c:pt idx="465">
                  <c:v>3.4253226386486636E-5</c:v>
                </c:pt>
                <c:pt idx="466">
                  <c:v>3.4372156668935355E-5</c:v>
                </c:pt>
                <c:pt idx="467">
                  <c:v>3.4490506084923165E-5</c:v>
                </c:pt>
                <c:pt idx="468">
                  <c:v>3.4608270523929942E-5</c:v>
                </c:pt>
                <c:pt idx="469">
                  <c:v>3.4725445963339002E-5</c:v>
                </c:pt>
                <c:pt idx="470">
                  <c:v>3.4842028466273978E-5</c:v>
                </c:pt>
                <c:pt idx="471">
                  <c:v>3.4958014179496457E-5</c:v>
                </c:pt>
                <c:pt idx="472">
                  <c:v>3.5073399331362195E-5</c:v>
                </c:pt>
                <c:pt idx="473">
                  <c:v>3.5188180229835013E-5</c:v>
                </c:pt>
                <c:pt idx="474">
                  <c:v>3.5302353260555697E-5</c:v>
                </c:pt>
                <c:pt idx="475">
                  <c:v>3.5415914884964783E-5</c:v>
                </c:pt>
                <c:pt idx="476">
                  <c:v>3.552886163847753E-5</c:v>
                </c:pt>
                <c:pt idx="477">
                  <c:v>3.5641190128709414E-5</c:v>
                </c:pt>
                <c:pt idx="478">
                  <c:v>3.5752897033750739E-5</c:v>
                </c:pt>
                <c:pt idx="479">
                  <c:v>3.5863979100488767E-5</c:v>
                </c:pt>
                <c:pt idx="480">
                  <c:v>3.5974433142976013E-5</c:v>
                </c:pt>
                <c:pt idx="481">
                  <c:v>3.6084256040843497E-5</c:v>
                </c:pt>
                <c:pt idx="482">
                  <c:v>3.6193444737757218E-5</c:v>
                </c:pt>
                <c:pt idx="483">
                  <c:v>3.6301996239916974E-5</c:v>
                </c:pt>
                <c:pt idx="484">
                  <c:v>3.6409907614595957E-5</c:v>
                </c:pt>
                <c:pt idx="485">
                  <c:v>3.6517175988720256E-5</c:v>
                </c:pt>
                <c:pt idx="486">
                  <c:v>3.6623798547486625E-5</c:v>
                </c:pt>
                <c:pt idx="487">
                  <c:v>3.6729772533017808E-5</c:v>
                </c:pt>
                <c:pt idx="488">
                  <c:v>3.6835095243054168E-5</c:v>
                </c:pt>
                <c:pt idx="489">
                  <c:v>3.6939764029680404E-5</c:v>
                </c:pt>
                <c:pt idx="490">
                  <c:v>3.7043776298086609E-5</c:v>
                </c:pt>
                <c:pt idx="491">
                  <c:v>3.7147129505362308E-5</c:v>
                </c:pt>
                <c:pt idx="492">
                  <c:v>3.7249821159322962E-5</c:v>
                </c:pt>
                <c:pt idx="493">
                  <c:v>3.7351848817367565E-5</c:v>
                </c:pt>
                <c:pt idx="494">
                  <c:v>3.745321008536666E-5</c:v>
                </c:pt>
                <c:pt idx="495">
                  <c:v>3.7553902616579824E-5</c:v>
                </c:pt>
                <c:pt idx="496">
                  <c:v>3.7653924110601816E-5</c:v>
                </c:pt>
                <c:pt idx="497">
                  <c:v>3.7753272312336487E-5</c:v>
                </c:pt>
                <c:pt idx="498">
                  <c:v>3.7851945010997739E-5</c:v>
                </c:pt>
                <c:pt idx="499">
                  <c:v>3.7949940039136653E-5</c:v>
                </c:pt>
                <c:pt idx="500">
                  <c:v>3.8047255271694052E-5</c:v>
                </c:pt>
                <c:pt idx="501">
                  <c:v>3.8143888625078006E-5</c:v>
                </c:pt>
                <c:pt idx="502">
                  <c:v>3.8239838056265082E-5</c:v>
                </c:pt>
                <c:pt idx="503">
                  <c:v>3.8335101561925202E-5</c:v>
                </c:pt>
                <c:pt idx="504">
                  <c:v>3.8429677177568951E-5</c:v>
                </c:pt>
                <c:pt idx="505">
                  <c:v>3.8523562976717264E-5</c:v>
                </c:pt>
                <c:pt idx="506">
                  <c:v>3.8616757070092134E-5</c:v>
                </c:pt>
                <c:pt idx="507">
                  <c:v>3.8709257604828444E-5</c:v>
                </c:pt>
                <c:pt idx="508">
                  <c:v>3.8801062763705965E-5</c:v>
                </c:pt>
                <c:pt idx="509">
                  <c:v>3.8892170764400924E-5</c:v>
                </c:pt>
                <c:pt idx="510">
                  <c:v>3.8982579858756714E-5</c:v>
                </c:pt>
                <c:pt idx="511">
                  <c:v>3.9072288332073394E-5</c:v>
                </c:pt>
                <c:pt idx="512">
                  <c:v>3.9161294502414968E-5</c:v>
                </c:pt>
                <c:pt idx="513">
                  <c:v>3.924959671993442E-5</c:v>
                </c:pt>
                <c:pt idx="514">
                  <c:v>3.9337193366215821E-5</c:v>
                </c:pt>
                <c:pt idx="515">
                  <c:v>3.9424082853632992E-5</c:v>
                </c:pt>
                <c:pt idx="516">
                  <c:v>3.9510263624724304E-5</c:v>
                </c:pt>
                <c:pt idx="517">
                  <c:v>3.9595734151583428E-5</c:v>
                </c:pt>
                <c:pt idx="518">
                  <c:v>3.9680492935265007E-5</c:v>
                </c:pt>
                <c:pt idx="519">
                  <c:v>3.9764538505205469E-5</c:v>
                </c:pt>
                <c:pt idx="520">
                  <c:v>3.9847869418658316E-5</c:v>
                </c:pt>
                <c:pt idx="521">
                  <c:v>3.9930484260143384E-5</c:v>
                </c:pt>
                <c:pt idx="522">
                  <c:v>4.0012381640909795E-5</c:v>
                </c:pt>
                <c:pt idx="523">
                  <c:v>4.0093560198412375E-5</c:v>
                </c:pt>
                <c:pt idx="524">
                  <c:v>4.0174018595800957E-5</c:v>
                </c:pt>
                <c:pt idx="525">
                  <c:v>4.0253755521422384E-5</c:v>
                </c:pt>
                <c:pt idx="526">
                  <c:v>4.0332769688334694E-5</c:v>
                </c:pt>
                <c:pt idx="527">
                  <c:v>4.041105983383338E-5</c:v>
                </c:pt>
                <c:pt idx="528">
                  <c:v>4.0488624718989439E-5</c:v>
                </c:pt>
                <c:pt idx="529">
                  <c:v>4.0565463128198445E-5</c:v>
                </c:pt>
                <c:pt idx="530">
                  <c:v>4.064157386874087E-5</c:v>
                </c:pt>
                <c:pt idx="531">
                  <c:v>4.0716955770353372E-5</c:v>
                </c:pt>
                <c:pt idx="532">
                  <c:v>4.0791607684810143E-5</c:v>
                </c:pt>
                <c:pt idx="533">
                  <c:v>4.086552848551482E-5</c:v>
                </c:pt>
                <c:pt idx="534">
                  <c:v>4.0938717067102243E-5</c:v>
                </c:pt>
                <c:pt idx="535">
                  <c:v>4.1011172345049897E-5</c:v>
                </c:pt>
                <c:pt idx="536">
                  <c:v>4.1082893255298773E-5</c:v>
                </c:pt>
                <c:pt idx="537">
                  <c:v>4.1153878753883601E-5</c:v>
                </c:pt>
                <c:pt idx="538">
                  <c:v>4.1224127816571851E-5</c:v>
                </c:pt>
                <c:pt idx="539">
                  <c:v>4.1293639438511634E-5</c:v>
                </c:pt>
                <c:pt idx="540">
                  <c:v>4.1362412633888113E-5</c:v>
                </c:pt>
                <c:pt idx="541">
                  <c:v>4.1430446435588219E-5</c:v>
                </c:pt>
                <c:pt idx="542">
                  <c:v>4.1497739894873382E-5</c:v>
                </c:pt>
                <c:pt idx="543">
                  <c:v>4.1564292081060446E-5</c:v>
                </c:pt>
                <c:pt idx="544">
                  <c:v>4.163010208120996E-5</c:v>
                </c:pt>
                <c:pt idx="545">
                  <c:v>4.1695168999822281E-5</c:v>
                </c:pt>
                <c:pt idx="546">
                  <c:v>4.1759491958540797E-5</c:v>
                </c:pt>
                <c:pt idx="547">
                  <c:v>4.1823070095862568E-5</c:v>
                </c:pt>
                <c:pt idx="548">
                  <c:v>4.1885902566855662E-5</c:v>
                </c:pt>
                <c:pt idx="549">
                  <c:v>4.1947988542883561E-5</c:v>
                </c:pt>
                <c:pt idx="550">
                  <c:v>4.2009327211336121E-5</c:v>
                </c:pt>
                <c:pt idx="551">
                  <c:v>4.2069917775367057E-5</c:v>
                </c:pt>
                <c:pt idx="552">
                  <c:v>4.2129759453637655E-5</c:v>
                </c:pt>
                <c:pt idx="553">
                  <c:v>4.2188851480067034E-5</c:v>
                </c:pt>
                <c:pt idx="554">
                  <c:v>4.2247193103587879E-5</c:v>
                </c:pt>
                <c:pt idx="555">
                  <c:v>4.2304783587908833E-5</c:v>
                </c:pt>
                <c:pt idx="556">
                  <c:v>4.2361622211281857E-5</c:v>
                </c:pt>
                <c:pt idx="557">
                  <c:v>4.2417708266275955E-5</c:v>
                </c:pt>
                <c:pt idx="558">
                  <c:v>4.2473041059555866E-5</c:v>
                </c:pt>
                <c:pt idx="559">
                  <c:v>4.2527619911666509E-5</c:v>
                </c:pt>
                <c:pt idx="560">
                  <c:v>4.2581444156822457E-5</c:v>
                </c:pt>
                <c:pt idx="561">
                  <c:v>4.2634513142702767E-5</c:v>
                </c:pt>
                <c:pt idx="562">
                  <c:v>4.2686826230250556E-5</c:v>
                </c:pt>
                <c:pt idx="563">
                  <c:v>4.2738382793477868E-5</c:v>
                </c:pt>
                <c:pt idx="564">
                  <c:v>4.2789182219274988E-5</c:v>
                </c:pt>
                <c:pt idx="565">
                  <c:v>4.2839223907224773E-5</c:v>
                </c:pt>
                <c:pt idx="566">
                  <c:v>4.2888507269421265E-5</c:v>
                </c:pt>
                <c:pt idx="567">
                  <c:v>4.2937031730293244E-5</c:v>
                </c:pt>
                <c:pt idx="568">
                  <c:v>4.2984796726431689E-5</c:v>
                </c:pt>
                <c:pt idx="569">
                  <c:v>4.3031801706421968E-5</c:v>
                </c:pt>
                <c:pt idx="570">
                  <c:v>4.3078046130680029E-5</c:v>
                </c:pt>
                <c:pt idx="571">
                  <c:v>4.3123529471292846E-5</c:v>
                </c:pt>
                <c:pt idx="572">
                  <c:v>4.3168251211862724E-5</c:v>
                </c:pt>
                <c:pt idx="573">
                  <c:v>4.3212210847355945E-5</c:v>
                </c:pt>
                <c:pt idx="574">
                  <c:v>4.3255407883954834E-5</c:v>
                </c:pt>
                <c:pt idx="575">
                  <c:v>4.3297841838914031E-5</c:v>
                </c:pt>
                <c:pt idx="576">
                  <c:v>4.333951224042028E-5</c:v>
                </c:pt>
                <c:pt idx="577">
                  <c:v>4.3380418627455991E-5</c:v>
                </c:pt>
                <c:pt idx="578">
                  <c:v>4.3420560549666215E-5</c:v>
                </c:pt>
                <c:pt idx="579">
                  <c:v>4.3459937567229479E-5</c:v>
                </c:pt>
                <c:pt idx="580">
                  <c:v>4.3498549250731691E-5</c:v>
                </c:pt>
                <c:pt idx="581">
                  <c:v>4.3536395181043594E-5</c:v>
                </c:pt>
                <c:pt idx="582">
                  <c:v>4.3573474949201744E-5</c:v>
                </c:pt>
                <c:pt idx="583">
                  <c:v>4.360978815629243E-5</c:v>
                </c:pt>
                <c:pt idx="584">
                  <c:v>4.3645334413338926E-5</c:v>
                </c:pt>
                <c:pt idx="585">
                  <c:v>4.368011334119197E-5</c:v>
                </c:pt>
                <c:pt idx="586">
                  <c:v>4.3714124570423247E-5</c:v>
                </c:pt>
                <c:pt idx="587">
                  <c:v>4.3747367741221961E-5</c:v>
                </c:pt>
                <c:pt idx="588">
                  <c:v>4.3779842503294298E-5</c:v>
                </c:pt>
                <c:pt idx="589">
                  <c:v>4.3811548515765941E-5</c:v>
                </c:pt>
                <c:pt idx="590">
                  <c:v>4.3842485447087515E-5</c:v>
                </c:pt>
                <c:pt idx="591">
                  <c:v>4.3872652974942633E-5</c:v>
                </c:pt>
                <c:pt idx="592">
                  <c:v>4.3902050786158896E-5</c:v>
                </c:pt>
                <c:pt idx="593">
                  <c:v>4.3930678576621828E-5</c:v>
                </c:pt>
                <c:pt idx="594">
                  <c:v>4.3958536051191108E-5</c:v>
                </c:pt>
                <c:pt idx="595">
                  <c:v>4.398562292361977E-5</c:v>
                </c:pt>
                <c:pt idx="596">
                  <c:v>4.4011938916475997E-5</c:v>
                </c:pt>
                <c:pt idx="597">
                  <c:v>4.4037483761067424E-5</c:v>
                </c:pt>
                <c:pt idx="598">
                  <c:v>4.4062257197367915E-5</c:v>
                </c:pt>
                <c:pt idx="599">
                  <c:v>4.4086258973947197E-5</c:v>
                </c:pt>
                <c:pt idx="600">
                  <c:v>4.4109488847902534E-5</c:v>
                </c:pt>
                <c:pt idx="601">
                  <c:v>4.4131946584793101E-5</c:v>
                </c:pt>
                <c:pt idx="602">
                  <c:v>4.4153631958576814E-5</c:v>
                </c:pt>
                <c:pt idx="603">
                  <c:v>4.4174544751549446E-5</c:v>
                </c:pt>
                <c:pt idx="604">
                  <c:v>4.4194684754285979E-5</c:v>
                </c:pt>
                <c:pt idx="605">
                  <c:v>4.4214051765584678E-5</c:v>
                </c:pt>
                <c:pt idx="606">
                  <c:v>4.4232645592412963E-5</c:v>
                </c:pt>
                <c:pt idx="607">
                  <c:v>4.4250466049855986E-5</c:v>
                </c:pt>
                <c:pt idx="608">
                  <c:v>4.4267512961067111E-5</c:v>
                </c:pt>
                <c:pt idx="609">
                  <c:v>4.4283786157221024E-5</c:v>
                </c:pt>
                <c:pt idx="610">
                  <c:v>4.4299285477468586E-5</c:v>
                </c:pt>
                <c:pt idx="611">
                  <c:v>4.4314010768894236E-5</c:v>
                </c:pt>
                <c:pt idx="612">
                  <c:v>4.4327961886475382E-5</c:v>
                </c:pt>
                <c:pt idx="613">
                  <c:v>4.4341138693043969E-5</c:v>
                </c:pt>
                <c:pt idx="614">
                  <c:v>4.435354105925026E-5</c:v>
                </c:pt>
                <c:pt idx="615">
                  <c:v>4.4365168863528493E-5</c:v>
                </c:pt>
                <c:pt idx="616">
                  <c:v>4.4376021992064918E-5</c:v>
                </c:pt>
                <c:pt idx="617">
                  <c:v>4.4386100338767722E-5</c:v>
                </c:pt>
                <c:pt idx="618">
                  <c:v>4.4395403805239156E-5</c:v>
                </c:pt>
                <c:pt idx="619">
                  <c:v>4.4403932300749474E-5</c:v>
                </c:pt>
                <c:pt idx="620">
                  <c:v>4.4411685742213236E-5</c:v>
                </c:pt>
                <c:pt idx="621">
                  <c:v>4.4418664054167374E-5</c:v>
                </c:pt>
                <c:pt idx="622">
                  <c:v>4.4424867168751411E-5</c:v>
                </c:pt>
                <c:pt idx="623">
                  <c:v>4.4430295025689696E-5</c:v>
                </c:pt>
                <c:pt idx="624">
                  <c:v>4.4434947572275421E-5</c:v>
                </c:pt>
                <c:pt idx="625">
                  <c:v>4.4438824763357054E-5</c:v>
                </c:pt>
                <c:pt idx="626">
                  <c:v>4.4441926561326305E-5</c:v>
                </c:pt>
                <c:pt idx="627">
                  <c:v>4.4444252936108395E-5</c:v>
                </c:pt>
                <c:pt idx="628">
                  <c:v>4.4445803865154047E-5</c:v>
                </c:pt>
                <c:pt idx="629">
                  <c:v>4.4446579333433772E-5</c:v>
                </c:pt>
                <c:pt idx="630">
                  <c:v>4.4446579333433772E-5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1.5506627735055567E-2</c:v>
                </c:pt>
                <c:pt idx="1">
                  <c:v>1.5414028963151872E-2</c:v>
                </c:pt>
                <c:pt idx="2">
                  <c:v>1.5321431506052877E-2</c:v>
                </c:pt>
                <c:pt idx="3">
                  <c:v>1.5228836633197917E-2</c:v>
                </c:pt>
                <c:pt idx="4">
                  <c:v>1.5136245614011615E-2</c:v>
                </c:pt>
                <c:pt idx="5">
                  <c:v>1.5043659717903409E-2</c:v>
                </c:pt>
                <c:pt idx="6">
                  <c:v>1.4951080214267108E-2</c:v>
                </c:pt>
                <c:pt idx="7">
                  <c:v>1.4858508372480416E-2</c:v>
                </c:pt>
                <c:pt idx="8">
                  <c:v>1.4765945461904491E-2</c:v>
                </c:pt>
                <c:pt idx="9">
                  <c:v>1.4673392751883455E-2</c:v>
                </c:pt>
                <c:pt idx="10">
                  <c:v>1.4580851511743955E-2</c:v>
                </c:pt>
                <c:pt idx="11">
                  <c:v>1.4488323010794659E-2</c:v>
                </c:pt>
                <c:pt idx="12">
                  <c:v>1.4395808518325812E-2</c:v>
                </c:pt>
                <c:pt idx="13">
                  <c:v>1.4303309303608736E-2</c:v>
                </c:pt>
                <c:pt idx="14">
                  <c:v>1.4210826635895372E-2</c:v>
                </c:pt>
                <c:pt idx="15">
                  <c:v>1.4118361784417784E-2</c:v>
                </c:pt>
                <c:pt idx="16">
                  <c:v>1.4025916018387681E-2</c:v>
                </c:pt>
                <c:pt idx="17">
                  <c:v>1.3933490606995922E-2</c:v>
                </c:pt>
                <c:pt idx="18">
                  <c:v>1.3841086819412035E-2</c:v>
                </c:pt>
                <c:pt idx="19">
                  <c:v>1.3748705924783713E-2</c:v>
                </c:pt>
                <c:pt idx="20">
                  <c:v>1.3656349192236327E-2</c:v>
                </c:pt>
                <c:pt idx="21">
                  <c:v>1.3564017890872412E-2</c:v>
                </c:pt>
                <c:pt idx="22">
                  <c:v>1.3471713289771174E-2</c:v>
                </c:pt>
                <c:pt idx="23">
                  <c:v>1.3379436657987982E-2</c:v>
                </c:pt>
                <c:pt idx="24">
                  <c:v>1.3287189264553844E-2</c:v>
                </c:pt>
                <c:pt idx="25">
                  <c:v>1.3194972378474912E-2</c:v>
                </c:pt>
                <c:pt idx="26">
                  <c:v>1.3102787268731949E-2</c:v>
                </c:pt>
                <c:pt idx="27">
                  <c:v>1.3010635204279818E-2</c:v>
                </c:pt>
                <c:pt idx="28">
                  <c:v>1.2918517454046947E-2</c:v>
                </c:pt>
                <c:pt idx="29">
                  <c:v>1.2826435286934799E-2</c:v>
                </c:pt>
                <c:pt idx="30">
                  <c:v>1.2734389971817348E-2</c:v>
                </c:pt>
                <c:pt idx="31">
                  <c:v>1.2642382777540538E-2</c:v>
                </c:pt>
                <c:pt idx="32">
                  <c:v>1.2550414972921741E-2</c:v>
                </c:pt>
                <c:pt idx="33">
                  <c:v>1.2458487826749206E-2</c:v>
                </c:pt>
                <c:pt idx="34">
                  <c:v>1.2366602607781522E-2</c:v>
                </c:pt>
                <c:pt idx="35">
                  <c:v>1.2274760584747049E-2</c:v>
                </c:pt>
                <c:pt idx="36">
                  <c:v>1.218296302634337E-2</c:v>
                </c:pt>
                <c:pt idx="37">
                  <c:v>1.2091211201236728E-2</c:v>
                </c:pt>
                <c:pt idx="38">
                  <c:v>1.1999506378061457E-2</c:v>
                </c:pt>
                <c:pt idx="39">
                  <c:v>1.1907849825419408E-2</c:v>
                </c:pt>
                <c:pt idx="40">
                  <c:v>1.1816242811879377E-2</c:v>
                </c:pt>
                <c:pt idx="41">
                  <c:v>1.1724686605976515E-2</c:v>
                </c:pt>
                <c:pt idx="42">
                  <c:v>1.1633182476211753E-2</c:v>
                </c:pt>
                <c:pt idx="43">
                  <c:v>1.1541731691051209E-2</c:v>
                </c:pt>
                <c:pt idx="44">
                  <c:v>1.1450335518925582E-2</c:v>
                </c:pt>
                <c:pt idx="45">
                  <c:v>1.1358995228229567E-2</c:v>
                </c:pt>
                <c:pt idx="46">
                  <c:v>1.1267712087321234E-2</c:v>
                </c:pt>
                <c:pt idx="47">
                  <c:v>1.1176487364521429E-2</c:v>
                </c:pt>
                <c:pt idx="48">
                  <c:v>1.1085322328113142E-2</c:v>
                </c:pt>
                <c:pt idx="49">
                  <c:v>1.0994218246340903E-2</c:v>
                </c:pt>
                <c:pt idx="50">
                  <c:v>1.0903176387410143E-2</c:v>
                </c:pt>
                <c:pt idx="51">
                  <c:v>1.0812198019486557E-2</c:v>
                </c:pt>
                <c:pt idx="52">
                  <c:v>1.072128441069548E-2</c:v>
                </c:pt>
                <c:pt idx="53">
                  <c:v>1.0630436829121228E-2</c:v>
                </c:pt>
                <c:pt idx="54">
                  <c:v>1.0539656542806451E-2</c:v>
                </c:pt>
                <c:pt idx="55">
                  <c:v>1.044894481975148E-2</c:v>
                </c:pt>
                <c:pt idx="56">
                  <c:v>1.0358302927913657E-2</c:v>
                </c:pt>
                <c:pt idx="57">
                  <c:v>1.0267732135206676E-2</c:v>
                </c:pt>
                <c:pt idx="58">
                  <c:v>1.0177233709499892E-2</c:v>
                </c:pt>
                <c:pt idx="59">
                  <c:v>1.008680891861766E-2</c:v>
                </c:pt>
                <c:pt idx="60">
                  <c:v>9.9964590303386284E-3</c:v>
                </c:pt>
                <c:pt idx="61">
                  <c:v>9.906185312395047E-3</c:v>
                </c:pt>
                <c:pt idx="62">
                  <c:v>9.8159890324720743E-3</c:v>
                </c:pt>
                <c:pt idx="63">
                  <c:v>9.7258714582070596E-3</c:v>
                </c:pt>
                <c:pt idx="64">
                  <c:v>9.635833857188832E-3</c:v>
                </c:pt>
                <c:pt idx="65">
                  <c:v>9.5458774969569733E-3</c:v>
                </c:pt>
                <c:pt idx="66">
                  <c:v>9.4560036450010935E-3</c:v>
                </c:pt>
                <c:pt idx="67">
                  <c:v>9.3662135687600893E-3</c:v>
                </c:pt>
                <c:pt idx="68">
                  <c:v>9.2765085356214007E-3</c:v>
                </c:pt>
                <c:pt idx="69">
                  <c:v>9.1868898129202556E-3</c:v>
                </c:pt>
                <c:pt idx="70">
                  <c:v>9.0973586679389158E-3</c:v>
                </c:pt>
                <c:pt idx="71">
                  <c:v>9.0079163679059032E-3</c:v>
                </c:pt>
                <c:pt idx="72">
                  <c:v>8.9185641799952205E-3</c:v>
                </c:pt>
                <c:pt idx="73">
                  <c:v>8.8293033713255867E-3</c:v>
                </c:pt>
                <c:pt idx="74">
                  <c:v>8.7401352089596165E-3</c:v>
                </c:pt>
                <c:pt idx="75">
                  <c:v>8.6510609599030428E-3</c:v>
                </c:pt>
                <c:pt idx="76">
                  <c:v>8.562081891103893E-3</c:v>
                </c:pt>
                <c:pt idx="77">
                  <c:v>8.4731992694516787E-3</c:v>
                </c:pt>
                <c:pt idx="78">
                  <c:v>8.384414361776572E-3</c:v>
                </c:pt>
                <c:pt idx="79">
                  <c:v>8.2957284348485621E-3</c:v>
                </c:pt>
                <c:pt idx="80">
                  <c:v>8.2071427553766126E-3</c:v>
                </c:pt>
                <c:pt idx="81">
                  <c:v>8.1186585900078125E-3</c:v>
                </c:pt>
                <c:pt idx="82">
                  <c:v>8.0302772053265064E-3</c:v>
                </c:pt>
                <c:pt idx="83">
                  <c:v>7.9419998678534331E-3</c:v>
                </c:pt>
                <c:pt idx="84">
                  <c:v>7.8538278440448313E-3</c:v>
                </c:pt>
                <c:pt idx="85">
                  <c:v>7.7657624002915515E-3</c:v>
                </c:pt>
                <c:pt idx="86">
                  <c:v>7.6778048029181598E-3</c:v>
                </c:pt>
                <c:pt idx="87">
                  <c:v>7.5899563181820165E-3</c:v>
                </c:pt>
                <c:pt idx="88">
                  <c:v>7.50221821227236E-3</c:v>
                </c:pt>
                <c:pt idx="89">
                  <c:v>7.4145917513093766E-3</c:v>
                </c:pt>
                <c:pt idx="90">
                  <c:v>7.3270782013432441E-3</c:v>
                </c:pt>
                <c:pt idx="91">
                  <c:v>7.2396788283531927E-3</c:v>
                </c:pt>
                <c:pt idx="92">
                  <c:v>7.152394898246533E-3</c:v>
                </c:pt>
                <c:pt idx="93">
                  <c:v>7.065227676857677E-3</c:v>
                </c:pt>
                <c:pt idx="94">
                  <c:v>6.9781784299471523E-3</c:v>
                </c:pt>
                <c:pt idx="95">
                  <c:v>6.8912484232006056E-3</c:v>
                </c:pt>
                <c:pt idx="96">
                  <c:v>6.8044389222277901E-3</c:v>
                </c:pt>
                <c:pt idx="97">
                  <c:v>6.7177511925615406E-3</c:v>
                </c:pt>
                <c:pt idx="98">
                  <c:v>6.6311864996567386E-3</c:v>
                </c:pt>
                <c:pt idx="99">
                  <c:v>6.5447461088892645E-3</c:v>
                </c:pt>
                <c:pt idx="100">
                  <c:v>6.4584312855549449E-3</c:v>
                </c:pt>
                <c:pt idx="101">
                  <c:v>6.3722432948684687E-3</c:v>
                </c:pt>
                <c:pt idx="102">
                  <c:v>6.2861834019623105E-3</c:v>
                </c:pt>
                <c:pt idx="103">
                  <c:v>6.2002528718856243E-3</c:v>
                </c:pt>
                <c:pt idx="104">
                  <c:v>6.1144529696031411E-3</c:v>
                </c:pt>
                <c:pt idx="105">
                  <c:v>6.0287849599940319E-3</c:v>
                </c:pt>
                <c:pt idx="106">
                  <c:v>5.9432501078507801E-3</c:v>
                </c:pt>
                <c:pt idx="107">
                  <c:v>5.8578496778780176E-3</c:v>
                </c:pt>
                <c:pt idx="108">
                  <c:v>5.7725849346913641E-3</c:v>
                </c:pt>
                <c:pt idx="109">
                  <c:v>5.6874571428162405E-3</c:v>
                </c:pt>
                <c:pt idx="110">
                  <c:v>5.6024675666866792E-3</c:v>
                </c:pt>
                <c:pt idx="111">
                  <c:v>5.5176174706441025E-3</c:v>
                </c:pt>
                <c:pt idx="112">
                  <c:v>5.4329081189361007E-3</c:v>
                </c:pt>
                <c:pt idx="113">
                  <c:v>5.3483407757151918E-3</c:v>
                </c:pt>
                <c:pt idx="114">
                  <c:v>5.2639167050375583E-3</c:v>
                </c:pt>
                <c:pt idx="115">
                  <c:v>5.1796371708617761E-3</c:v>
                </c:pt>
                <c:pt idx="116">
                  <c:v>5.0955034370475253E-3</c:v>
                </c:pt>
                <c:pt idx="117">
                  <c:v>5.0115167673542814E-3</c:v>
                </c:pt>
                <c:pt idx="118">
                  <c:v>4.9276784254399875E-3</c:v>
                </c:pt>
                <c:pt idx="119">
                  <c:v>4.8439896748597219E-3</c:v>
                </c:pt>
                <c:pt idx="120">
                  <c:v>4.7604517790643328E-3</c:v>
                </c:pt>
                <c:pt idx="121">
                  <c:v>4.6770660013990672E-3</c:v>
                </c:pt>
                <c:pt idx="122">
                  <c:v>4.5938336051021753E-3</c:v>
                </c:pt>
                <c:pt idx="123">
                  <c:v>4.5107558533034973E-3</c:v>
                </c:pt>
                <c:pt idx="124">
                  <c:v>4.4278340090230343E-3</c:v>
                </c:pt>
                <c:pt idx="125">
                  <c:v>4.3450693351695007E-3</c:v>
                </c:pt>
                <c:pt idx="126">
                  <c:v>4.2624630945388483E-3</c:v>
                </c:pt>
                <c:pt idx="127">
                  <c:v>4.1800165498127916E-3</c:v>
                </c:pt>
                <c:pt idx="128">
                  <c:v>4.0977309635572825E-3</c:v>
                </c:pt>
                <c:pt idx="129">
                  <c:v>4.0156075982209997E-3</c:v>
                </c:pt>
                <c:pt idx="130">
                  <c:v>3.9336477161337844E-3</c:v>
                </c:pt>
                <c:pt idx="131">
                  <c:v>3.8518525795050852E-3</c:v>
                </c:pt>
                <c:pt idx="132">
                  <c:v>3.7702234504223575E-3</c:v>
                </c:pt>
                <c:pt idx="133">
                  <c:v>3.688761590849454E-3</c:v>
                </c:pt>
                <c:pt idx="134">
                  <c:v>3.6074682626249899E-3</c:v>
                </c:pt>
                <c:pt idx="135">
                  <c:v>3.5263447274606922E-3</c:v>
                </c:pt>
                <c:pt idx="136">
                  <c:v>3.4453922469397111E-3</c:v>
                </c:pt>
                <c:pt idx="137">
                  <c:v>3.3646120825149236E-3</c:v>
                </c:pt>
                <c:pt idx="138">
                  <c:v>3.2840054955072069E-3</c:v>
                </c:pt>
                <c:pt idx="139">
                  <c:v>3.2035737471036892E-3</c:v>
                </c:pt>
                <c:pt idx="140">
                  <c:v>3.1233180983559735E-3</c:v>
                </c:pt>
                <c:pt idx="141">
                  <c:v>3.0432398101783429E-3</c:v>
                </c:pt>
                <c:pt idx="142">
                  <c:v>2.9633401433459298E-3</c:v>
                </c:pt>
                <c:pt idx="143">
                  <c:v>2.8836203584928768E-3</c:v>
                </c:pt>
                <c:pt idx="144">
                  <c:v>2.8040817161104526E-3</c:v>
                </c:pt>
                <c:pt idx="145">
                  <c:v>2.7247254765451522E-3</c:v>
                </c:pt>
                <c:pt idx="146">
                  <c:v>2.6455528999967718E-3</c:v>
                </c:pt>
                <c:pt idx="147">
                  <c:v>2.5665652465164468E-3</c:v>
                </c:pt>
                <c:pt idx="148">
                  <c:v>2.4877637760046733E-3</c:v>
                </c:pt>
                <c:pt idx="149">
                  <c:v>2.4091497482092907E-3</c:v>
                </c:pt>
                <c:pt idx="150">
                  <c:v>2.3307244227234432E-3</c:v>
                </c:pt>
                <c:pt idx="151">
                  <c:v>2.2524890589835107E-3</c:v>
                </c:pt>
                <c:pt idx="152">
                  <c:v>2.174444916267003E-3</c:v>
                </c:pt>
                <c:pt idx="153">
                  <c:v>2.0965932536904314E-3</c:v>
                </c:pt>
                <c:pt idx="154">
                  <c:v>2.0189353302071493E-3</c:v>
                </c:pt>
                <c:pt idx="155">
                  <c:v>1.9414724046051537E-3</c:v>
                </c:pt>
                <c:pt idx="156">
                  <c:v>1.8642057355048624E-3</c:v>
                </c:pt>
                <c:pt idx="157">
                  <c:v>1.7871365813568556E-3</c:v>
                </c:pt>
                <c:pt idx="158">
                  <c:v>1.7102662004395831E-3</c:v>
                </c:pt>
                <c:pt idx="159">
                  <c:v>1.6335958508570396E-3</c:v>
                </c:pt>
                <c:pt idx="160">
                  <c:v>1.5571267905364053E-3</c:v>
                </c:pt>
                <c:pt idx="161">
                  <c:v>1.4808602772256494E-3</c:v>
                </c:pt>
                <c:pt idx="162">
                  <c:v>1.4047975684911016E-3</c:v>
                </c:pt>
                <c:pt idx="163">
                  <c:v>1.3289399217149833E-3</c:v>
                </c:pt>
                <c:pt idx="164">
                  <c:v>1.2532885940929053E-3</c:v>
                </c:pt>
                <c:pt idx="165">
                  <c:v>1.1778448426313234E-3</c:v>
                </c:pt>
                <c:pt idx="166">
                  <c:v>1.1026099241449618E-3</c:v>
                </c:pt>
                <c:pt idx="167">
                  <c:v>1.027585095254192E-3</c:v>
                </c:pt>
                <c:pt idx="168">
                  <c:v>9.5277161238237467E-4</c:v>
                </c:pt>
                <c:pt idx="169">
                  <c:v>8.7817073175316008E-4</c:v>
                </c:pt>
                <c:pt idx="170">
                  <c:v>8.0378370938774741E-4</c:v>
                </c:pt>
                <c:pt idx="171">
                  <c:v>7.2961180110210308E-4</c:v>
                </c:pt>
                <c:pt idx="172">
                  <c:v>6.5565626250413444E-4</c:v>
                </c:pt>
                <c:pt idx="173">
                  <c:v>5.8191834899082155E-4</c:v>
                </c:pt>
                <c:pt idx="174">
                  <c:v>5.0839931574530391E-4</c:v>
                </c:pt>
                <c:pt idx="175">
                  <c:v>4.3510041773392184E-4</c:v>
                </c:pt>
                <c:pt idx="176">
                  <c:v>3.6202290970321221E-4</c:v>
                </c:pt>
                <c:pt idx="177">
                  <c:v>2.8916804617685723E-4</c:v>
                </c:pt>
                <c:pt idx="178">
                  <c:v>2.1653708145258542E-4</c:v>
                </c:pt>
                <c:pt idx="179">
                  <c:v>1.4413126959902356E-4</c:v>
                </c:pt>
                <c:pt idx="180">
                  <c:v>7.1951864452500877E-5</c:v>
                </c:pt>
                <c:pt idx="181">
                  <c:v>7.172315136088947E-5</c:v>
                </c:pt>
                <c:pt idx="182">
                  <c:v>1.4321641711974786E-4</c:v>
                </c:pt>
                <c:pt idx="183">
                  <c:v>2.1447862465398507E-4</c:v>
                </c:pt>
                <c:pt idx="184">
                  <c:v>2.8550860122949785E-4</c:v>
                </c:pt>
                <c:pt idx="185">
                  <c:v>3.5630517400132367E-4</c:v>
                </c:pt>
                <c:pt idx="186">
                  <c:v>4.2686717001429235E-4</c:v>
                </c:pt>
                <c:pt idx="187">
                  <c:v>4.9719341620367455E-4</c:v>
                </c:pt>
                <c:pt idx="188">
                  <c:v>5.672827393958281E-4</c:v>
                </c:pt>
                <c:pt idx="189">
                  <c:v>6.3713396630884123E-4</c:v>
                </c:pt>
                <c:pt idx="190">
                  <c:v>7.067459235531729E-4</c:v>
                </c:pt>
                <c:pt idx="191">
                  <c:v>7.7611743763229205E-4</c:v>
                </c:pt>
                <c:pt idx="192">
                  <c:v>8.4524733494331238E-4</c:v>
                </c:pt>
                <c:pt idx="193">
                  <c:v>9.1413444177762646E-4</c:v>
                </c:pt>
                <c:pt idx="194">
                  <c:v>9.8277758432153582E-4</c:v>
                </c:pt>
                <c:pt idx="195">
                  <c:v>1.0511755886568801E-3</c:v>
                </c:pt>
                <c:pt idx="196">
                  <c:v>1.1193272807616624E-3</c:v>
                </c:pt>
                <c:pt idx="197">
                  <c:v>1.1872314865106746E-3</c:v>
                </c:pt>
                <c:pt idx="198">
                  <c:v>1.2548870316761176E-3</c:v>
                </c:pt>
                <c:pt idx="199">
                  <c:v>1.3222927419282212E-3</c:v>
                </c:pt>
                <c:pt idx="200">
                  <c:v>1.389447442835862E-3</c:v>
                </c:pt>
                <c:pt idx="201">
                  <c:v>1.4563499598671784E-3</c:v>
                </c:pt>
                <c:pt idx="202">
                  <c:v>1.522999118390183E-3</c:v>
                </c:pt>
                <c:pt idx="203">
                  <c:v>1.5893937436733745E-3</c:v>
                </c:pt>
                <c:pt idx="204">
                  <c:v>1.6555326608863482E-3</c:v>
                </c:pt>
                <c:pt idx="205">
                  <c:v>1.7214146951003997E-3</c:v>
                </c:pt>
                <c:pt idx="206">
                  <c:v>1.7870386712891342E-3</c:v>
                </c:pt>
                <c:pt idx="207">
                  <c:v>1.8524034143290687E-3</c:v>
                </c:pt>
                <c:pt idx="208">
                  <c:v>1.9175077490002324E-3</c:v>
                </c:pt>
                <c:pt idx="209">
                  <c:v>1.9823504999867702E-3</c:v>
                </c:pt>
                <c:pt idx="210">
                  <c:v>2.0469304918775376E-3</c:v>
                </c:pt>
                <c:pt idx="211">
                  <c:v>2.1112465491667002E-3</c:v>
                </c:pt>
                <c:pt idx="212">
                  <c:v>2.1752974962543272E-3</c:v>
                </c:pt>
                <c:pt idx="213">
                  <c:v>2.2390821574469881E-3</c:v>
                </c:pt>
                <c:pt idx="214">
                  <c:v>2.3025993569583407E-3</c:v>
                </c:pt>
                <c:pt idx="215">
                  <c:v>2.3658479189097256E-3</c:v>
                </c:pt>
                <c:pt idx="216">
                  <c:v>2.428826667330756E-3</c:v>
                </c:pt>
                <c:pt idx="217">
                  <c:v>2.4915344261599022E-3</c:v>
                </c:pt>
                <c:pt idx="218">
                  <c:v>2.553970019245083E-3</c:v>
                </c:pt>
                <c:pt idx="219">
                  <c:v>2.6161322703442493E-3</c:v>
                </c:pt>
                <c:pt idx="220">
                  <c:v>2.6780200031259692E-3</c:v>
                </c:pt>
                <c:pt idx="221">
                  <c:v>2.7396320411700115E-3</c:v>
                </c:pt>
                <c:pt idx="222">
                  <c:v>2.800967207967929E-3</c:v>
                </c:pt>
                <c:pt idx="223">
                  <c:v>2.8620243269236408E-3</c:v>
                </c:pt>
                <c:pt idx="224">
                  <c:v>2.9228022213540097E-3</c:v>
                </c:pt>
                <c:pt idx="225">
                  <c:v>2.983299714489426E-3</c:v>
                </c:pt>
                <c:pt idx="226">
                  <c:v>3.0435156294743855E-3</c:v>
                </c:pt>
                <c:pt idx="227">
                  <c:v>3.1034487893680652E-3</c:v>
                </c:pt>
                <c:pt idx="228">
                  <c:v>3.1630980171449071E-3</c:v>
                </c:pt>
                <c:pt idx="229">
                  <c:v>3.2224621356951879E-3</c:v>
                </c:pt>
                <c:pt idx="230">
                  <c:v>3.2815399678256009E-3</c:v>
                </c:pt>
                <c:pt idx="231">
                  <c:v>3.3403303362598319E-3</c:v>
                </c:pt>
                <c:pt idx="232">
                  <c:v>3.3988320636391309E-3</c:v>
                </c:pt>
                <c:pt idx="233">
                  <c:v>3.4570439725228911E-3</c:v>
                </c:pt>
                <c:pt idx="234">
                  <c:v>3.5149648853892239E-3</c:v>
                </c:pt>
                <c:pt idx="235">
                  <c:v>3.5725936246355314E-3</c:v>
                </c:pt>
                <c:pt idx="236">
                  <c:v>3.6299290125790832E-3</c:v>
                </c:pt>
                <c:pt idx="237">
                  <c:v>3.686969871457591E-3</c:v>
                </c:pt>
                <c:pt idx="238">
                  <c:v>3.7437150234297832E-3</c:v>
                </c:pt>
                <c:pt idx="239">
                  <c:v>3.8001632905759765E-3</c:v>
                </c:pt>
                <c:pt idx="240">
                  <c:v>3.8563134948986564E-3</c:v>
                </c:pt>
                <c:pt idx="241">
                  <c:v>3.9121644583230489E-3</c:v>
                </c:pt>
                <c:pt idx="242">
                  <c:v>3.9677150026976955E-3</c:v>
                </c:pt>
                <c:pt idx="243">
                  <c:v>4.0229639497950309E-3</c:v>
                </c:pt>
                <c:pt idx="244">
                  <c:v>4.0779101213119576E-3</c:v>
                </c:pt>
                <c:pt idx="245">
                  <c:v>4.1325523388704251E-3</c:v>
                </c:pt>
                <c:pt idx="246">
                  <c:v>4.1868894240180048E-3</c:v>
                </c:pt>
                <c:pt idx="247">
                  <c:v>4.2409201982284697E-3</c:v>
                </c:pt>
                <c:pt idx="248">
                  <c:v>4.2946434829023708E-3</c:v>
                </c:pt>
                <c:pt idx="249">
                  <c:v>4.3480580993676236E-3</c:v>
                </c:pt>
                <c:pt idx="250">
                  <c:v>4.40116286888008E-3</c:v>
                </c:pt>
                <c:pt idx="251">
                  <c:v>4.4539566126241157E-3</c:v>
                </c:pt>
                <c:pt idx="252">
                  <c:v>4.5064381517132138E-3</c:v>
                </c:pt>
                <c:pt idx="253">
                  <c:v>4.5586063071905462E-3</c:v>
                </c:pt>
                <c:pt idx="254">
                  <c:v>4.6104599000295603E-3</c:v>
                </c:pt>
                <c:pt idx="255">
                  <c:v>4.6619977511345671E-3</c:v>
                </c:pt>
                <c:pt idx="256">
                  <c:v>4.7132186813413288E-3</c:v>
                </c:pt>
                <c:pt idx="257">
                  <c:v>4.7641215114176492E-3</c:v>
                </c:pt>
                <c:pt idx="258">
                  <c:v>4.8147050620639649E-3</c:v>
                </c:pt>
                <c:pt idx="259">
                  <c:v>4.8649681539139423E-3</c:v>
                </c:pt>
                <c:pt idx="260">
                  <c:v>4.9149096075350738E-3</c:v>
                </c:pt>
                <c:pt idx="261">
                  <c:v>4.9645282434292665E-3</c:v>
                </c:pt>
                <c:pt idx="262">
                  <c:v>5.0138228820334552E-3</c:v>
                </c:pt>
                <c:pt idx="263">
                  <c:v>5.0627923437201981E-3</c:v>
                </c:pt>
                <c:pt idx="264">
                  <c:v>5.1114354487982834E-3</c:v>
                </c:pt>
                <c:pt idx="265">
                  <c:v>5.1597510175133343E-3</c:v>
                </c:pt>
                <c:pt idx="266">
                  <c:v>5.2077378700484235E-3</c:v>
                </c:pt>
                <c:pt idx="267">
                  <c:v>5.2553948265246829E-3</c:v>
                </c:pt>
                <c:pt idx="268">
                  <c:v>5.3027207070019226E-3</c:v>
                </c:pt>
                <c:pt idx="269">
                  <c:v>5.3497143314792453E-3</c:v>
                </c:pt>
                <c:pt idx="270">
                  <c:v>5.3963745198956732E-3</c:v>
                </c:pt>
                <c:pt idx="271">
                  <c:v>5.4427000921307735E-3</c:v>
                </c:pt>
                <c:pt idx="272">
                  <c:v>5.4886898680052846E-3</c:v>
                </c:pt>
                <c:pt idx="273">
                  <c:v>5.5343426672817518E-3</c:v>
                </c:pt>
                <c:pt idx="274">
                  <c:v>5.5796573096651607E-3</c:v>
                </c:pt>
                <c:pt idx="275">
                  <c:v>5.6246326148035805E-3</c:v>
                </c:pt>
                <c:pt idx="276">
                  <c:v>5.669267402288812E-3</c:v>
                </c:pt>
                <c:pt idx="277">
                  <c:v>5.7135604916570271E-3</c:v>
                </c:pt>
                <c:pt idx="278">
                  <c:v>5.7575107023894326E-3</c:v>
                </c:pt>
                <c:pt idx="279">
                  <c:v>5.8011168539129233E-3</c:v>
                </c:pt>
                <c:pt idx="280">
                  <c:v>5.8443777656007447E-3</c:v>
                </c:pt>
                <c:pt idx="281">
                  <c:v>5.8872922567731632E-3</c:v>
                </c:pt>
                <c:pt idx="282">
                  <c:v>5.9298591466981371E-3</c:v>
                </c:pt>
                <c:pt idx="283">
                  <c:v>5.9720772545919969E-3</c:v>
                </c:pt>
                <c:pt idx="284">
                  <c:v>6.0139453996201284E-3</c:v>
                </c:pt>
                <c:pt idx="285">
                  <c:v>6.0554624008976633E-3</c:v>
                </c:pt>
                <c:pt idx="286">
                  <c:v>6.0966270774901752E-3</c:v>
                </c:pt>
                <c:pt idx="287">
                  <c:v>6.1374382484143813E-3</c:v>
                </c:pt>
                <c:pt idx="288">
                  <c:v>6.1778947326388478E-3</c:v>
                </c:pt>
                <c:pt idx="289">
                  <c:v>6.2179953490847147E-3</c:v>
                </c:pt>
                <c:pt idx="290">
                  <c:v>6.2577389166264047E-3</c:v>
                </c:pt>
                <c:pt idx="291">
                  <c:v>6.2971242540923629E-3</c:v>
                </c:pt>
                <c:pt idx="292">
                  <c:v>6.3361501802657845E-3</c:v>
                </c:pt>
                <c:pt idx="293">
                  <c:v>6.3748155138853707E-3</c:v>
                </c:pt>
                <c:pt idx="294">
                  <c:v>6.4131190736460677E-3</c:v>
                </c:pt>
                <c:pt idx="295">
                  <c:v>6.4510596781998343E-3</c:v>
                </c:pt>
                <c:pt idx="296">
                  <c:v>6.4886361461564089E-3</c:v>
                </c:pt>
                <c:pt idx="297">
                  <c:v>6.5258472960840848E-3</c:v>
                </c:pt>
                <c:pt idx="298">
                  <c:v>6.5626919465105018E-3</c:v>
                </c:pt>
                <c:pt idx="299">
                  <c:v>6.5991689159234316E-3</c:v>
                </c:pt>
                <c:pt idx="300">
                  <c:v>6.6352770227715938E-3</c:v>
                </c:pt>
                <c:pt idx="301">
                  <c:v>6.6710150854654635E-3</c:v>
                </c:pt>
                <c:pt idx="302">
                  <c:v>6.7063819223780975E-3</c:v>
                </c:pt>
                <c:pt idx="303">
                  <c:v>6.7413763518459728E-3</c:v>
                </c:pt>
                <c:pt idx="304">
                  <c:v>6.7759971921698284E-3</c:v>
                </c:pt>
                <c:pt idx="305">
                  <c:v>6.8102432616155293E-3</c:v>
                </c:pt>
                <c:pt idx="306">
                  <c:v>6.8441133784149302E-3</c:v>
                </c:pt>
                <c:pt idx="307">
                  <c:v>6.8776063607667573E-3</c:v>
                </c:pt>
                <c:pt idx="308">
                  <c:v>6.9107210268375069E-3</c:v>
                </c:pt>
                <c:pt idx="309">
                  <c:v>6.9434561947623458E-3</c:v>
                </c:pt>
                <c:pt idx="310">
                  <c:v>6.9758106826460359E-3</c:v>
                </c:pt>
                <c:pt idx="311">
                  <c:v>7.0077833085638629E-3</c:v>
                </c:pt>
                <c:pt idx="312">
                  <c:v>7.0393728905625893E-3</c:v>
                </c:pt>
                <c:pt idx="313">
                  <c:v>7.0705782466614076E-3</c:v>
                </c:pt>
                <c:pt idx="314">
                  <c:v>7.101398194852929E-3</c:v>
                </c:pt>
                <c:pt idx="315">
                  <c:v>7.1318315531041657E-3</c:v>
                </c:pt>
                <c:pt idx="316">
                  <c:v>7.1618771393575417E-3</c:v>
                </c:pt>
                <c:pt idx="317">
                  <c:v>7.1915337715319199E-3</c:v>
                </c:pt>
                <c:pt idx="318">
                  <c:v>7.2208002675236442E-3</c:v>
                </c:pt>
                <c:pt idx="319">
                  <c:v>7.2496754452075927E-3</c:v>
                </c:pt>
                <c:pt idx="320">
                  <c:v>7.2781581224382642E-3</c:v>
                </c:pt>
                <c:pt idx="321">
                  <c:v>7.3062471170508647E-3</c:v>
                </c:pt>
                <c:pt idx="322">
                  <c:v>7.3339412468624316E-3</c:v>
                </c:pt>
                <c:pt idx="323">
                  <c:v>7.361239329672962E-3</c:v>
                </c:pt>
                <c:pt idx="324">
                  <c:v>7.3881401832665717E-3</c:v>
                </c:pt>
                <c:pt idx="325">
                  <c:v>7.4146426254126738E-3</c:v>
                </c:pt>
                <c:pt idx="326">
                  <c:v>7.4407454738671733E-3</c:v>
                </c:pt>
                <c:pt idx="327">
                  <c:v>7.4664475463736947E-3</c:v>
                </c:pt>
                <c:pt idx="328">
                  <c:v>7.4917476606648197E-3</c:v>
                </c:pt>
                <c:pt idx="329">
                  <c:v>7.5166446344633649E-3</c:v>
                </c:pt>
                <c:pt idx="330">
                  <c:v>7.5411372854836661E-3</c:v>
                </c:pt>
                <c:pt idx="331">
                  <c:v>7.5652244314329056E-3</c:v>
                </c:pt>
                <c:pt idx="332">
                  <c:v>7.5889048900124583E-3</c:v>
                </c:pt>
                <c:pt idx="333">
                  <c:v>7.6121774789192579E-3</c:v>
                </c:pt>
                <c:pt idx="334">
                  <c:v>7.6350410158472085E-3</c:v>
                </c:pt>
                <c:pt idx="335">
                  <c:v>7.6574943184886104E-3</c:v>
                </c:pt>
                <c:pt idx="336">
                  <c:v>7.6795362045356226E-3</c:v>
                </c:pt>
                <c:pt idx="337">
                  <c:v>7.7011654916817555E-3</c:v>
                </c:pt>
                <c:pt idx="338">
                  <c:v>7.7223809976233971E-3</c:v>
                </c:pt>
                <c:pt idx="339">
                  <c:v>7.7431815400613732E-3</c:v>
                </c:pt>
                <c:pt idx="340">
                  <c:v>7.7635659367025333E-3</c:v>
                </c:pt>
                <c:pt idx="341">
                  <c:v>7.7835330052613864E-3</c:v>
                </c:pt>
                <c:pt idx="342">
                  <c:v>7.8030815634617624E-3</c:v>
                </c:pt>
                <c:pt idx="343">
                  <c:v>7.8222104290385161E-3</c:v>
                </c:pt>
                <c:pt idx="344">
                  <c:v>7.8409184197392734E-3</c:v>
                </c:pt>
                <c:pt idx="345">
                  <c:v>7.8592043533262084E-3</c:v>
                </c:pt>
                <c:pt idx="346">
                  <c:v>7.8770670475778702E-3</c:v>
                </c:pt>
                <c:pt idx="347">
                  <c:v>7.8945053202910537E-3</c:v>
                </c:pt>
                <c:pt idx="348">
                  <c:v>7.9115179892827181E-3</c:v>
                </c:pt>
                <c:pt idx="349">
                  <c:v>7.9281038723919353E-3</c:v>
                </c:pt>
                <c:pt idx="350">
                  <c:v>7.9442617874819071E-3</c:v>
                </c:pt>
                <c:pt idx="351">
                  <c:v>7.9599905524420193E-3</c:v>
                </c:pt>
                <c:pt idx="352">
                  <c:v>7.9752889851899527E-3</c:v>
                </c:pt>
                <c:pt idx="353">
                  <c:v>7.9901559036738463E-3</c:v>
                </c:pt>
                <c:pt idx="354">
                  <c:v>8.0045901258745094E-3</c:v>
                </c:pt>
                <c:pt idx="355">
                  <c:v>8.0185904698077091E-3</c:v>
                </c:pt>
                <c:pt idx="356">
                  <c:v>8.0321557535264921E-3</c:v>
                </c:pt>
                <c:pt idx="357">
                  <c:v>8.0452847951235813E-3</c:v>
                </c:pt>
                <c:pt idx="358">
                  <c:v>8.0579764127338416E-3</c:v>
                </c:pt>
                <c:pt idx="359">
                  <c:v>8.0702294245367928E-3</c:v>
                </c:pt>
                <c:pt idx="360">
                  <c:v>8.0820426487592124E-3</c:v>
                </c:pt>
                <c:pt idx="361">
                  <c:v>8.093414903677789E-3</c:v>
                </c:pt>
                <c:pt idx="362">
                  <c:v>8.1043450076218604E-3</c:v>
                </c:pt>
                <c:pt idx="363">
                  <c:v>8.1148317789762267E-3</c:v>
                </c:pt>
                <c:pt idx="364">
                  <c:v>8.1248740361840339E-3</c:v>
                </c:pt>
                <c:pt idx="365">
                  <c:v>8.1344705977497451E-3</c:v>
                </c:pt>
                <c:pt idx="366">
                  <c:v>8.1436202822421973E-3</c:v>
                </c:pt>
                <c:pt idx="367">
                  <c:v>8.1523219082977379E-3</c:v>
                </c:pt>
                <c:pt idx="368">
                  <c:v>8.1605742946234596E-3</c:v>
                </c:pt>
                <c:pt idx="369">
                  <c:v>8.1683762600005209E-3</c:v>
                </c:pt>
                <c:pt idx="370">
                  <c:v>8.1757266232875738E-3</c:v>
                </c:pt>
                <c:pt idx="371">
                  <c:v>8.1826242034242838E-3</c:v>
                </c:pt>
                <c:pt idx="372">
                  <c:v>8.1890678194349569E-3</c:v>
                </c:pt>
                <c:pt idx="373">
                  <c:v>8.1950562904322764E-3</c:v>
                </c:pt>
                <c:pt idx="374">
                  <c:v>8.2005884356211554E-3</c:v>
                </c:pt>
                <c:pt idx="375">
                  <c:v>8.2056630743027031E-3</c:v>
                </c:pt>
                <c:pt idx="376">
                  <c:v>8.2102790258783004E-3</c:v>
                </c:pt>
                <c:pt idx="377">
                  <c:v>8.2144351098538335E-3</c:v>
                </c:pt>
                <c:pt idx="378">
                  <c:v>8.2181301458440249E-3</c:v>
                </c:pt>
                <c:pt idx="379">
                  <c:v>8.2213629535769269E-3</c:v>
                </c:pt>
                <c:pt idx="380">
                  <c:v>8.2241323528985267E-3</c:v>
                </c:pt>
                <c:pt idx="381">
                  <c:v>8.2264371637775363E-3</c:v>
                </c:pt>
                <c:pt idx="382">
                  <c:v>8.2282762063103088E-3</c:v>
                </c:pt>
                <c:pt idx="383">
                  <c:v>8.2296483007259155E-3</c:v>
                </c:pt>
                <c:pt idx="384">
                  <c:v>8.2305522673914045E-3</c:v>
                </c:pt>
                <c:pt idx="385">
                  <c:v>8.2309869268172124E-3</c:v>
                </c:pt>
                <c:pt idx="386">
                  <c:v>8.2309510996627713E-3</c:v>
                </c:pt>
                <c:pt idx="387">
                  <c:v>8.2304436067422923E-3</c:v>
                </c:pt>
                <c:pt idx="388">
                  <c:v>8.2294632690307415E-3</c:v>
                </c:pt>
                <c:pt idx="389">
                  <c:v>8.2280089076700348E-3</c:v>
                </c:pt>
                <c:pt idx="390">
                  <c:v>8.2260793439754114E-3</c:v>
                </c:pt>
                <c:pt idx="391">
                  <c:v>8.2236733994420653E-3</c:v>
                </c:pt>
                <c:pt idx="392">
                  <c:v>8.220789895751977E-3</c:v>
                </c:pt>
                <c:pt idx="393">
                  <c:v>8.2174276547809892E-3</c:v>
                </c:pt>
                <c:pt idx="394">
                  <c:v>8.2135854986061432E-3</c:v>
                </c:pt>
                <c:pt idx="395">
                  <c:v>8.2092622495132505E-3</c:v>
                </c:pt>
                <c:pt idx="396">
                  <c:v>8.2044567300047656E-3</c:v>
                </c:pt>
                <c:pt idx="397">
                  <c:v>8.1991677628079056E-3</c:v>
                </c:pt>
                <c:pt idx="398">
                  <c:v>8.1933941708830834E-3</c:v>
                </c:pt>
                <c:pt idx="399">
                  <c:v>8.1871347774326621E-3</c:v>
                </c:pt>
                <c:pt idx="400">
                  <c:v>8.1803884059099812E-3</c:v>
                </c:pt>
                <c:pt idx="401">
                  <c:v>8.1731538800287728E-3</c:v>
                </c:pt>
                <c:pt idx="402">
                  <c:v>8.1654300237728825E-3</c:v>
                </c:pt>
                <c:pt idx="403">
                  <c:v>8.1572156614063834E-3</c:v>
                </c:pt>
                <c:pt idx="404">
                  <c:v>8.1485096174840552E-3</c:v>
                </c:pt>
                <c:pt idx="405">
                  <c:v>8.1393107168622678E-3</c:v>
                </c:pt>
                <c:pt idx="406">
                  <c:v>8.1296177847102746E-3</c:v>
                </c:pt>
                <c:pt idx="407">
                  <c:v>8.1194296465219532E-3</c:v>
                </c:pt>
                <c:pt idx="408">
                  <c:v>8.1087451281279845E-3</c:v>
                </c:pt>
                <c:pt idx="409">
                  <c:v>8.0975630557085215E-3</c:v>
                </c:pt>
                <c:pt idx="410">
                  <c:v>8.0858822558063526E-3</c:v>
                </c:pt>
                <c:pt idx="411">
                  <c:v>8.0737015553405886E-3</c:v>
                </c:pt>
                <c:pt idx="412">
                  <c:v>8.0610197816208835E-3</c:v>
                </c:pt>
                <c:pt idx="413">
                  <c:v>8.0478357623622546E-3</c:v>
                </c:pt>
                <c:pt idx="414">
                  <c:v>8.034148325700468E-3</c:v>
                </c:pt>
                <c:pt idx="415">
                  <c:v>8.0199563002080945E-3</c:v>
                </c:pt>
                <c:pt idx="416">
                  <c:v>8.0052585149111843E-3</c:v>
                </c:pt>
                <c:pt idx="417">
                  <c:v>7.9900537993066578E-3</c:v>
                </c:pt>
                <c:pt idx="418">
                  <c:v>7.9743409833804221E-3</c:v>
                </c:pt>
                <c:pt idx="419">
                  <c:v>7.958118897626246E-3</c:v>
                </c:pt>
                <c:pt idx="420">
                  <c:v>7.9413863730654257E-3</c:v>
                </c:pt>
                <c:pt idx="421">
                  <c:v>7.9241422412673051E-3</c:v>
                </c:pt>
                <c:pt idx="422">
                  <c:v>7.9063853343706789E-3</c:v>
                </c:pt>
                <c:pt idx="423">
                  <c:v>7.8881144851061114E-3</c:v>
                </c:pt>
                <c:pt idx="424">
                  <c:v>7.8693285268192532E-3</c:v>
                </c:pt>
                <c:pt idx="425">
                  <c:v>7.8500262934951531E-3</c:v>
                </c:pt>
                <c:pt idx="426">
                  <c:v>7.8302066197836872E-3</c:v>
                </c:pt>
                <c:pt idx="427">
                  <c:v>7.8098683410260938E-3</c:v>
                </c:pt>
                <c:pt idx="428">
                  <c:v>7.7890102932827304E-3</c:v>
                </c:pt>
                <c:pt idx="429">
                  <c:v>7.7676313133620712E-3</c:v>
                </c:pt>
                <c:pt idx="430">
                  <c:v>7.7457302388510545E-3</c:v>
                </c:pt>
                <c:pt idx="431">
                  <c:v>7.7233059081468127E-3</c:v>
                </c:pt>
                <c:pt idx="432">
                  <c:v>7.7003571604898945E-3</c:v>
                </c:pt>
                <c:pt idx="433">
                  <c:v>7.6768828359990394E-3</c:v>
                </c:pt>
                <c:pt idx="434">
                  <c:v>7.6528817757076E-3</c:v>
                </c:pt>
                <c:pt idx="435">
                  <c:v>7.6283528216017022E-3</c:v>
                </c:pt>
                <c:pt idx="436">
                  <c:v>7.6032948166602464E-3</c:v>
                </c:pt>
                <c:pt idx="437">
                  <c:v>7.5777066048968366E-3</c:v>
                </c:pt>
                <c:pt idx="438">
                  <c:v>7.5515870314037774E-3</c:v>
                </c:pt>
                <c:pt idx="439">
                  <c:v>7.5249349423982294E-3</c:v>
                </c:pt>
                <c:pt idx="440">
                  <c:v>7.4977491852706675E-3</c:v>
                </c:pt>
                <c:pt idx="441">
                  <c:v>7.4700286086357643E-3</c:v>
                </c:pt>
                <c:pt idx="442">
                  <c:v>7.4417720623858588E-3</c:v>
                </c:pt>
                <c:pt idx="443">
                  <c:v>7.4129783977471423E-3</c:v>
                </c:pt>
                <c:pt idx="444">
                  <c:v>7.3836464673387543E-3</c:v>
                </c:pt>
                <c:pt idx="445">
                  <c:v>7.35377512523493E-3</c:v>
                </c:pt>
                <c:pt idx="446">
                  <c:v>7.3233632270304156E-3</c:v>
                </c:pt>
                <c:pt idx="447">
                  <c:v>7.2924096299093449E-3</c:v>
                </c:pt>
                <c:pt idx="448">
                  <c:v>7.2609131927177861E-3</c:v>
                </c:pt>
                <c:pt idx="449">
                  <c:v>7.2288727760401947E-3</c:v>
                </c:pt>
                <c:pt idx="450">
                  <c:v>7.1966978965399015E-3</c:v>
                </c:pt>
                <c:pt idx="451">
                  <c:v>7.1643892339937881E-3</c:v>
                </c:pt>
                <c:pt idx="452">
                  <c:v>7.1319474696201566E-3</c:v>
                </c:pt>
                <c:pt idx="453">
                  <c:v>7.0993732860603889E-3</c:v>
                </c:pt>
                <c:pt idx="454">
                  <c:v>7.0666673673608514E-3</c:v>
                </c:pt>
                <c:pt idx="455">
                  <c:v>7.0338303989550422E-3</c:v>
                </c:pt>
                <c:pt idx="456">
                  <c:v>7.0008630676459838E-3</c:v>
                </c:pt>
                <c:pt idx="457">
                  <c:v>6.9677660615888454E-3</c:v>
                </c:pt>
                <c:pt idx="458">
                  <c:v>6.9345400702738053E-3</c:v>
                </c:pt>
                <c:pt idx="459">
                  <c:v>6.9011857845091354E-3</c:v>
                </c:pt>
                <c:pt idx="460">
                  <c:v>6.8677038964045211E-3</c:v>
                </c:pt>
                <c:pt idx="461">
                  <c:v>6.8340950993545872E-3</c:v>
                </c:pt>
                <c:pt idx="462">
                  <c:v>6.8003600880226639E-3</c:v>
                </c:pt>
                <c:pt idx="463">
                  <c:v>6.7664995583247454E-3</c:v>
                </c:pt>
                <c:pt idx="464">
                  <c:v>6.7325142074136776E-3</c:v>
                </c:pt>
                <c:pt idx="465">
                  <c:v>6.6984047336635455E-3</c:v>
                </c:pt>
                <c:pt idx="466">
                  <c:v>6.6641718366542658E-3</c:v>
                </c:pt>
                <c:pt idx="467">
                  <c:v>6.6298162171563877E-3</c:v>
                </c:pt>
                <c:pt idx="468">
                  <c:v>6.5953385771160824E-3</c:v>
                </c:pt>
                <c:pt idx="469">
                  <c:v>6.5607396196403411E-3</c:v>
                </c:pt>
                <c:pt idx="470">
                  <c:v>6.5260200489823533E-3</c:v>
                </c:pt>
                <c:pt idx="471">
                  <c:v>6.4911805705270805E-3</c:v>
                </c:pt>
                <c:pt idx="472">
                  <c:v>6.4562218907770232E-3</c:v>
                </c:pt>
                <c:pt idx="473">
                  <c:v>6.4211447173381569E-3</c:v>
                </c:pt>
                <c:pt idx="474">
                  <c:v>6.3859497589060631E-3</c:v>
                </c:pt>
                <c:pt idx="475">
                  <c:v>6.3506377252522308E-3</c:v>
                </c:pt>
                <c:pt idx="476">
                  <c:v>6.3152093272105421E-3</c:v>
                </c:pt>
                <c:pt idx="477">
                  <c:v>6.2796652766639177E-3</c:v>
                </c:pt>
                <c:pt idx="478">
                  <c:v>6.2440062865311476E-3</c:v>
                </c:pt>
                <c:pt idx="479">
                  <c:v>6.2082330707538763E-3</c:v>
                </c:pt>
                <c:pt idx="480">
                  <c:v>6.1723463442837669E-3</c:v>
                </c:pt>
                <c:pt idx="481">
                  <c:v>6.1363468230698172E-3</c:v>
                </c:pt>
                <c:pt idx="482">
                  <c:v>6.1002352240458425E-3</c:v>
                </c:pt>
                <c:pt idx="483">
                  <c:v>6.0640122651181138E-3</c:v>
                </c:pt>
                <c:pt idx="484">
                  <c:v>6.0276786651531564E-3</c:v>
                </c:pt>
                <c:pt idx="485">
                  <c:v>5.9912351439656963E-3</c:v>
                </c:pt>
                <c:pt idx="486">
                  <c:v>5.9546824223067601E-3</c:v>
                </c:pt>
                <c:pt idx="487">
                  <c:v>5.9180212218519325E-3</c:v>
                </c:pt>
                <c:pt idx="488">
                  <c:v>5.8812522651897443E-3</c:v>
                </c:pt>
                <c:pt idx="489">
                  <c:v>5.8443762758102246E-3</c:v>
                </c:pt>
                <c:pt idx="490">
                  <c:v>5.8073939780935793E-3</c:v>
                </c:pt>
                <c:pt idx="491">
                  <c:v>5.7703060972990276E-3</c:v>
                </c:pt>
                <c:pt idx="492">
                  <c:v>5.7331133595537589E-3</c:v>
                </c:pt>
                <c:pt idx="493">
                  <c:v>5.6958164918420482E-3</c:v>
                </c:pt>
                <c:pt idx="494">
                  <c:v>5.6584162219944873E-3</c:v>
                </c:pt>
                <c:pt idx="495">
                  <c:v>5.6209132786773667E-3</c:v>
                </c:pt>
                <c:pt idx="496">
                  <c:v>5.5833083913821762E-3</c:v>
                </c:pt>
                <c:pt idx="497">
                  <c:v>5.5456022904152467E-3</c:v>
                </c:pt>
                <c:pt idx="498">
                  <c:v>5.5077957068875132E-3</c:v>
                </c:pt>
                <c:pt idx="499">
                  <c:v>5.4698893727044111E-3</c:v>
                </c:pt>
                <c:pt idx="500">
                  <c:v>5.4318840205558943E-3</c:v>
                </c:pt>
                <c:pt idx="501">
                  <c:v>5.3937803839065792E-3</c:v>
                </c:pt>
                <c:pt idx="502">
                  <c:v>5.3555791969860083E-3</c:v>
                </c:pt>
                <c:pt idx="503">
                  <c:v>5.3172811947790471E-3</c:v>
                </c:pt>
                <c:pt idx="504">
                  <c:v>5.278887113016383E-3</c:v>
                </c:pt>
                <c:pt idx="505">
                  <c:v>5.2403976881651593E-3</c:v>
                </c:pt>
                <c:pt idx="506">
                  <c:v>5.2018136574197224E-3</c:v>
                </c:pt>
                <c:pt idx="507">
                  <c:v>5.1631357586924762E-3</c:v>
                </c:pt>
                <c:pt idx="508">
                  <c:v>5.1243647306048702E-3</c:v>
                </c:pt>
                <c:pt idx="509">
                  <c:v>5.0855013124784867E-3</c:v>
                </c:pt>
                <c:pt idx="510">
                  <c:v>5.0465462443262492E-3</c:v>
                </c:pt>
                <c:pt idx="511">
                  <c:v>5.0075002668437422E-3</c:v>
                </c:pt>
                <c:pt idx="512">
                  <c:v>4.9683641214006442E-3</c:v>
                </c:pt>
                <c:pt idx="513">
                  <c:v>4.9291385500322702E-3</c:v>
                </c:pt>
                <c:pt idx="514">
                  <c:v>4.8898242954312273E-3</c:v>
                </c:pt>
                <c:pt idx="515">
                  <c:v>4.8504221009391807E-3</c:v>
                </c:pt>
                <c:pt idx="516">
                  <c:v>4.8109327105387237E-3</c:v>
                </c:pt>
                <c:pt idx="517">
                  <c:v>4.7713568688453689E-3</c:v>
                </c:pt>
                <c:pt idx="518">
                  <c:v>4.7316953210996384E-3</c:v>
                </c:pt>
                <c:pt idx="519">
                  <c:v>4.6919488131592661E-3</c:v>
                </c:pt>
                <c:pt idx="520">
                  <c:v>4.6521180914915151E-3</c:v>
                </c:pt>
                <c:pt idx="521">
                  <c:v>4.6122039031655957E-3</c:v>
                </c:pt>
                <c:pt idx="522">
                  <c:v>4.572206995845195E-3</c:v>
                </c:pt>
                <c:pt idx="523">
                  <c:v>4.532128117781125E-3</c:v>
                </c:pt>
                <c:pt idx="524">
                  <c:v>4.4919680178040688E-3</c:v>
                </c:pt>
                <c:pt idx="525">
                  <c:v>4.4517274453174495E-3</c:v>
                </c:pt>
                <c:pt idx="526">
                  <c:v>4.4114071502904008E-3</c:v>
                </c:pt>
                <c:pt idx="527">
                  <c:v>4.3710078832508584E-3</c:v>
                </c:pt>
                <c:pt idx="528">
                  <c:v>4.3305303952787637E-3</c:v>
                </c:pt>
                <c:pt idx="529">
                  <c:v>4.2899754379993838E-3</c:v>
                </c:pt>
                <c:pt idx="530">
                  <c:v>4.2493437635767453E-3</c:v>
                </c:pt>
                <c:pt idx="531">
                  <c:v>4.2086361247071959E-3</c:v>
                </c:pt>
                <c:pt idx="532">
                  <c:v>4.1678532746130805E-3</c:v>
                </c:pt>
                <c:pt idx="533">
                  <c:v>4.1269959670365459E-3</c:v>
                </c:pt>
                <c:pt idx="534">
                  <c:v>4.0860649562334712E-3</c:v>
                </c:pt>
                <c:pt idx="535">
                  <c:v>4.045060996967529E-3</c:v>
                </c:pt>
                <c:pt idx="536">
                  <c:v>4.0039848445043852E-3</c:v>
                </c:pt>
                <c:pt idx="537">
                  <c:v>3.9628372546060249E-3</c:v>
                </c:pt>
                <c:pt idx="538">
                  <c:v>3.9216189835252439E-3</c:v>
                </c:pt>
                <c:pt idx="539">
                  <c:v>3.8803307880002614E-3</c:v>
                </c:pt>
                <c:pt idx="540">
                  <c:v>3.8389734252495073E-3</c:v>
                </c:pt>
                <c:pt idx="541">
                  <c:v>3.7975476529665607E-3</c:v>
                </c:pt>
                <c:pt idx="542">
                  <c:v>3.7560542293152556E-3</c:v>
                </c:pt>
                <c:pt idx="543">
                  <c:v>3.7144939129249641E-3</c:v>
                </c:pt>
                <c:pt idx="544">
                  <c:v>3.6728674628860609E-3</c:v>
                </c:pt>
                <c:pt idx="545">
                  <c:v>3.6311756387455833E-3</c:v>
                </c:pt>
                <c:pt idx="546">
                  <c:v>3.5894192005030902E-3</c:v>
                </c:pt>
                <c:pt idx="547">
                  <c:v>3.5475989086067427E-3</c:v>
                </c:pt>
                <c:pt idx="548">
                  <c:v>3.5057155239496063E-3</c:v>
                </c:pt>
                <c:pt idx="549">
                  <c:v>3.4637698078662004E-3</c:v>
                </c:pt>
                <c:pt idx="550">
                  <c:v>3.4217625221293047E-3</c:v>
                </c:pt>
                <c:pt idx="551">
                  <c:v>3.379694428947041E-3</c:v>
                </c:pt>
                <c:pt idx="552">
                  <c:v>3.3375662909602526E-3</c:v>
                </c:pt>
                <c:pt idx="553">
                  <c:v>3.2953788712402001E-3</c:v>
                </c:pt>
                <c:pt idx="554">
                  <c:v>3.2531329332866005E-3</c:v>
                </c:pt>
                <c:pt idx="555">
                  <c:v>3.2108292410260343E-3</c:v>
                </c:pt>
                <c:pt idx="556">
                  <c:v>3.1684685588107531E-3</c:v>
                </c:pt>
                <c:pt idx="557">
                  <c:v>3.12605165141792E-3</c:v>
                </c:pt>
                <c:pt idx="558">
                  <c:v>3.0835792840493187E-3</c:v>
                </c:pt>
                <c:pt idx="559">
                  <c:v>3.0410522223315805E-3</c:v>
                </c:pt>
                <c:pt idx="560">
                  <c:v>2.9984712323169629E-3</c:v>
                </c:pt>
                <c:pt idx="561">
                  <c:v>2.9558370804847493E-3</c:v>
                </c:pt>
                <c:pt idx="562">
                  <c:v>2.9131505337433141E-3</c:v>
                </c:pt>
                <c:pt idx="563">
                  <c:v>2.8704123594329315E-3</c:v>
                </c:pt>
                <c:pt idx="564">
                  <c:v>2.8276233253293902E-3</c:v>
                </c:pt>
                <c:pt idx="565">
                  <c:v>2.7847841996485132E-3</c:v>
                </c:pt>
                <c:pt idx="566">
                  <c:v>2.7418957510516677E-3</c:v>
                </c:pt>
                <c:pt idx="567">
                  <c:v>2.698958748652374E-3</c:v>
                </c:pt>
                <c:pt idx="568">
                  <c:v>2.6559739620241416E-3</c:v>
                </c:pt>
                <c:pt idx="569">
                  <c:v>2.6129421612096646E-3</c:v>
                </c:pt>
                <c:pt idx="570">
                  <c:v>2.5698641167315409E-3</c:v>
                </c:pt>
                <c:pt idx="571">
                  <c:v>2.5267405996046888E-3</c:v>
                </c:pt>
                <c:pt idx="572">
                  <c:v>2.4835723813506718E-3</c:v>
                </c:pt>
                <c:pt idx="573">
                  <c:v>2.4403602340141652E-3</c:v>
                </c:pt>
                <c:pt idx="574">
                  <c:v>2.3971049301818371E-3</c:v>
                </c:pt>
                <c:pt idx="575">
                  <c:v>2.3538072430039506E-3</c:v>
                </c:pt>
                <c:pt idx="576">
                  <c:v>2.3104679462190498E-3</c:v>
                </c:pt>
                <c:pt idx="577">
                  <c:v>2.2670878141821454E-3</c:v>
                </c:pt>
                <c:pt idx="578">
                  <c:v>2.2236676218968716E-3</c:v>
                </c:pt>
                <c:pt idx="579">
                  <c:v>2.180208145052188E-3</c:v>
                </c:pt>
                <c:pt idx="580">
                  <c:v>2.1367101600642579E-3</c:v>
                </c:pt>
                <c:pt idx="581">
                  <c:v>2.0931744441242827E-3</c:v>
                </c:pt>
                <c:pt idx="582">
                  <c:v>2.0496017752531705E-3</c:v>
                </c:pt>
                <c:pt idx="583">
                  <c:v>2.0059929323640955E-3</c:v>
                </c:pt>
                <c:pt idx="584">
                  <c:v>1.9623486953341813E-3</c:v>
                </c:pt>
                <c:pt idx="585">
                  <c:v>1.9186698450867788E-3</c:v>
                </c:pt>
                <c:pt idx="586">
                  <c:v>1.8749571636860771E-3</c:v>
                </c:pt>
                <c:pt idx="587">
                  <c:v>1.8312114344461313E-3</c:v>
                </c:pt>
                <c:pt idx="588">
                  <c:v>1.787433442056795E-3</c:v>
                </c:pt>
                <c:pt idx="589">
                  <c:v>1.7436239727295563E-3</c:v>
                </c:pt>
                <c:pt idx="590">
                  <c:v>1.6997838143668973E-3</c:v>
                </c:pt>
                <c:pt idx="591">
                  <c:v>1.6559137567595701E-3</c:v>
                </c:pt>
                <c:pt idx="592">
                  <c:v>1.612014591817156E-3</c:v>
                </c:pt>
                <c:pt idx="593">
                  <c:v>1.5680871138384687E-3</c:v>
                </c:pt>
                <c:pt idx="594">
                  <c:v>1.5241321198299095E-3</c:v>
                </c:pt>
                <c:pt idx="595">
                  <c:v>1.4801504098818027E-3</c:v>
                </c:pt>
                <c:pt idx="596">
                  <c:v>1.4361427876152261E-3</c:v>
                </c:pt>
                <c:pt idx="597">
                  <c:v>1.3921100607150326E-3</c:v>
                </c:pt>
                <c:pt idx="598">
                  <c:v>1.3480530415688871E-3</c:v>
                </c:pt>
                <c:pt idx="599">
                  <c:v>1.3039725480375264E-3</c:v>
                </c:pt>
                <c:pt idx="600">
                  <c:v>1.2598694043885522E-3</c:v>
                </c:pt>
                <c:pt idx="601">
                  <c:v>1.2157444424354814E-3</c:v>
                </c:pt>
                <c:pt idx="602">
                  <c:v>1.1715985029364091E-3</c:v>
                </c:pt>
                <c:pt idx="603">
                  <c:v>1.1274324373237398E-3</c:v>
                </c:pt>
                <c:pt idx="604">
                  <c:v>1.0832471098598273E-3</c:v>
                </c:pt>
                <c:pt idx="605">
                  <c:v>1.0390434003457554E-3</c:v>
                </c:pt>
                <c:pt idx="606">
                  <c:v>9.9482220755583561E-4</c:v>
                </c:pt>
                <c:pt idx="607">
                  <c:v>9.5058445363481968E-4</c:v>
                </c:pt>
                <c:pt idx="608">
                  <c:v>9.0633108978757507E-4</c:v>
                </c:pt>
                <c:pt idx="609">
                  <c:v>8.6206310372666912E-4</c:v>
                </c:pt>
                <c:pt idx="610">
                  <c:v>8.177815295452314E-4</c:v>
                </c:pt>
                <c:pt idx="611">
                  <c:v>7.7348746098852459E-4</c:v>
                </c:pt>
                <c:pt idx="612">
                  <c:v>7.2918206957122236E-4</c:v>
                </c:pt>
                <c:pt idx="613">
                  <c:v>6.848666297368059E-4</c:v>
                </c:pt>
                <c:pt idx="614">
                  <c:v>6.4054255447161567E-4</c:v>
                </c:pt>
                <c:pt idx="615">
                  <c:v>5.9621144681572442E-4</c:v>
                </c:pt>
                <c:pt idx="616">
                  <c:v>5.5187517620878146E-4</c:v>
                </c:pt>
                <c:pt idx="617">
                  <c:v>5.075359948504578E-4</c:v>
                </c:pt>
                <c:pt idx="618">
                  <c:v>4.6319672086489856E-4</c:v>
                </c:pt>
                <c:pt idx="619">
                  <c:v>4.1886103770418946E-4</c:v>
                </c:pt>
                <c:pt idx="620">
                  <c:v>3.7453400592531183E-4</c:v>
                </c:pt>
                <c:pt idx="621">
                  <c:v>3.3022298637064214E-4</c:v>
                </c:pt>
                <c:pt idx="622">
                  <c:v>2.8593941944558691E-4</c:v>
                </c:pt>
                <c:pt idx="623">
                  <c:v>2.4170255315003969E-4</c:v>
                </c:pt>
                <c:pt idx="624">
                  <c:v>1.9754815405445349E-4</c:v>
                </c:pt>
                <c:pt idx="625">
                  <c:v>1.5355213333592639E-4</c:v>
                </c:pt>
                <c:pt idx="626">
                  <c:v>1.0991024171606085E-4</c:v>
                </c:pt>
                <c:pt idx="627">
                  <c:v>6.7321555879189712E-5</c:v>
                </c:pt>
                <c:pt idx="628">
                  <c:v>3.0572567884248569E-5</c:v>
                </c:pt>
                <c:pt idx="629">
                  <c:v>3.588994135804236E-5</c:v>
                </c:pt>
                <c:pt idx="630">
                  <c:v>7.478295730456837E-5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-2.1800000000000001E-5</c:v>
                </c:pt>
                <c:pt idx="1">
                  <c:v>-2.179956292865249E-5</c:v>
                </c:pt>
                <c:pt idx="2">
                  <c:v>-2.1798688785957463E-5</c:v>
                </c:pt>
                <c:pt idx="3">
                  <c:v>-2.1797377571914921E-5</c:v>
                </c:pt>
                <c:pt idx="4">
                  <c:v>-2.1795629286524867E-5</c:v>
                </c:pt>
                <c:pt idx="5">
                  <c:v>-2.1793443929787302E-5</c:v>
                </c:pt>
                <c:pt idx="6">
                  <c:v>-2.1790821501702221E-5</c:v>
                </c:pt>
                <c:pt idx="7">
                  <c:v>-2.1787762002269629E-5</c:v>
                </c:pt>
                <c:pt idx="8">
                  <c:v>-2.1784265431489525E-5</c:v>
                </c:pt>
                <c:pt idx="9">
                  <c:v>-2.1780331789361906E-5</c:v>
                </c:pt>
                <c:pt idx="10">
                  <c:v>-2.1775961075886772E-5</c:v>
                </c:pt>
                <c:pt idx="11">
                  <c:v>-2.1771153291064126E-5</c:v>
                </c:pt>
                <c:pt idx="12">
                  <c:v>-2.1765908434893969E-5</c:v>
                </c:pt>
                <c:pt idx="13">
                  <c:v>-2.1760226507376296E-5</c:v>
                </c:pt>
                <c:pt idx="14">
                  <c:v>-2.1754107508511109E-5</c:v>
                </c:pt>
                <c:pt idx="15">
                  <c:v>-2.1747551438298412E-5</c:v>
                </c:pt>
                <c:pt idx="16">
                  <c:v>-2.1740558296738198E-5</c:v>
                </c:pt>
                <c:pt idx="17">
                  <c:v>-2.1733128083830475E-5</c:v>
                </c:pt>
                <c:pt idx="18">
                  <c:v>-2.1725260799575237E-5</c:v>
                </c:pt>
                <c:pt idx="19">
                  <c:v>-2.1716956443972484E-5</c:v>
                </c:pt>
                <c:pt idx="20">
                  <c:v>-2.1708215017022219E-5</c:v>
                </c:pt>
                <c:pt idx="21">
                  <c:v>-2.1699036518724439E-5</c:v>
                </c:pt>
                <c:pt idx="22">
                  <c:v>-2.1689420949079147E-5</c:v>
                </c:pt>
                <c:pt idx="23">
                  <c:v>-2.1679368308086344E-5</c:v>
                </c:pt>
                <c:pt idx="24">
                  <c:v>-2.1668878595746026E-5</c:v>
                </c:pt>
                <c:pt idx="25">
                  <c:v>-2.1657951812058196E-5</c:v>
                </c:pt>
                <c:pt idx="26">
                  <c:v>-2.164658795702285E-5</c:v>
                </c:pt>
                <c:pt idx="27">
                  <c:v>-2.1634787030639993E-5</c:v>
                </c:pt>
                <c:pt idx="28">
                  <c:v>-2.1622549032909621E-5</c:v>
                </c:pt>
                <c:pt idx="29">
                  <c:v>-2.1609873963831737E-5</c:v>
                </c:pt>
                <c:pt idx="30">
                  <c:v>-2.1596761823406338E-5</c:v>
                </c:pt>
                <c:pt idx="31">
                  <c:v>-2.1583212611633428E-5</c:v>
                </c:pt>
                <c:pt idx="32">
                  <c:v>-2.1569226328513005E-5</c:v>
                </c:pt>
                <c:pt idx="33">
                  <c:v>-2.1554802974045068E-5</c:v>
                </c:pt>
                <c:pt idx="34">
                  <c:v>-2.1539942548229615E-5</c:v>
                </c:pt>
                <c:pt idx="35">
                  <c:v>-2.1524645051066651E-5</c:v>
                </c:pt>
                <c:pt idx="36">
                  <c:v>-2.1508910482556175E-5</c:v>
                </c:pt>
                <c:pt idx="37">
                  <c:v>-2.1492738842698184E-5</c:v>
                </c:pt>
                <c:pt idx="38">
                  <c:v>-2.1476130131492681E-5</c:v>
                </c:pt>
                <c:pt idx="39">
                  <c:v>-2.1459084348939667E-5</c:v>
                </c:pt>
                <c:pt idx="40">
                  <c:v>-2.1441601495039134E-5</c:v>
                </c:pt>
                <c:pt idx="41">
                  <c:v>-2.1423681569791092E-5</c:v>
                </c:pt>
                <c:pt idx="42">
                  <c:v>-2.1405324573195536E-5</c:v>
                </c:pt>
                <c:pt idx="43">
                  <c:v>-2.1386530505252464E-5</c:v>
                </c:pt>
                <c:pt idx="44">
                  <c:v>-2.1367299365961881E-5</c:v>
                </c:pt>
                <c:pt idx="45">
                  <c:v>-2.1347631155323786E-5</c:v>
                </c:pt>
                <c:pt idx="46">
                  <c:v>-2.1327525873338176E-5</c:v>
                </c:pt>
                <c:pt idx="47">
                  <c:v>-2.1306983520005054E-5</c:v>
                </c:pt>
                <c:pt idx="48">
                  <c:v>-2.1286004095324417E-5</c:v>
                </c:pt>
                <c:pt idx="49">
                  <c:v>-2.1264587599296269E-5</c:v>
                </c:pt>
                <c:pt idx="50">
                  <c:v>-2.1242734031920605E-5</c:v>
                </c:pt>
                <c:pt idx="51">
                  <c:v>-2.1220443393197429E-5</c:v>
                </c:pt>
                <c:pt idx="52">
                  <c:v>-2.1197715683126742E-5</c:v>
                </c:pt>
                <c:pt idx="53">
                  <c:v>-2.117455090170854E-5</c:v>
                </c:pt>
                <c:pt idx="54">
                  <c:v>-2.1150949048942822E-5</c:v>
                </c:pt>
                <c:pt idx="55">
                  <c:v>-2.1126910124829593E-5</c:v>
                </c:pt>
                <c:pt idx="56">
                  <c:v>-2.1102434129368853E-5</c:v>
                </c:pt>
                <c:pt idx="57">
                  <c:v>-2.1077521062560597E-5</c:v>
                </c:pt>
                <c:pt idx="58">
                  <c:v>-2.1052170924404829E-5</c:v>
                </c:pt>
                <c:pt idx="59">
                  <c:v>-2.1026383714901546E-5</c:v>
                </c:pt>
                <c:pt idx="60">
                  <c:v>-2.1000159434050752E-5</c:v>
                </c:pt>
                <c:pt idx="61">
                  <c:v>-2.0973498081852442E-5</c:v>
                </c:pt>
                <c:pt idx="62">
                  <c:v>-2.0946399658306621E-5</c:v>
                </c:pt>
                <c:pt idx="63">
                  <c:v>-2.0918864163413285E-5</c:v>
                </c:pt>
                <c:pt idx="64">
                  <c:v>-2.089089159717244E-5</c:v>
                </c:pt>
                <c:pt idx="65">
                  <c:v>-2.0862481959584077E-5</c:v>
                </c:pt>
                <c:pt idx="66">
                  <c:v>-2.0833635250648202E-5</c:v>
                </c:pt>
                <c:pt idx="67">
                  <c:v>-2.0804351470364815E-5</c:v>
                </c:pt>
                <c:pt idx="68">
                  <c:v>-2.0774630618733913E-5</c:v>
                </c:pt>
                <c:pt idx="69">
                  <c:v>-2.07444726957555E-5</c:v>
                </c:pt>
                <c:pt idx="70">
                  <c:v>-2.0713877701429571E-5</c:v>
                </c:pt>
                <c:pt idx="71">
                  <c:v>-2.0682845635756131E-5</c:v>
                </c:pt>
                <c:pt idx="72">
                  <c:v>-2.0651376498735176E-5</c:v>
                </c:pt>
                <c:pt idx="73">
                  <c:v>-2.0619470290366709E-5</c:v>
                </c:pt>
                <c:pt idx="74">
                  <c:v>-2.058712701065073E-5</c:v>
                </c:pt>
                <c:pt idx="75">
                  <c:v>-2.0554346659587236E-5</c:v>
                </c:pt>
                <c:pt idx="76">
                  <c:v>-2.0521129237176227E-5</c:v>
                </c:pt>
                <c:pt idx="77">
                  <c:v>-2.048747474341771E-5</c:v>
                </c:pt>
                <c:pt idx="78">
                  <c:v>-2.0453383178311674E-5</c:v>
                </c:pt>
                <c:pt idx="79">
                  <c:v>-2.0418854541858126E-5</c:v>
                </c:pt>
                <c:pt idx="80">
                  <c:v>-2.0383888834057067E-5</c:v>
                </c:pt>
                <c:pt idx="81">
                  <c:v>-2.0348486054908492E-5</c:v>
                </c:pt>
                <c:pt idx="82">
                  <c:v>-2.0312646204412406E-5</c:v>
                </c:pt>
                <c:pt idx="83">
                  <c:v>-2.0276369282568809E-5</c:v>
                </c:pt>
                <c:pt idx="84">
                  <c:v>-2.0239655289377696E-5</c:v>
                </c:pt>
                <c:pt idx="85">
                  <c:v>-2.0202504224839068E-5</c:v>
                </c:pt>
                <c:pt idx="86">
                  <c:v>-2.0164916088952928E-5</c:v>
                </c:pt>
                <c:pt idx="87">
                  <c:v>-2.0126890881719276E-5</c:v>
                </c:pt>
                <c:pt idx="88">
                  <c:v>-2.008842860313811E-5</c:v>
                </c:pt>
                <c:pt idx="89">
                  <c:v>-2.0049529253209432E-5</c:v>
                </c:pt>
                <c:pt idx="90">
                  <c:v>-2.0010192831933238E-5</c:v>
                </c:pt>
                <c:pt idx="91">
                  <c:v>-1.9970419339309533E-5</c:v>
                </c:pt>
                <c:pt idx="92">
                  <c:v>-1.9930208775338313E-5</c:v>
                </c:pt>
                <c:pt idx="93">
                  <c:v>-1.9889561140019581E-5</c:v>
                </c:pt>
                <c:pt idx="94">
                  <c:v>-1.9848476433353334E-5</c:v>
                </c:pt>
                <c:pt idx="95">
                  <c:v>-1.9806954655339575E-5</c:v>
                </c:pt>
                <c:pt idx="96">
                  <c:v>-1.9764995805978305E-5</c:v>
                </c:pt>
                <c:pt idx="97">
                  <c:v>-1.9722599885269519E-5</c:v>
                </c:pt>
                <c:pt idx="98">
                  <c:v>-1.9679766893213219E-5</c:v>
                </c:pt>
                <c:pt idx="99">
                  <c:v>-1.963649682980941E-5</c:v>
                </c:pt>
                <c:pt idx="100">
                  <c:v>-1.9592789695058082E-5</c:v>
                </c:pt>
                <c:pt idx="101">
                  <c:v>-1.9548645488959246E-5</c:v>
                </c:pt>
                <c:pt idx="102">
                  <c:v>-1.9504064211512892E-5</c:v>
                </c:pt>
                <c:pt idx="103">
                  <c:v>-1.9459045862719029E-5</c:v>
                </c:pt>
                <c:pt idx="104">
                  <c:v>-1.9413590442577652E-5</c:v>
                </c:pt>
                <c:pt idx="105">
                  <c:v>-1.9367697951088759E-5</c:v>
                </c:pt>
                <c:pt idx="106">
                  <c:v>-1.9321368388252354E-5</c:v>
                </c:pt>
                <c:pt idx="107">
                  <c:v>-1.9274601754068438E-5</c:v>
                </c:pt>
                <c:pt idx="108">
                  <c:v>-1.9227398048537007E-5</c:v>
                </c:pt>
                <c:pt idx="109">
                  <c:v>-1.917975727165806E-5</c:v>
                </c:pt>
                <c:pt idx="110">
                  <c:v>-1.9131679423431602E-5</c:v>
                </c:pt>
                <c:pt idx="111">
                  <c:v>-1.9083164503857632E-5</c:v>
                </c:pt>
                <c:pt idx="112">
                  <c:v>-1.903421251293615E-5</c:v>
                </c:pt>
                <c:pt idx="113">
                  <c:v>-1.898482345066715E-5</c:v>
                </c:pt>
                <c:pt idx="114">
                  <c:v>-1.8934997317050642E-5</c:v>
                </c:pt>
                <c:pt idx="115">
                  <c:v>-1.8884734112086618E-5</c:v>
                </c:pt>
                <c:pt idx="116">
                  <c:v>-1.883403383577508E-5</c:v>
                </c:pt>
                <c:pt idx="117">
                  <c:v>-1.8782896488116029E-5</c:v>
                </c:pt>
                <c:pt idx="118">
                  <c:v>-1.8731322069109467E-5</c:v>
                </c:pt>
                <c:pt idx="119">
                  <c:v>-1.867931057875539E-5</c:v>
                </c:pt>
                <c:pt idx="120">
                  <c:v>-1.8626862017053801E-5</c:v>
                </c:pt>
                <c:pt idx="121">
                  <c:v>-1.8573976384004697E-5</c:v>
                </c:pt>
                <c:pt idx="122">
                  <c:v>-1.8520653679608081E-5</c:v>
                </c:pt>
                <c:pt idx="123">
                  <c:v>-1.846689390386395E-5</c:v>
                </c:pt>
                <c:pt idx="124">
                  <c:v>-1.8412697056772308E-5</c:v>
                </c:pt>
                <c:pt idx="125">
                  <c:v>-1.835806313833315E-5</c:v>
                </c:pt>
                <c:pt idx="126">
                  <c:v>-1.8302992148546481E-5</c:v>
                </c:pt>
                <c:pt idx="127">
                  <c:v>-1.8247484087412296E-5</c:v>
                </c:pt>
                <c:pt idx="128">
                  <c:v>-1.81915389549306E-5</c:v>
                </c:pt>
                <c:pt idx="129">
                  <c:v>-1.8135156751101392E-5</c:v>
                </c:pt>
                <c:pt idx="130">
                  <c:v>-1.8078337475924669E-5</c:v>
                </c:pt>
                <c:pt idx="131">
                  <c:v>-1.8021081129400435E-5</c:v>
                </c:pt>
                <c:pt idx="132">
                  <c:v>-1.7963387711528685E-5</c:v>
                </c:pt>
                <c:pt idx="133">
                  <c:v>-1.7905257222309423E-5</c:v>
                </c:pt>
                <c:pt idx="134">
                  <c:v>-1.7846689661742647E-5</c:v>
                </c:pt>
                <c:pt idx="135">
                  <c:v>-1.7787685029828358E-5</c:v>
                </c:pt>
                <c:pt idx="136">
                  <c:v>-1.7728243326566555E-5</c:v>
                </c:pt>
                <c:pt idx="137">
                  <c:v>-1.766836455195724E-5</c:v>
                </c:pt>
                <c:pt idx="138">
                  <c:v>-1.7608048706000413E-5</c:v>
                </c:pt>
                <c:pt idx="139">
                  <c:v>-1.7547295788696071E-5</c:v>
                </c:pt>
                <c:pt idx="140">
                  <c:v>-1.7486105800044217E-5</c:v>
                </c:pt>
                <c:pt idx="141">
                  <c:v>-1.7424478740044848E-5</c:v>
                </c:pt>
                <c:pt idx="142">
                  <c:v>-1.7362414608697967E-5</c:v>
                </c:pt>
                <c:pt idx="143">
                  <c:v>-1.7299913406003572E-5</c:v>
                </c:pt>
                <c:pt idx="144">
                  <c:v>-1.7236975131961664E-5</c:v>
                </c:pt>
                <c:pt idx="145">
                  <c:v>-1.7173599786572242E-5</c:v>
                </c:pt>
                <c:pt idx="146">
                  <c:v>-1.7109787369835308E-5</c:v>
                </c:pt>
                <c:pt idx="147">
                  <c:v>-1.7045537881750858E-5</c:v>
                </c:pt>
                <c:pt idx="148">
                  <c:v>-1.6980851322318897E-5</c:v>
                </c:pt>
                <c:pt idx="149">
                  <c:v>-1.6915727691539425E-5</c:v>
                </c:pt>
                <c:pt idx="150">
                  <c:v>-1.6850166989412437E-5</c:v>
                </c:pt>
                <c:pt idx="151">
                  <c:v>-1.6784169215937934E-5</c:v>
                </c:pt>
                <c:pt idx="152">
                  <c:v>-1.6717734371115923E-5</c:v>
                </c:pt>
                <c:pt idx="153">
                  <c:v>-1.6650862454946393E-5</c:v>
                </c:pt>
                <c:pt idx="154">
                  <c:v>-1.6583553467429351E-5</c:v>
                </c:pt>
                <c:pt idx="155">
                  <c:v>-1.6515807408564798E-5</c:v>
                </c:pt>
                <c:pt idx="156">
                  <c:v>-1.6447624278352733E-5</c:v>
                </c:pt>
                <c:pt idx="157">
                  <c:v>-1.6379004076793153E-5</c:v>
                </c:pt>
                <c:pt idx="158">
                  <c:v>-1.6309946803886058E-5</c:v>
                </c:pt>
                <c:pt idx="159">
                  <c:v>-1.6240452459631451E-5</c:v>
                </c:pt>
                <c:pt idx="160">
                  <c:v>-1.6170521044029333E-5</c:v>
                </c:pt>
                <c:pt idx="161">
                  <c:v>-1.6100152557079699E-5</c:v>
                </c:pt>
                <c:pt idx="162">
                  <c:v>-1.602934699878255E-5</c:v>
                </c:pt>
                <c:pt idx="163">
                  <c:v>-1.5958104369137893E-5</c:v>
                </c:pt>
                <c:pt idx="164">
                  <c:v>-1.5886424668145718E-5</c:v>
                </c:pt>
                <c:pt idx="165">
                  <c:v>-1.5814307895806034E-5</c:v>
                </c:pt>
                <c:pt idx="166">
                  <c:v>-1.5741754052118831E-5</c:v>
                </c:pt>
                <c:pt idx="167">
                  <c:v>-1.5668763137084121E-5</c:v>
                </c:pt>
                <c:pt idx="168">
                  <c:v>-1.5595335150701895E-5</c:v>
                </c:pt>
                <c:pt idx="169">
                  <c:v>-1.5521470092972154E-5</c:v>
                </c:pt>
                <c:pt idx="170">
                  <c:v>-1.5447167963894905E-5</c:v>
                </c:pt>
                <c:pt idx="171">
                  <c:v>-1.5372428763470137E-5</c:v>
                </c:pt>
                <c:pt idx="172">
                  <c:v>-1.5297252491697858E-5</c:v>
                </c:pt>
                <c:pt idx="173">
                  <c:v>-1.5221639148578065E-5</c:v>
                </c:pt>
                <c:pt idx="174">
                  <c:v>-1.514558873411076E-5</c:v>
                </c:pt>
                <c:pt idx="175">
                  <c:v>-1.506910124829594E-5</c:v>
                </c:pt>
                <c:pt idx="176">
                  <c:v>-1.4992176691133609E-5</c:v>
                </c:pt>
                <c:pt idx="177">
                  <c:v>-1.4914815062623764E-5</c:v>
                </c:pt>
                <c:pt idx="178">
                  <c:v>-1.4837016362766404E-5</c:v>
                </c:pt>
                <c:pt idx="179">
                  <c:v>-1.4758780591561532E-5</c:v>
                </c:pt>
                <c:pt idx="180">
                  <c:v>-1.4680107749009146E-5</c:v>
                </c:pt>
                <c:pt idx="181">
                  <c:v>-1.4601391320417511E-5</c:v>
                </c:pt>
                <c:pt idx="182">
                  <c:v>-1.4522631305786623E-5</c:v>
                </c:pt>
                <c:pt idx="183">
                  <c:v>-1.4443827705116483E-5</c:v>
                </c:pt>
                <c:pt idx="184">
                  <c:v>-1.4364980518407092E-5</c:v>
                </c:pt>
                <c:pt idx="185">
                  <c:v>-1.4286089745658447E-5</c:v>
                </c:pt>
                <c:pt idx="186">
                  <c:v>-1.4207155386870554E-5</c:v>
                </c:pt>
                <c:pt idx="187">
                  <c:v>-1.4128177442043409E-5</c:v>
                </c:pt>
                <c:pt idx="188">
                  <c:v>-1.404915591117701E-5</c:v>
                </c:pt>
                <c:pt idx="189">
                  <c:v>-1.3970090794271363E-5</c:v>
                </c:pt>
                <c:pt idx="190">
                  <c:v>-1.3890982091326461E-5</c:v>
                </c:pt>
                <c:pt idx="191">
                  <c:v>-1.381182980234231E-5</c:v>
                </c:pt>
                <c:pt idx="192">
                  <c:v>-1.3732633927318907E-5</c:v>
                </c:pt>
                <c:pt idx="193">
                  <c:v>-1.3653394466256251E-5</c:v>
                </c:pt>
                <c:pt idx="194">
                  <c:v>-1.3574111419154345E-5</c:v>
                </c:pt>
                <c:pt idx="195">
                  <c:v>-1.3494784786013188E-5</c:v>
                </c:pt>
                <c:pt idx="196">
                  <c:v>-1.3415414566832778E-5</c:v>
                </c:pt>
                <c:pt idx="197">
                  <c:v>-1.3336000761613118E-5</c:v>
                </c:pt>
                <c:pt idx="198">
                  <c:v>-1.3256543370354204E-5</c:v>
                </c:pt>
                <c:pt idx="199">
                  <c:v>-1.317704239305604E-5</c:v>
                </c:pt>
                <c:pt idx="200">
                  <c:v>-1.3097497829718626E-5</c:v>
                </c:pt>
                <c:pt idx="201">
                  <c:v>-1.3017909680341958E-5</c:v>
                </c:pt>
                <c:pt idx="202">
                  <c:v>-1.2938277944926039E-5</c:v>
                </c:pt>
                <c:pt idx="203">
                  <c:v>-1.2858602623470871E-5</c:v>
                </c:pt>
                <c:pt idx="204">
                  <c:v>-1.2778883715976448E-5</c:v>
                </c:pt>
                <c:pt idx="205">
                  <c:v>-1.2699121222442776E-5</c:v>
                </c:pt>
                <c:pt idx="206">
                  <c:v>-1.2619315142869851E-5</c:v>
                </c:pt>
                <c:pt idx="207">
                  <c:v>-1.2539465477257675E-5</c:v>
                </c:pt>
                <c:pt idx="208">
                  <c:v>-1.2459572225606248E-5</c:v>
                </c:pt>
                <c:pt idx="209">
                  <c:v>-1.2379635387915569E-5</c:v>
                </c:pt>
                <c:pt idx="210">
                  <c:v>-1.2299654964185638E-5</c:v>
                </c:pt>
                <c:pt idx="211">
                  <c:v>-1.2219630954416457E-5</c:v>
                </c:pt>
                <c:pt idx="212">
                  <c:v>-1.2139563358608022E-5</c:v>
                </c:pt>
                <c:pt idx="213">
                  <c:v>-1.2059452176760337E-5</c:v>
                </c:pt>
                <c:pt idx="214">
                  <c:v>-1.1979297408873402E-5</c:v>
                </c:pt>
                <c:pt idx="215">
                  <c:v>-1.1899099054947214E-5</c:v>
                </c:pt>
                <c:pt idx="216">
                  <c:v>-1.1818857114981774E-5</c:v>
                </c:pt>
                <c:pt idx="217">
                  <c:v>-1.1738571588977084E-5</c:v>
                </c:pt>
                <c:pt idx="218">
                  <c:v>-1.1658242476933141E-5</c:v>
                </c:pt>
                <c:pt idx="219">
                  <c:v>-1.1577869778849948E-5</c:v>
                </c:pt>
                <c:pt idx="220">
                  <c:v>-1.1497453494727502E-5</c:v>
                </c:pt>
                <c:pt idx="221">
                  <c:v>-1.1416993624565805E-5</c:v>
                </c:pt>
                <c:pt idx="222">
                  <c:v>-1.1336490168364856E-5</c:v>
                </c:pt>
                <c:pt idx="223">
                  <c:v>-1.1255943126124655E-5</c:v>
                </c:pt>
                <c:pt idx="224">
                  <c:v>-1.1175352497845204E-5</c:v>
                </c:pt>
                <c:pt idx="225">
                  <c:v>-1.1094718283526501E-5</c:v>
                </c:pt>
                <c:pt idx="226">
                  <c:v>-1.1014040483168548E-5</c:v>
                </c:pt>
                <c:pt idx="227">
                  <c:v>-1.0933319096771342E-5</c:v>
                </c:pt>
                <c:pt idx="228">
                  <c:v>-1.0852554124334883E-5</c:v>
                </c:pt>
                <c:pt idx="229">
                  <c:v>-1.0771745565859175E-5</c:v>
                </c:pt>
                <c:pt idx="230">
                  <c:v>-1.0690893421344214E-5</c:v>
                </c:pt>
                <c:pt idx="231">
                  <c:v>-1.0609997690790002E-5</c:v>
                </c:pt>
                <c:pt idx="232">
                  <c:v>-1.0529058374196538E-5</c:v>
                </c:pt>
                <c:pt idx="233">
                  <c:v>-1.0448075471563824E-5</c:v>
                </c:pt>
                <c:pt idx="234">
                  <c:v>-1.0367048982891857E-5</c:v>
                </c:pt>
                <c:pt idx="235">
                  <c:v>-1.0285978908180638E-5</c:v>
                </c:pt>
                <c:pt idx="236">
                  <c:v>-1.0204865247430169E-5</c:v>
                </c:pt>
                <c:pt idx="237">
                  <c:v>-1.0123708000640448E-5</c:v>
                </c:pt>
                <c:pt idx="238">
                  <c:v>-1.0042507167811476E-5</c:v>
                </c:pt>
                <c:pt idx="239">
                  <c:v>-9.9612627489432506E-6</c:v>
                </c:pt>
                <c:pt idx="240">
                  <c:v>-9.8799747440357763E-6</c:v>
                </c:pt>
                <c:pt idx="241">
                  <c:v>-9.7986431530890492E-6</c:v>
                </c:pt>
                <c:pt idx="242">
                  <c:v>-9.7172679761030695E-6</c:v>
                </c:pt>
                <c:pt idx="243">
                  <c:v>-9.6358492130778405E-6</c:v>
                </c:pt>
                <c:pt idx="244">
                  <c:v>-9.554386864013357E-6</c:v>
                </c:pt>
                <c:pt idx="245">
                  <c:v>-9.4728809289096243E-6</c:v>
                </c:pt>
                <c:pt idx="246">
                  <c:v>-9.3913314077666388E-6</c:v>
                </c:pt>
                <c:pt idx="247">
                  <c:v>-9.309738300584404E-6</c:v>
                </c:pt>
                <c:pt idx="248">
                  <c:v>-9.2281016073629183E-6</c:v>
                </c:pt>
                <c:pt idx="249">
                  <c:v>-9.1464213281021781E-6</c:v>
                </c:pt>
                <c:pt idx="250">
                  <c:v>-9.0646974628021869E-6</c:v>
                </c:pt>
                <c:pt idx="251">
                  <c:v>-8.9829300114629447E-6</c:v>
                </c:pt>
                <c:pt idx="252">
                  <c:v>-8.9011189740844515E-6</c:v>
                </c:pt>
                <c:pt idx="253">
                  <c:v>-8.8192643506667073E-6</c:v>
                </c:pt>
                <c:pt idx="254">
                  <c:v>-8.7373661412097087E-6</c:v>
                </c:pt>
                <c:pt idx="255">
                  <c:v>-8.6554243457134591E-6</c:v>
                </c:pt>
                <c:pt idx="256">
                  <c:v>-8.5734389641779602E-6</c:v>
                </c:pt>
                <c:pt idx="257">
                  <c:v>-8.4914099966032086E-6</c:v>
                </c:pt>
                <c:pt idx="258">
                  <c:v>-8.4093374429892076E-6</c:v>
                </c:pt>
                <c:pt idx="259">
                  <c:v>-8.327221303335954E-6</c:v>
                </c:pt>
                <c:pt idx="260">
                  <c:v>-8.2450615776434476E-6</c:v>
                </c:pt>
                <c:pt idx="261">
                  <c:v>-8.1628582659116903E-6</c:v>
                </c:pt>
                <c:pt idx="262">
                  <c:v>-8.0806113681406802E-6</c:v>
                </c:pt>
                <c:pt idx="263">
                  <c:v>-7.9983208843304209E-6</c:v>
                </c:pt>
                <c:pt idx="264">
                  <c:v>-7.9159868144809105E-6</c:v>
                </c:pt>
                <c:pt idx="265">
                  <c:v>-7.8336091585921457E-6</c:v>
                </c:pt>
                <c:pt idx="266">
                  <c:v>-7.75118791666413E-6</c:v>
                </c:pt>
                <c:pt idx="267">
                  <c:v>-7.6687230886968649E-6</c:v>
                </c:pt>
                <c:pt idx="268">
                  <c:v>-7.5862146746903471E-6</c:v>
                </c:pt>
                <c:pt idx="269">
                  <c:v>-7.5036626746445783E-6</c:v>
                </c:pt>
                <c:pt idx="270">
                  <c:v>-7.4210670885595585E-6</c:v>
                </c:pt>
                <c:pt idx="271">
                  <c:v>-7.3384279164352859E-6</c:v>
                </c:pt>
                <c:pt idx="272">
                  <c:v>-7.2557451582717607E-6</c:v>
                </c:pt>
                <c:pt idx="273">
                  <c:v>-7.1730188140689862E-6</c:v>
                </c:pt>
                <c:pt idx="274">
                  <c:v>-7.0902488838269607E-6</c:v>
                </c:pt>
                <c:pt idx="275">
                  <c:v>-7.0074353675456824E-6</c:v>
                </c:pt>
                <c:pt idx="276">
                  <c:v>-6.9245782652251515E-6</c:v>
                </c:pt>
                <c:pt idx="277">
                  <c:v>-6.8416775768653696E-6</c:v>
                </c:pt>
                <c:pt idx="278">
                  <c:v>-6.7587333024663366E-6</c:v>
                </c:pt>
                <c:pt idx="279">
                  <c:v>-6.6757454420280526E-6</c:v>
                </c:pt>
                <c:pt idx="280">
                  <c:v>-6.5927139955505177E-6</c:v>
                </c:pt>
                <c:pt idx="281">
                  <c:v>-6.50963896303373E-6</c:v>
                </c:pt>
                <c:pt idx="282">
                  <c:v>-6.4265203444776896E-6</c:v>
                </c:pt>
                <c:pt idx="283">
                  <c:v>-6.3433581398823983E-6</c:v>
                </c:pt>
                <c:pt idx="284">
                  <c:v>-6.2601523492478559E-6</c:v>
                </c:pt>
                <c:pt idx="285">
                  <c:v>-6.1769029725740659E-6</c:v>
                </c:pt>
                <c:pt idx="286">
                  <c:v>-6.0936100098610215E-6</c:v>
                </c:pt>
                <c:pt idx="287">
                  <c:v>-6.0102734611087227E-6</c:v>
                </c:pt>
                <c:pt idx="288">
                  <c:v>-5.9268933263171762E-6</c:v>
                </c:pt>
                <c:pt idx="289">
                  <c:v>-5.8434696054863754E-6</c:v>
                </c:pt>
                <c:pt idx="290">
                  <c:v>-5.7600022986163236E-6</c:v>
                </c:pt>
                <c:pt idx="291">
                  <c:v>-5.6764914057070242E-6</c:v>
                </c:pt>
                <c:pt idx="292">
                  <c:v>-5.5929369267584669E-6</c:v>
                </c:pt>
                <c:pt idx="293">
                  <c:v>-5.5093388617706621E-6</c:v>
                </c:pt>
                <c:pt idx="294">
                  <c:v>-5.4256972107436062E-6</c:v>
                </c:pt>
                <c:pt idx="295">
                  <c:v>-5.342011973677296E-6</c:v>
                </c:pt>
                <c:pt idx="296">
                  <c:v>-5.2582831505717381E-6</c:v>
                </c:pt>
                <c:pt idx="297">
                  <c:v>-5.1745107414269259E-6</c:v>
                </c:pt>
                <c:pt idx="298">
                  <c:v>-5.0906947462428626E-6</c:v>
                </c:pt>
                <c:pt idx="299">
                  <c:v>-5.0068351650195483E-6</c:v>
                </c:pt>
                <c:pt idx="300">
                  <c:v>-4.922931997756983E-6</c:v>
                </c:pt>
                <c:pt idx="301">
                  <c:v>-4.8389852444551667E-6</c:v>
                </c:pt>
                <c:pt idx="302">
                  <c:v>-4.754994905114096E-6</c:v>
                </c:pt>
                <c:pt idx="303">
                  <c:v>-4.6709609797337743E-6</c:v>
                </c:pt>
                <c:pt idx="304">
                  <c:v>-4.5868834683142016E-6</c:v>
                </c:pt>
                <c:pt idx="305">
                  <c:v>-4.5027623708553779E-6</c:v>
                </c:pt>
                <c:pt idx="306">
                  <c:v>-4.4185976873573032E-6</c:v>
                </c:pt>
                <c:pt idx="307">
                  <c:v>-4.3343894178199774E-6</c:v>
                </c:pt>
                <c:pt idx="308">
                  <c:v>-4.2501375622434007E-6</c:v>
                </c:pt>
                <c:pt idx="309">
                  <c:v>-4.165842120627573E-6</c:v>
                </c:pt>
                <c:pt idx="310">
                  <c:v>-4.0815030929724908E-6</c:v>
                </c:pt>
                <c:pt idx="311">
                  <c:v>-3.9971204792781577E-6</c:v>
                </c:pt>
                <c:pt idx="312">
                  <c:v>-3.9126942795445735E-6</c:v>
                </c:pt>
                <c:pt idx="313">
                  <c:v>-3.8282244937717383E-6</c:v>
                </c:pt>
                <c:pt idx="314">
                  <c:v>-3.7437111219596522E-6</c:v>
                </c:pt>
                <c:pt idx="315">
                  <c:v>-3.6591541641083116E-6</c:v>
                </c:pt>
                <c:pt idx="316">
                  <c:v>-3.5745536202177234E-6</c:v>
                </c:pt>
                <c:pt idx="317">
                  <c:v>-3.4899094902878808E-6</c:v>
                </c:pt>
                <c:pt idx="318">
                  <c:v>-3.4052217743187872E-6</c:v>
                </c:pt>
                <c:pt idx="319">
                  <c:v>-3.320490472310446E-6</c:v>
                </c:pt>
                <c:pt idx="320">
                  <c:v>-3.235715584262847E-6</c:v>
                </c:pt>
                <c:pt idx="321">
                  <c:v>-3.1508971101760004E-6</c:v>
                </c:pt>
                <c:pt idx="322">
                  <c:v>-3.0660350500498994E-6</c:v>
                </c:pt>
                <c:pt idx="323">
                  <c:v>-2.9811294038845508E-6</c:v>
                </c:pt>
                <c:pt idx="324">
                  <c:v>-2.8961801716799511E-6</c:v>
                </c:pt>
                <c:pt idx="325">
                  <c:v>-2.8111873534360937E-6</c:v>
                </c:pt>
                <c:pt idx="326">
                  <c:v>-2.7261509491529886E-6</c:v>
                </c:pt>
                <c:pt idx="327">
                  <c:v>-2.6410709588306326E-6</c:v>
                </c:pt>
                <c:pt idx="328">
                  <c:v>-2.5559473824690255E-6</c:v>
                </c:pt>
                <c:pt idx="329">
                  <c:v>-2.4707802200681675E-6</c:v>
                </c:pt>
                <c:pt idx="330">
                  <c:v>-2.385569471628055E-6</c:v>
                </c:pt>
                <c:pt idx="331">
                  <c:v>-2.3003151371486915E-6</c:v>
                </c:pt>
                <c:pt idx="332">
                  <c:v>-2.2150172166300771E-6</c:v>
                </c:pt>
                <c:pt idx="333">
                  <c:v>-2.1296757100722116E-6</c:v>
                </c:pt>
                <c:pt idx="334">
                  <c:v>-2.0442906174750951E-6</c:v>
                </c:pt>
                <c:pt idx="335">
                  <c:v>-1.9588619388387276E-6</c:v>
                </c:pt>
                <c:pt idx="336">
                  <c:v>-1.8733896741631057E-6</c:v>
                </c:pt>
                <c:pt idx="337">
                  <c:v>-1.7878738234482328E-6</c:v>
                </c:pt>
                <c:pt idx="338">
                  <c:v>-1.7023143866941089E-6</c:v>
                </c:pt>
                <c:pt idx="339">
                  <c:v>-1.6167113639007339E-6</c:v>
                </c:pt>
                <c:pt idx="340">
                  <c:v>-1.5310647550681114E-6</c:v>
                </c:pt>
                <c:pt idx="341">
                  <c:v>-1.4453745601962311E-6</c:v>
                </c:pt>
                <c:pt idx="342">
                  <c:v>-1.3596407792850997E-6</c:v>
                </c:pt>
                <c:pt idx="343">
                  <c:v>-1.2738634123347208E-6</c:v>
                </c:pt>
                <c:pt idx="344">
                  <c:v>-1.1880424593450874E-6</c:v>
                </c:pt>
                <c:pt idx="345">
                  <c:v>-1.1021779203162065E-6</c:v>
                </c:pt>
                <c:pt idx="346">
                  <c:v>-1.0162697952480711E-6</c:v>
                </c:pt>
                <c:pt idx="347">
                  <c:v>-9.3031808414068473E-7</c:v>
                </c:pt>
                <c:pt idx="348">
                  <c:v>-8.4432278699404396E-7</c:v>
                </c:pt>
                <c:pt idx="349">
                  <c:v>-7.5828390380815557E-7</c:v>
                </c:pt>
                <c:pt idx="350">
                  <c:v>-6.7220143458301279E-7</c:v>
                </c:pt>
                <c:pt idx="351">
                  <c:v>-5.8607537931862239E-7</c:v>
                </c:pt>
                <c:pt idx="352">
                  <c:v>-4.9990573801497759E-7</c:v>
                </c:pt>
                <c:pt idx="353">
                  <c:v>-4.1369251067208178E-7</c:v>
                </c:pt>
                <c:pt idx="354">
                  <c:v>-3.2743569728993158E-7</c:v>
                </c:pt>
                <c:pt idx="355">
                  <c:v>-2.4113529786853375E-7</c:v>
                </c:pt>
                <c:pt idx="356">
                  <c:v>-1.5479131240788492E-7</c:v>
                </c:pt>
                <c:pt idx="357">
                  <c:v>-6.8403740907985086E-8</c:v>
                </c:pt>
                <c:pt idx="358">
                  <c:v>1.8027416631169149E-8</c:v>
                </c:pt>
                <c:pt idx="359">
                  <c:v>1.0450216020957439E-7</c:v>
                </c:pt>
                <c:pt idx="360">
                  <c:v>1.9102048982723064E-7</c:v>
                </c:pt>
                <c:pt idx="361">
                  <c:v>2.775824054841379E-7</c:v>
                </c:pt>
                <c:pt idx="362">
                  <c:v>3.6418790718029616E-7</c:v>
                </c:pt>
                <c:pt idx="363">
                  <c:v>4.5083699491570882E-7</c:v>
                </c:pt>
                <c:pt idx="364">
                  <c:v>5.3752966869037249E-7</c:v>
                </c:pt>
                <c:pt idx="365">
                  <c:v>6.2426592850428717E-7</c:v>
                </c:pt>
                <c:pt idx="366">
                  <c:v>7.1104577435744947E-7</c:v>
                </c:pt>
                <c:pt idx="367">
                  <c:v>7.9786920624986616E-7</c:v>
                </c:pt>
                <c:pt idx="368">
                  <c:v>8.8473622418153386E-7</c:v>
                </c:pt>
                <c:pt idx="369">
                  <c:v>9.7164682815245595E-7</c:v>
                </c:pt>
                <c:pt idx="370">
                  <c:v>1.0586010181626257E-6</c:v>
                </c:pt>
                <c:pt idx="371">
                  <c:v>1.1455987942120498E-6</c:v>
                </c:pt>
                <c:pt idx="372">
                  <c:v>1.2326401563007215E-6</c:v>
                </c:pt>
                <c:pt idx="373">
                  <c:v>1.3197251044286476E-6</c:v>
                </c:pt>
                <c:pt idx="374">
                  <c:v>1.4068536385958248E-6</c:v>
                </c:pt>
                <c:pt idx="375">
                  <c:v>1.4940257588022563E-6</c:v>
                </c:pt>
                <c:pt idx="376">
                  <c:v>1.5812414650479355E-6</c:v>
                </c:pt>
                <c:pt idx="377">
                  <c:v>1.668500757332869E-6</c:v>
                </c:pt>
                <c:pt idx="378">
                  <c:v>1.7558036356570502E-6</c:v>
                </c:pt>
                <c:pt idx="379">
                  <c:v>1.8431501000204857E-6</c:v>
                </c:pt>
                <c:pt idx="380">
                  <c:v>1.9305401504231723E-6</c:v>
                </c:pt>
                <c:pt idx="381">
                  <c:v>2.0179737868651133E-6</c:v>
                </c:pt>
                <c:pt idx="382">
                  <c:v>2.1054510093463019E-6</c:v>
                </c:pt>
                <c:pt idx="383">
                  <c:v>2.1929718178667414E-6</c:v>
                </c:pt>
                <c:pt idx="384">
                  <c:v>2.280536212426432E-6</c:v>
                </c:pt>
                <c:pt idx="385">
                  <c:v>2.368144193025377E-6</c:v>
                </c:pt>
                <c:pt idx="386">
                  <c:v>2.4557957596635731E-6</c:v>
                </c:pt>
                <c:pt idx="387">
                  <c:v>2.5434909123410201E-6</c:v>
                </c:pt>
                <c:pt idx="388">
                  <c:v>2.6312296510577215E-6</c:v>
                </c:pt>
                <c:pt idx="389">
                  <c:v>2.7190119758136739E-6</c:v>
                </c:pt>
                <c:pt idx="390">
                  <c:v>2.8068378866088739E-6</c:v>
                </c:pt>
                <c:pt idx="391">
                  <c:v>2.8947073834433284E-6</c:v>
                </c:pt>
                <c:pt idx="392">
                  <c:v>2.9826204663170304E-6</c:v>
                </c:pt>
                <c:pt idx="393">
                  <c:v>3.0705771352299835E-6</c:v>
                </c:pt>
                <c:pt idx="394">
                  <c:v>3.1585773901821943E-6</c:v>
                </c:pt>
                <c:pt idx="395">
                  <c:v>3.2466212311736528E-6</c:v>
                </c:pt>
                <c:pt idx="396">
                  <c:v>3.3347086582043622E-6</c:v>
                </c:pt>
                <c:pt idx="397">
                  <c:v>3.4228396712743227E-6</c:v>
                </c:pt>
                <c:pt idx="398">
                  <c:v>3.5110142703835376E-6</c:v>
                </c:pt>
                <c:pt idx="399">
                  <c:v>3.5992324555320035E-6</c:v>
                </c:pt>
                <c:pt idx="400">
                  <c:v>3.6874942267197204E-6</c:v>
                </c:pt>
                <c:pt idx="401">
                  <c:v>3.7757995839466883E-6</c:v>
                </c:pt>
                <c:pt idx="402">
                  <c:v>3.8641485272129072E-6</c:v>
                </c:pt>
                <c:pt idx="403">
                  <c:v>3.9525410565183771E-6</c:v>
                </c:pt>
                <c:pt idx="404">
                  <c:v>4.0409771718631014E-6</c:v>
                </c:pt>
                <c:pt idx="405">
                  <c:v>4.1294568732470767E-6</c:v>
                </c:pt>
                <c:pt idx="406">
                  <c:v>4.217980160670303E-6</c:v>
                </c:pt>
                <c:pt idx="407">
                  <c:v>4.306547034132777E-6</c:v>
                </c:pt>
                <c:pt idx="408">
                  <c:v>4.3951574936345087E-6</c:v>
                </c:pt>
                <c:pt idx="409">
                  <c:v>4.4838115391754915E-6</c:v>
                </c:pt>
                <c:pt idx="410">
                  <c:v>4.5725091707557218E-6</c:v>
                </c:pt>
                <c:pt idx="411">
                  <c:v>4.6612503883752066E-6</c:v>
                </c:pt>
                <c:pt idx="412">
                  <c:v>4.7500351920339389E-6</c:v>
                </c:pt>
                <c:pt idx="413">
                  <c:v>4.8388635817319257E-6</c:v>
                </c:pt>
                <c:pt idx="414">
                  <c:v>4.9277355574691601E-6</c:v>
                </c:pt>
                <c:pt idx="415">
                  <c:v>5.0166511192456489E-6</c:v>
                </c:pt>
                <c:pt idx="416">
                  <c:v>5.1056102670613921E-6</c:v>
                </c:pt>
                <c:pt idx="417">
                  <c:v>5.1946130009163829E-6</c:v>
                </c:pt>
                <c:pt idx="418">
                  <c:v>5.283659320810628E-6</c:v>
                </c:pt>
                <c:pt idx="419">
                  <c:v>5.3727492267441209E-6</c:v>
                </c:pt>
                <c:pt idx="420">
                  <c:v>5.4618827187168681E-6</c:v>
                </c:pt>
                <c:pt idx="421">
                  <c:v>5.5510597967288663E-6</c:v>
                </c:pt>
                <c:pt idx="422">
                  <c:v>5.6402804607801155E-6</c:v>
                </c:pt>
                <c:pt idx="423">
                  <c:v>5.7295447108706191E-6</c:v>
                </c:pt>
                <c:pt idx="424">
                  <c:v>5.818852547000367E-6</c:v>
                </c:pt>
                <c:pt idx="425">
                  <c:v>5.9082039691693726E-6</c:v>
                </c:pt>
                <c:pt idx="426">
                  <c:v>5.9975989773776293E-6</c:v>
                </c:pt>
                <c:pt idx="427">
                  <c:v>6.0870375716251369E-6</c:v>
                </c:pt>
                <c:pt idx="428">
                  <c:v>6.1765197519118956E-6</c:v>
                </c:pt>
                <c:pt idx="429">
                  <c:v>6.2660455182379053E-6</c:v>
                </c:pt>
                <c:pt idx="430">
                  <c:v>6.3556148706031659E-6</c:v>
                </c:pt>
                <c:pt idx="431">
                  <c:v>6.4452278090076844E-6</c:v>
                </c:pt>
                <c:pt idx="432">
                  <c:v>6.5348843334514471E-6</c:v>
                </c:pt>
                <c:pt idx="433">
                  <c:v>6.6245844439344642E-6</c:v>
                </c:pt>
                <c:pt idx="434">
                  <c:v>6.7143281404567323E-6</c:v>
                </c:pt>
                <c:pt idx="435">
                  <c:v>6.8041154230182514E-6</c:v>
                </c:pt>
                <c:pt idx="436">
                  <c:v>6.8939462916190181E-6</c:v>
                </c:pt>
                <c:pt idx="437">
                  <c:v>6.9838207462590392E-6</c:v>
                </c:pt>
                <c:pt idx="438">
                  <c:v>7.0737387869383147E-6</c:v>
                </c:pt>
                <c:pt idx="439">
                  <c:v>7.1637004136568413E-6</c:v>
                </c:pt>
                <c:pt idx="440">
                  <c:v>7.2537056264146188E-6</c:v>
                </c:pt>
                <c:pt idx="441">
                  <c:v>7.3437544252116439E-6</c:v>
                </c:pt>
                <c:pt idx="442">
                  <c:v>7.4338468100479235E-6</c:v>
                </c:pt>
                <c:pt idx="443">
                  <c:v>7.5239827809234574E-6</c:v>
                </c:pt>
                <c:pt idx="444">
                  <c:v>7.614162337838239E-6</c:v>
                </c:pt>
                <c:pt idx="445">
                  <c:v>7.7043854807922716E-6</c:v>
                </c:pt>
                <c:pt idx="446">
                  <c:v>7.7946522097855551E-6</c:v>
                </c:pt>
                <c:pt idx="447">
                  <c:v>7.8849625248180931E-6</c:v>
                </c:pt>
                <c:pt idx="448">
                  <c:v>7.9753164258898855E-6</c:v>
                </c:pt>
                <c:pt idx="449">
                  <c:v>8.0657139130009255E-6</c:v>
                </c:pt>
                <c:pt idx="450">
                  <c:v>8.0174935043129575E-6</c:v>
                </c:pt>
                <c:pt idx="451">
                  <c:v>7.9695409867843727E-6</c:v>
                </c:pt>
                <c:pt idx="452">
                  <c:v>7.9218563604151609E-6</c:v>
                </c:pt>
                <c:pt idx="453">
                  <c:v>7.8744396252053288E-6</c:v>
                </c:pt>
                <c:pt idx="454">
                  <c:v>7.8272907811548731E-6</c:v>
                </c:pt>
                <c:pt idx="455">
                  <c:v>7.7804098282637971E-6</c:v>
                </c:pt>
                <c:pt idx="456">
                  <c:v>7.7337967665320975E-6</c:v>
                </c:pt>
                <c:pt idx="457">
                  <c:v>7.6874515959597776E-6</c:v>
                </c:pt>
                <c:pt idx="458">
                  <c:v>7.6413743165468341E-6</c:v>
                </c:pt>
                <c:pt idx="459">
                  <c:v>7.5955649282932636E-6</c:v>
                </c:pt>
                <c:pt idx="460">
                  <c:v>7.5500234311990728E-6</c:v>
                </c:pt>
                <c:pt idx="461">
                  <c:v>7.5047498252642583E-6</c:v>
                </c:pt>
                <c:pt idx="462">
                  <c:v>7.459744110488827E-6</c:v>
                </c:pt>
                <c:pt idx="463">
                  <c:v>7.4150062868727653E-6</c:v>
                </c:pt>
                <c:pt idx="464">
                  <c:v>7.3705363544160867E-6</c:v>
                </c:pt>
                <c:pt idx="465">
                  <c:v>7.3263343131187844E-6</c:v>
                </c:pt>
                <c:pt idx="466">
                  <c:v>7.2824001629808619E-6</c:v>
                </c:pt>
                <c:pt idx="467">
                  <c:v>7.2387339040023124E-6</c:v>
                </c:pt>
                <c:pt idx="468">
                  <c:v>7.195335536183146E-6</c:v>
                </c:pt>
                <c:pt idx="469">
                  <c:v>7.1522050595233526E-6</c:v>
                </c:pt>
                <c:pt idx="470">
                  <c:v>7.1093424740229389E-6</c:v>
                </c:pt>
                <c:pt idx="471">
                  <c:v>7.0667477796819016E-6</c:v>
                </c:pt>
                <c:pt idx="472">
                  <c:v>7.0244209765002474E-6</c:v>
                </c:pt>
                <c:pt idx="473">
                  <c:v>6.9823620644779628E-6</c:v>
                </c:pt>
                <c:pt idx="474">
                  <c:v>6.9405710436150613E-6</c:v>
                </c:pt>
                <c:pt idx="475">
                  <c:v>6.8990479139115362E-6</c:v>
                </c:pt>
                <c:pt idx="476">
                  <c:v>6.8577926753673908E-6</c:v>
                </c:pt>
                <c:pt idx="477">
                  <c:v>6.8168053279826184E-6</c:v>
                </c:pt>
                <c:pt idx="478">
                  <c:v>6.7760858717572291E-6</c:v>
                </c:pt>
                <c:pt idx="479">
                  <c:v>6.7356343066912128E-6</c:v>
                </c:pt>
                <c:pt idx="480">
                  <c:v>6.6954506327845763E-6</c:v>
                </c:pt>
                <c:pt idx="481">
                  <c:v>6.6555348500373161E-6</c:v>
                </c:pt>
                <c:pt idx="482">
                  <c:v>6.6158869584494323E-6</c:v>
                </c:pt>
                <c:pt idx="483">
                  <c:v>6.5765069580209282E-6</c:v>
                </c:pt>
                <c:pt idx="484">
                  <c:v>6.537394848751797E-6</c:v>
                </c:pt>
                <c:pt idx="485">
                  <c:v>6.498550630642049E-6</c:v>
                </c:pt>
                <c:pt idx="486">
                  <c:v>6.459974303691674E-6</c:v>
                </c:pt>
                <c:pt idx="487">
                  <c:v>6.4216658679006787E-6</c:v>
                </c:pt>
                <c:pt idx="488">
                  <c:v>6.3836253232690598E-6</c:v>
                </c:pt>
                <c:pt idx="489">
                  <c:v>6.345852669796824E-6</c:v>
                </c:pt>
                <c:pt idx="490">
                  <c:v>6.3083479074839578E-6</c:v>
                </c:pt>
                <c:pt idx="491">
                  <c:v>6.2711110363304748E-6</c:v>
                </c:pt>
                <c:pt idx="492">
                  <c:v>6.2341420563363681E-6</c:v>
                </c:pt>
                <c:pt idx="493">
                  <c:v>6.1974409675016411E-6</c:v>
                </c:pt>
                <c:pt idx="494">
                  <c:v>6.1610077698262871E-6</c:v>
                </c:pt>
                <c:pt idx="495">
                  <c:v>6.1248424633103162E-6</c:v>
                </c:pt>
                <c:pt idx="496">
                  <c:v>6.0889450479537183E-6</c:v>
                </c:pt>
                <c:pt idx="497">
                  <c:v>6.0533155237565002E-6</c:v>
                </c:pt>
                <c:pt idx="498">
                  <c:v>6.0179538907186584E-6</c:v>
                </c:pt>
                <c:pt idx="499">
                  <c:v>5.9828601488401997E-6</c:v>
                </c:pt>
                <c:pt idx="500">
                  <c:v>5.9480342981211106E-6</c:v>
                </c:pt>
                <c:pt idx="501">
                  <c:v>5.9134763385614047E-6</c:v>
                </c:pt>
                <c:pt idx="502">
                  <c:v>5.8791862701610751E-6</c:v>
                </c:pt>
                <c:pt idx="503">
                  <c:v>5.8451640929201253E-6</c:v>
                </c:pt>
                <c:pt idx="504">
                  <c:v>5.8114098068385484E-6</c:v>
                </c:pt>
                <c:pt idx="505">
                  <c:v>5.7779234119163479E-6</c:v>
                </c:pt>
                <c:pt idx="506">
                  <c:v>5.7447049081535271E-6</c:v>
                </c:pt>
                <c:pt idx="507">
                  <c:v>5.7117542955500827E-6</c:v>
                </c:pt>
                <c:pt idx="508">
                  <c:v>5.679071574106018E-6</c:v>
                </c:pt>
                <c:pt idx="509">
                  <c:v>5.6466567438213297E-6</c:v>
                </c:pt>
                <c:pt idx="510">
                  <c:v>5.6145098046960211E-6</c:v>
                </c:pt>
                <c:pt idx="511">
                  <c:v>5.5826307567300855E-6</c:v>
                </c:pt>
                <c:pt idx="512">
                  <c:v>5.5510195999235331E-6</c:v>
                </c:pt>
                <c:pt idx="513">
                  <c:v>5.5196763342763536E-6</c:v>
                </c:pt>
                <c:pt idx="514">
                  <c:v>5.4886009597885538E-6</c:v>
                </c:pt>
                <c:pt idx="515">
                  <c:v>5.4577934764601304E-6</c:v>
                </c:pt>
                <c:pt idx="516">
                  <c:v>5.4272538842910868E-6</c:v>
                </c:pt>
                <c:pt idx="517">
                  <c:v>5.3969821832814195E-6</c:v>
                </c:pt>
                <c:pt idx="518">
                  <c:v>5.366978373431132E-6</c:v>
                </c:pt>
                <c:pt idx="519">
                  <c:v>5.3372424547402208E-6</c:v>
                </c:pt>
                <c:pt idx="520">
                  <c:v>5.3077744272086893E-6</c:v>
                </c:pt>
                <c:pt idx="521">
                  <c:v>5.2785742908365309E-6</c:v>
                </c:pt>
                <c:pt idx="522">
                  <c:v>5.2496420456237555E-6</c:v>
                </c:pt>
                <c:pt idx="523">
                  <c:v>5.2209776915703532E-6</c:v>
                </c:pt>
                <c:pt idx="524">
                  <c:v>5.1925812286763305E-6</c:v>
                </c:pt>
                <c:pt idx="525">
                  <c:v>5.1644526569416843E-6</c:v>
                </c:pt>
                <c:pt idx="526">
                  <c:v>5.1365919763664178E-6</c:v>
                </c:pt>
                <c:pt idx="527">
                  <c:v>5.1089991869505276E-6</c:v>
                </c:pt>
                <c:pt idx="528">
                  <c:v>5.0816742886940138E-6</c:v>
                </c:pt>
                <c:pt idx="529">
                  <c:v>5.0546172815968763E-6</c:v>
                </c:pt>
                <c:pt idx="530">
                  <c:v>5.0278281656591153E-6</c:v>
                </c:pt>
                <c:pt idx="531">
                  <c:v>5.0013069408807373E-6</c:v>
                </c:pt>
                <c:pt idx="532">
                  <c:v>4.9750536072617323E-6</c:v>
                </c:pt>
                <c:pt idx="533">
                  <c:v>4.9490681648021071E-6</c:v>
                </c:pt>
                <c:pt idx="534">
                  <c:v>4.9233506135018582E-6</c:v>
                </c:pt>
                <c:pt idx="535">
                  <c:v>4.897900953360989E-6</c:v>
                </c:pt>
                <c:pt idx="536">
                  <c:v>4.8727191843794929E-6</c:v>
                </c:pt>
                <c:pt idx="537">
                  <c:v>4.8478053065573798E-6</c:v>
                </c:pt>
                <c:pt idx="538">
                  <c:v>4.8231593198946431E-6</c:v>
                </c:pt>
                <c:pt idx="539">
                  <c:v>4.7987812243912828E-6</c:v>
                </c:pt>
                <c:pt idx="540">
                  <c:v>4.7746710200472989E-6</c:v>
                </c:pt>
                <c:pt idx="541">
                  <c:v>4.750828706862698E-6</c:v>
                </c:pt>
                <c:pt idx="542">
                  <c:v>4.7272542848374702E-6</c:v>
                </c:pt>
                <c:pt idx="543">
                  <c:v>4.7039477539716221E-6</c:v>
                </c:pt>
                <c:pt idx="544">
                  <c:v>4.6809091142651503E-6</c:v>
                </c:pt>
                <c:pt idx="545">
                  <c:v>4.6581383657180583E-6</c:v>
                </c:pt>
                <c:pt idx="546">
                  <c:v>4.6356355083303392E-6</c:v>
                </c:pt>
                <c:pt idx="547">
                  <c:v>4.6134005421020033E-6</c:v>
                </c:pt>
                <c:pt idx="548">
                  <c:v>4.5914334670330438E-6</c:v>
                </c:pt>
                <c:pt idx="549">
                  <c:v>4.5697342831234606E-6</c:v>
                </c:pt>
                <c:pt idx="550">
                  <c:v>4.5483029903732537E-6</c:v>
                </c:pt>
                <c:pt idx="551">
                  <c:v>4.52713958878243E-6</c:v>
                </c:pt>
                <c:pt idx="552">
                  <c:v>4.5062440783509793E-6</c:v>
                </c:pt>
                <c:pt idx="553">
                  <c:v>4.4856164590789015E-6</c:v>
                </c:pt>
                <c:pt idx="554">
                  <c:v>4.4652567309662069E-6</c:v>
                </c:pt>
                <c:pt idx="555">
                  <c:v>4.4451648940128886E-6</c:v>
                </c:pt>
                <c:pt idx="556">
                  <c:v>4.4253409482189467E-6</c:v>
                </c:pt>
                <c:pt idx="557">
                  <c:v>4.4057848935843811E-6</c:v>
                </c:pt>
                <c:pt idx="558">
                  <c:v>4.3864967301091987E-6</c:v>
                </c:pt>
                <c:pt idx="559">
                  <c:v>4.3674764577933892E-6</c:v>
                </c:pt>
                <c:pt idx="560">
                  <c:v>4.3487240766369595E-6</c:v>
                </c:pt>
                <c:pt idx="561">
                  <c:v>4.3302395866399062E-6</c:v>
                </c:pt>
                <c:pt idx="562">
                  <c:v>4.3120229878022326E-6</c:v>
                </c:pt>
                <c:pt idx="563">
                  <c:v>4.2940742801239319E-6</c:v>
                </c:pt>
                <c:pt idx="564">
                  <c:v>4.2763934636050144E-6</c:v>
                </c:pt>
                <c:pt idx="565">
                  <c:v>4.2589805382454732E-6</c:v>
                </c:pt>
                <c:pt idx="566">
                  <c:v>4.2418355040453085E-6</c:v>
                </c:pt>
                <c:pt idx="567">
                  <c:v>4.22495836100452E-6</c:v>
                </c:pt>
                <c:pt idx="568">
                  <c:v>4.2083491091231147E-6</c:v>
                </c:pt>
                <c:pt idx="569">
                  <c:v>4.1920077484010824E-6</c:v>
                </c:pt>
                <c:pt idx="570">
                  <c:v>4.1759342788384298E-6</c:v>
                </c:pt>
                <c:pt idx="571">
                  <c:v>4.1601287004351536E-6</c:v>
                </c:pt>
                <c:pt idx="572">
                  <c:v>4.1445910131912571E-6</c:v>
                </c:pt>
                <c:pt idx="573">
                  <c:v>4.1293212171067336E-6</c:v>
                </c:pt>
                <c:pt idx="574">
                  <c:v>4.1143193121815932E-6</c:v>
                </c:pt>
                <c:pt idx="575">
                  <c:v>4.0995852984158291E-6</c:v>
                </c:pt>
                <c:pt idx="576">
                  <c:v>4.0851191758094381E-6</c:v>
                </c:pt>
                <c:pt idx="577">
                  <c:v>4.0709209443624268E-6</c:v>
                </c:pt>
                <c:pt idx="578">
                  <c:v>4.0569906040747918E-6</c:v>
                </c:pt>
                <c:pt idx="579">
                  <c:v>4.0433281549465366E-6</c:v>
                </c:pt>
                <c:pt idx="580">
                  <c:v>4.0299335969776544E-6</c:v>
                </c:pt>
                <c:pt idx="581">
                  <c:v>4.0168069301681553E-6</c:v>
                </c:pt>
                <c:pt idx="582">
                  <c:v>4.0039481545180291E-6</c:v>
                </c:pt>
                <c:pt idx="583">
                  <c:v>3.9913572700272861E-6</c:v>
                </c:pt>
                <c:pt idx="584">
                  <c:v>3.9790342766959161E-6</c:v>
                </c:pt>
                <c:pt idx="585">
                  <c:v>3.9669791745239292E-6</c:v>
                </c:pt>
                <c:pt idx="586">
                  <c:v>3.9551919635113153E-6</c:v>
                </c:pt>
                <c:pt idx="587">
                  <c:v>3.9436726436580811E-6</c:v>
                </c:pt>
                <c:pt idx="588">
                  <c:v>3.9324212149642233E-6</c:v>
                </c:pt>
                <c:pt idx="589">
                  <c:v>3.9214376774297452E-6</c:v>
                </c:pt>
                <c:pt idx="590">
                  <c:v>3.9107220310546401E-6</c:v>
                </c:pt>
                <c:pt idx="591">
                  <c:v>3.9002742758389181E-6</c:v>
                </c:pt>
                <c:pt idx="592">
                  <c:v>3.8900944117825691E-6</c:v>
                </c:pt>
                <c:pt idx="593">
                  <c:v>3.8801824388856032E-6</c:v>
                </c:pt>
                <c:pt idx="594">
                  <c:v>3.8705383571480103E-6</c:v>
                </c:pt>
                <c:pt idx="595">
                  <c:v>3.8611621665698005E-6</c:v>
                </c:pt>
                <c:pt idx="596">
                  <c:v>3.8520538671509637E-6</c:v>
                </c:pt>
                <c:pt idx="597">
                  <c:v>3.8432134588915066E-6</c:v>
                </c:pt>
                <c:pt idx="598">
                  <c:v>3.8346409417914259E-6</c:v>
                </c:pt>
                <c:pt idx="599">
                  <c:v>3.8263363158507182E-6</c:v>
                </c:pt>
                <c:pt idx="600">
                  <c:v>3.8182995810693936E-6</c:v>
                </c:pt>
                <c:pt idx="601">
                  <c:v>3.810530737447442E-6</c:v>
                </c:pt>
                <c:pt idx="602">
                  <c:v>3.8030297849848701E-6</c:v>
                </c:pt>
                <c:pt idx="603">
                  <c:v>3.7957967236816746E-6</c:v>
                </c:pt>
                <c:pt idx="604">
                  <c:v>3.7888315535378588E-6</c:v>
                </c:pt>
                <c:pt idx="605">
                  <c:v>3.7821342745534193E-6</c:v>
                </c:pt>
                <c:pt idx="606">
                  <c:v>3.7757048867283597E-6</c:v>
                </c:pt>
                <c:pt idx="607">
                  <c:v>3.7695433900626763E-6</c:v>
                </c:pt>
                <c:pt idx="608">
                  <c:v>3.7636497845563728E-6</c:v>
                </c:pt>
                <c:pt idx="609">
                  <c:v>3.7580240702094422E-6</c:v>
                </c:pt>
                <c:pt idx="610">
                  <c:v>3.7526662470218947E-6</c:v>
                </c:pt>
                <c:pt idx="611">
                  <c:v>3.7475763149937202E-6</c:v>
                </c:pt>
                <c:pt idx="612">
                  <c:v>3.7427542741249254E-6</c:v>
                </c:pt>
                <c:pt idx="613">
                  <c:v>3.738200124415507E-6</c:v>
                </c:pt>
                <c:pt idx="614">
                  <c:v>3.7339138658654684E-6</c:v>
                </c:pt>
                <c:pt idx="615">
                  <c:v>3.7298954984748061E-6</c:v>
                </c:pt>
                <c:pt idx="616">
                  <c:v>3.7261450222435235E-6</c:v>
                </c:pt>
                <c:pt idx="617">
                  <c:v>3.7226624371716173E-6</c:v>
                </c:pt>
                <c:pt idx="618">
                  <c:v>3.7194477432590909E-6</c:v>
                </c:pt>
                <c:pt idx="619">
                  <c:v>3.7165009405059374E-6</c:v>
                </c:pt>
                <c:pt idx="620">
                  <c:v>3.713822028912167E-6</c:v>
                </c:pt>
                <c:pt idx="621">
                  <c:v>3.7114110084777696E-6</c:v>
                </c:pt>
                <c:pt idx="622">
                  <c:v>3.7092678792027486E-6</c:v>
                </c:pt>
                <c:pt idx="623">
                  <c:v>3.7073926410871073E-6</c:v>
                </c:pt>
                <c:pt idx="624">
                  <c:v>3.705785294130839E-6</c:v>
                </c:pt>
                <c:pt idx="625">
                  <c:v>3.7044458383339539E-6</c:v>
                </c:pt>
                <c:pt idx="626">
                  <c:v>3.7033742736964416E-6</c:v>
                </c:pt>
                <c:pt idx="627">
                  <c:v>3.7025706002183126E-6</c:v>
                </c:pt>
                <c:pt idx="628">
                  <c:v>3.7020348178995565E-6</c:v>
                </c:pt>
                <c:pt idx="629">
                  <c:v>3.7017669267401835E-6</c:v>
                </c:pt>
                <c:pt idx="630">
                  <c:v>3.7017669267401835E-6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62.834450495006749</c:v>
                </c:pt>
                <c:pt idx="1">
                  <c:v>62.834492715475726</c:v>
                </c:pt>
                <c:pt idx="2">
                  <c:v>62.834619376712425</c:v>
                </c:pt>
                <c:pt idx="3">
                  <c:v>62.834830478206221</c:v>
                </c:pt>
                <c:pt idx="4">
                  <c:v>62.835126019106049</c:v>
                </c:pt>
                <c:pt idx="5">
                  <c:v>62.835505998220455</c:v>
                </c:pt>
                <c:pt idx="6">
                  <c:v>62.835970414017588</c:v>
                </c:pt>
                <c:pt idx="7">
                  <c:v>62.836519264625288</c:v>
                </c:pt>
                <c:pt idx="8">
                  <c:v>62.837152547831067</c:v>
                </c:pt>
                <c:pt idx="9">
                  <c:v>62.837870261082166</c:v>
                </c:pt>
                <c:pt idx="10">
                  <c:v>62.838672401485638</c:v>
                </c:pt>
                <c:pt idx="11">
                  <c:v>62.839558965808358</c:v>
                </c:pt>
                <c:pt idx="12">
                  <c:v>62.840529950477148</c:v>
                </c:pt>
                <c:pt idx="13">
                  <c:v>62.841585351578772</c:v>
                </c:pt>
                <c:pt idx="14">
                  <c:v>62.842725164860092</c:v>
                </c:pt>
                <c:pt idx="15">
                  <c:v>62.843949385728102</c:v>
                </c:pt>
                <c:pt idx="16">
                  <c:v>62.845258009250045</c:v>
                </c:pt>
                <c:pt idx="17">
                  <c:v>62.846651030153502</c:v>
                </c:pt>
                <c:pt idx="18">
                  <c:v>62.8481284428265</c:v>
                </c:pt>
                <c:pt idx="19">
                  <c:v>62.849690241317617</c:v>
                </c:pt>
                <c:pt idx="20">
                  <c:v>62.851336419336135</c:v>
                </c:pt>
                <c:pt idx="21">
                  <c:v>62.853066970252122</c:v>
                </c:pt>
                <c:pt idx="22">
                  <c:v>62.854881887096589</c:v>
                </c:pt>
                <c:pt idx="23">
                  <c:v>62.856781162561632</c:v>
                </c:pt>
                <c:pt idx="24">
                  <c:v>62.858764789000581</c:v>
                </c:pt>
                <c:pt idx="25">
                  <c:v>62.860832758428124</c:v>
                </c:pt>
                <c:pt idx="26">
                  <c:v>62.862985062520522</c:v>
                </c:pt>
                <c:pt idx="27">
                  <c:v>62.865221692615705</c:v>
                </c:pt>
                <c:pt idx="28">
                  <c:v>62.867542639713527</c:v>
                </c:pt>
                <c:pt idx="29">
                  <c:v>62.869947894475885</c:v>
                </c:pt>
                <c:pt idx="30">
                  <c:v>62.872437447226922</c:v>
                </c:pt>
                <c:pt idx="31">
                  <c:v>62.875011287953242</c:v>
                </c:pt>
                <c:pt idx="32">
                  <c:v>62.877669406304079</c:v>
                </c:pt>
                <c:pt idx="33">
                  <c:v>62.880411791591541</c:v>
                </c:pt>
                <c:pt idx="34">
                  <c:v>62.883238432790783</c:v>
                </c:pt>
                <c:pt idx="35">
                  <c:v>62.886149318540269</c:v>
                </c:pt>
                <c:pt idx="36">
                  <c:v>62.889144437141979</c:v>
                </c:pt>
                <c:pt idx="37">
                  <c:v>62.892223776561636</c:v>
                </c:pt>
                <c:pt idx="38">
                  <c:v>62.895387324428953</c:v>
                </c:pt>
                <c:pt idx="39">
                  <c:v>62.898635068037912</c:v>
                </c:pt>
                <c:pt idx="40">
                  <c:v>62.901966994346949</c:v>
                </c:pt>
                <c:pt idx="41">
                  <c:v>62.905383089979303</c:v>
                </c:pt>
                <c:pt idx="42">
                  <c:v>62.908883341223202</c:v>
                </c:pt>
                <c:pt idx="43">
                  <c:v>62.912467734032198</c:v>
                </c:pt>
                <c:pt idx="44">
                  <c:v>62.916136254025403</c:v>
                </c:pt>
                <c:pt idx="45">
                  <c:v>62.919888886487819</c:v>
                </c:pt>
                <c:pt idx="46">
                  <c:v>62.923725616370582</c:v>
                </c:pt>
                <c:pt idx="47">
                  <c:v>62.927646428291325</c:v>
                </c:pt>
                <c:pt idx="48">
                  <c:v>62.93165130653442</c:v>
                </c:pt>
                <c:pt idx="49">
                  <c:v>62.935740235051348</c:v>
                </c:pt>
                <c:pt idx="50">
                  <c:v>62.939913197460967</c:v>
                </c:pt>
                <c:pt idx="51">
                  <c:v>62.944170177049898</c:v>
                </c:pt>
                <c:pt idx="52">
                  <c:v>62.948511156772803</c:v>
                </c:pt>
                <c:pt idx="53">
                  <c:v>62.952936119252755</c:v>
                </c:pt>
                <c:pt idx="54">
                  <c:v>62.957445046781565</c:v>
                </c:pt>
                <c:pt idx="55">
                  <c:v>62.962037921320174</c:v>
                </c:pt>
                <c:pt idx="56">
                  <c:v>62.966714724498964</c:v>
                </c:pt>
                <c:pt idx="57">
                  <c:v>62.971475437618139</c:v>
                </c:pt>
                <c:pt idx="58">
                  <c:v>62.976320041648115</c:v>
                </c:pt>
                <c:pt idx="59">
                  <c:v>62.981248517229879</c:v>
                </c:pt>
                <c:pt idx="60">
                  <c:v>62.986260844675385</c:v>
                </c:pt>
                <c:pt idx="61">
                  <c:v>62.991357003967934</c:v>
                </c:pt>
                <c:pt idx="62">
                  <c:v>62.99653697476257</c:v>
                </c:pt>
                <c:pt idx="63">
                  <c:v>63.001800736386507</c:v>
                </c:pt>
                <c:pt idx="64">
                  <c:v>63.007148267839497</c:v>
                </c:pt>
                <c:pt idx="65">
                  <c:v>63.012579547794296</c:v>
                </c:pt>
                <c:pt idx="66">
                  <c:v>63.018094554597049</c:v>
                </c:pt>
                <c:pt idx="67">
                  <c:v>63.023693266267735</c:v>
                </c:pt>
                <c:pt idx="68">
                  <c:v>63.02937566050057</c:v>
                </c:pt>
                <c:pt idx="69">
                  <c:v>63.035141714664519</c:v>
                </c:pt>
                <c:pt idx="70">
                  <c:v>63.040991405803659</c:v>
                </c:pt>
                <c:pt idx="71">
                  <c:v>63.046924710637704</c:v>
                </c:pt>
                <c:pt idx="72">
                  <c:v>63.052941605562403</c:v>
                </c:pt>
                <c:pt idx="73">
                  <c:v>63.059042066650058</c:v>
                </c:pt>
                <c:pt idx="74">
                  <c:v>63.065226069649952</c:v>
                </c:pt>
                <c:pt idx="75">
                  <c:v>63.071493589988869</c:v>
                </c:pt>
                <c:pt idx="76">
                  <c:v>63.07784460277152</c:v>
                </c:pt>
                <c:pt idx="77">
                  <c:v>63.084279082781109</c:v>
                </c:pt>
                <c:pt idx="78">
                  <c:v>63.090797004479754</c:v>
                </c:pt>
                <c:pt idx="79">
                  <c:v>63.097398342009029</c:v>
                </c:pt>
                <c:pt idx="80">
                  <c:v>63.104083069190473</c:v>
                </c:pt>
                <c:pt idx="81">
                  <c:v>63.110851159526092</c:v>
                </c:pt>
                <c:pt idx="82">
                  <c:v>63.117702586198867</c:v>
                </c:pt>
                <c:pt idx="83">
                  <c:v>63.124637322073305</c:v>
                </c:pt>
                <c:pt idx="84">
                  <c:v>63.131655339695946</c:v>
                </c:pt>
                <c:pt idx="85">
                  <c:v>63.138756611295939</c:v>
                </c:pt>
                <c:pt idx="86">
                  <c:v>63.145941108785507</c:v>
                </c:pt>
                <c:pt idx="87">
                  <c:v>63.153208803760599</c:v>
                </c:pt>
                <c:pt idx="88">
                  <c:v>63.160559667501346</c:v>
                </c:pt>
                <c:pt idx="89">
                  <c:v>63.167993670972692</c:v>
                </c:pt>
                <c:pt idx="90">
                  <c:v>63.175510784824922</c:v>
                </c:pt>
                <c:pt idx="91">
                  <c:v>63.183110979394243</c:v>
                </c:pt>
                <c:pt idx="92">
                  <c:v>63.190794224703367</c:v>
                </c:pt>
                <c:pt idx="93">
                  <c:v>63.198560490462086</c:v>
                </c:pt>
                <c:pt idx="94">
                  <c:v>63.206409746067855</c:v>
                </c:pt>
                <c:pt idx="95">
                  <c:v>63.214341960606404</c:v>
                </c:pt>
                <c:pt idx="96">
                  <c:v>63.222357102852314</c:v>
                </c:pt>
                <c:pt idx="97">
                  <c:v>63.230455141269644</c:v>
                </c:pt>
                <c:pt idx="98">
                  <c:v>63.238636044012537</c:v>
                </c:pt>
                <c:pt idx="99">
                  <c:v>63.246899778925815</c:v>
                </c:pt>
                <c:pt idx="100">
                  <c:v>63.255246313545612</c:v>
                </c:pt>
                <c:pt idx="101">
                  <c:v>63.26367561510002</c:v>
                </c:pt>
                <c:pt idx="102">
                  <c:v>63.272187650509693</c:v>
                </c:pt>
                <c:pt idx="103">
                  <c:v>63.280782386388509</c:v>
                </c:pt>
                <c:pt idx="104">
                  <c:v>63.28945978904418</c:v>
                </c:pt>
                <c:pt idx="105">
                  <c:v>63.298219824478927</c:v>
                </c:pt>
                <c:pt idx="106">
                  <c:v>63.307062458390142</c:v>
                </c:pt>
                <c:pt idx="107">
                  <c:v>63.315987656171004</c:v>
                </c:pt>
                <c:pt idx="108">
                  <c:v>63.32499538291119</c:v>
                </c:pt>
                <c:pt idx="109">
                  <c:v>63.334085603397504</c:v>
                </c:pt>
                <c:pt idx="110">
                  <c:v>63.34325828211459</c:v>
                </c:pt>
                <c:pt idx="111">
                  <c:v>63.352513383245572</c:v>
                </c:pt>
                <c:pt idx="112">
                  <c:v>63.361850870672775</c:v>
                </c:pt>
                <c:pt idx="113">
                  <c:v>63.371270707978375</c:v>
                </c:pt>
                <c:pt idx="114">
                  <c:v>63.380772858445141</c:v>
                </c:pt>
                <c:pt idx="115">
                  <c:v>63.390357285057078</c:v>
                </c:pt>
                <c:pt idx="116">
                  <c:v>63.400023950500191</c:v>
                </c:pt>
                <c:pt idx="117">
                  <c:v>63.409772817163152</c:v>
                </c:pt>
                <c:pt idx="118">
                  <c:v>63.419603847138013</c:v>
                </c:pt>
                <c:pt idx="119">
                  <c:v>63.429517002220962</c:v>
                </c:pt>
                <c:pt idx="120">
                  <c:v>63.439512243913015</c:v>
                </c:pt>
                <c:pt idx="121">
                  <c:v>63.449589533420749</c:v>
                </c:pt>
                <c:pt idx="122">
                  <c:v>63.459748831657052</c:v>
                </c:pt>
                <c:pt idx="123">
                  <c:v>63.469990099241826</c:v>
                </c:pt>
                <c:pt idx="124">
                  <c:v>63.480313296502793</c:v>
                </c:pt>
                <c:pt idx="125">
                  <c:v>63.490718383476164</c:v>
                </c:pt>
                <c:pt idx="126">
                  <c:v>63.501205319907456</c:v>
                </c:pt>
                <c:pt idx="127">
                  <c:v>63.511774065252212</c:v>
                </c:pt>
                <c:pt idx="128">
                  <c:v>63.52242457867677</c:v>
                </c:pt>
                <c:pt idx="129">
                  <c:v>63.533156819059052</c:v>
                </c:pt>
                <c:pt idx="130">
                  <c:v>63.543970744989309</c:v>
                </c:pt>
                <c:pt idx="131">
                  <c:v>63.554866314770891</c:v>
                </c:pt>
                <c:pt idx="132">
                  <c:v>63.565843486421052</c:v>
                </c:pt>
                <c:pt idx="133">
                  <c:v>63.576902217671716</c:v>
                </c:pt>
                <c:pt idx="134">
                  <c:v>63.588042465970283</c:v>
                </c:pt>
                <c:pt idx="135">
                  <c:v>63.599264188480397</c:v>
                </c:pt>
                <c:pt idx="136">
                  <c:v>63.610567342082753</c:v>
                </c:pt>
                <c:pt idx="137">
                  <c:v>63.621951883375921</c:v>
                </c:pt>
                <c:pt idx="138">
                  <c:v>63.63341776867712</c:v>
                </c:pt>
                <c:pt idx="139">
                  <c:v>63.644964954023031</c:v>
                </c:pt>
                <c:pt idx="140">
                  <c:v>63.656593395170638</c:v>
                </c:pt>
                <c:pt idx="141">
                  <c:v>63.66830304759803</c:v>
                </c:pt>
                <c:pt idx="142">
                  <c:v>63.68009386650521</c:v>
                </c:pt>
                <c:pt idx="143">
                  <c:v>63.691965806814942</c:v>
                </c:pt>
                <c:pt idx="144">
                  <c:v>63.703918823173581</c:v>
                </c:pt>
                <c:pt idx="145">
                  <c:v>63.715952869951877</c:v>
                </c:pt>
                <c:pt idx="146">
                  <c:v>63.728067901245879</c:v>
                </c:pt>
                <c:pt idx="147">
                  <c:v>63.740263870877698</c:v>
                </c:pt>
                <c:pt idx="148">
                  <c:v>63.752540732396412</c:v>
                </c:pt>
                <c:pt idx="149">
                  <c:v>63.764898439078905</c:v>
                </c:pt>
                <c:pt idx="150">
                  <c:v>63.777336943930678</c:v>
                </c:pt>
                <c:pt idx="151">
                  <c:v>63.789856199686788</c:v>
                </c:pt>
                <c:pt idx="152">
                  <c:v>63.802456158812639</c:v>
                </c:pt>
                <c:pt idx="153">
                  <c:v>63.815136773504875</c:v>
                </c:pt>
                <c:pt idx="154">
                  <c:v>63.827897995692247</c:v>
                </c:pt>
                <c:pt idx="155">
                  <c:v>63.840739777036504</c:v>
                </c:pt>
                <c:pt idx="156">
                  <c:v>63.853662068933232</c:v>
                </c:pt>
                <c:pt idx="157">
                  <c:v>63.866664822512767</c:v>
                </c:pt>
                <c:pt idx="158">
                  <c:v>63.879747988641071</c:v>
                </c:pt>
                <c:pt idx="159">
                  <c:v>63.892911517920602</c:v>
                </c:pt>
                <c:pt idx="160">
                  <c:v>63.906155360691237</c:v>
                </c:pt>
                <c:pt idx="161">
                  <c:v>63.919479467031138</c:v>
                </c:pt>
                <c:pt idx="162">
                  <c:v>63.932883786757657</c:v>
                </c:pt>
                <c:pt idx="163">
                  <c:v>63.946368269428262</c:v>
                </c:pt>
                <c:pt idx="164">
                  <c:v>63.95993286434139</c:v>
                </c:pt>
                <c:pt idx="165">
                  <c:v>63.973577520537411</c:v>
                </c:pt>
                <c:pt idx="166">
                  <c:v>63.987302186799511</c:v>
                </c:pt>
                <c:pt idx="167">
                  <c:v>64.001106811654594</c:v>
                </c:pt>
                <c:pt idx="168">
                  <c:v>64.014991343374248</c:v>
                </c:pt>
                <c:pt idx="169">
                  <c:v>64.028955729975578</c:v>
                </c:pt>
                <c:pt idx="170">
                  <c:v>64.042999919222268</c:v>
                </c:pt>
                <c:pt idx="171">
                  <c:v>64.057123858625346</c:v>
                </c:pt>
                <c:pt idx="172">
                  <c:v>64.071327495444251</c:v>
                </c:pt>
                <c:pt idx="173">
                  <c:v>64.085610776687659</c:v>
                </c:pt>
                <c:pt idx="174">
                  <c:v>64.099973649114546</c:v>
                </c:pt>
                <c:pt idx="175">
                  <c:v>64.114416059234969</c:v>
                </c:pt>
                <c:pt idx="176">
                  <c:v>64.128937953311137</c:v>
                </c:pt>
                <c:pt idx="177">
                  <c:v>64.143539277358315</c:v>
                </c:pt>
                <c:pt idx="178">
                  <c:v>64.158219977145748</c:v>
                </c:pt>
                <c:pt idx="179">
                  <c:v>64.172979998197633</c:v>
                </c:pt>
                <c:pt idx="180">
                  <c:v>64.186482902587713</c:v>
                </c:pt>
                <c:pt idx="181">
                  <c:v>64.199813421955184</c:v>
                </c:pt>
                <c:pt idx="182">
                  <c:v>64.213214127832188</c:v>
                </c:pt>
                <c:pt idx="183">
                  <c:v>64.226684976286109</c:v>
                </c:pt>
                <c:pt idx="184">
                  <c:v>64.240225923191332</c:v>
                </c:pt>
                <c:pt idx="185">
                  <c:v>64.253836924229887</c:v>
                </c:pt>
                <c:pt idx="186">
                  <c:v>64.267517934892226</c:v>
                </c:pt>
                <c:pt idx="187">
                  <c:v>64.281268910477763</c:v>
                </c:pt>
                <c:pt idx="188">
                  <c:v>64.295089806095746</c:v>
                </c:pt>
                <c:pt idx="189">
                  <c:v>64.308980576665775</c:v>
                </c:pt>
                <c:pt idx="190">
                  <c:v>64.322941176918633</c:v>
                </c:pt>
                <c:pt idx="191">
                  <c:v>64.336971561396879</c:v>
                </c:pt>
                <c:pt idx="192">
                  <c:v>64.351071684455619</c:v>
                </c:pt>
                <c:pt idx="193">
                  <c:v>64.365241500263167</c:v>
                </c:pt>
                <c:pt idx="194">
                  <c:v>64.37948096280175</c:v>
                </c:pt>
                <c:pt idx="195">
                  <c:v>64.393790025868199</c:v>
                </c:pt>
                <c:pt idx="196">
                  <c:v>64.408168643074703</c:v>
                </c:pt>
                <c:pt idx="197">
                  <c:v>64.422616767849462</c:v>
                </c:pt>
                <c:pt idx="198">
                  <c:v>64.437134353437429</c:v>
                </c:pt>
                <c:pt idx="199">
                  <c:v>64.451721352900961</c:v>
                </c:pt>
                <c:pt idx="200">
                  <c:v>64.466377719120629</c:v>
                </c:pt>
                <c:pt idx="201">
                  <c:v>64.481103404795846</c:v>
                </c:pt>
                <c:pt idx="202">
                  <c:v>64.495898362445615</c:v>
                </c:pt>
                <c:pt idx="203">
                  <c:v>64.510762544409232</c:v>
                </c:pt>
                <c:pt idx="204">
                  <c:v>64.525695902847033</c:v>
                </c:pt>
                <c:pt idx="205">
                  <c:v>64.540698389741067</c:v>
                </c:pt>
                <c:pt idx="206">
                  <c:v>64.555769956895872</c:v>
                </c:pt>
                <c:pt idx="207">
                  <c:v>64.570910555939136</c:v>
                </c:pt>
                <c:pt idx="208">
                  <c:v>64.586120138322471</c:v>
                </c:pt>
                <c:pt idx="209">
                  <c:v>64.6013986553221</c:v>
                </c:pt>
                <c:pt idx="210">
                  <c:v>64.616746058039638</c:v>
                </c:pt>
                <c:pt idx="211">
                  <c:v>64.632162297402729</c:v>
                </c:pt>
                <c:pt idx="212">
                  <c:v>64.647647324165874</c:v>
                </c:pt>
                <c:pt idx="213">
                  <c:v>64.663201088911109</c:v>
                </c:pt>
                <c:pt idx="214">
                  <c:v>64.678823542048733</c:v>
                </c:pt>
                <c:pt idx="215">
                  <c:v>64.694514633818045</c:v>
                </c:pt>
                <c:pt idx="216">
                  <c:v>64.710274314288114</c:v>
                </c:pt>
                <c:pt idx="217">
                  <c:v>64.726102533358471</c:v>
                </c:pt>
                <c:pt idx="218">
                  <c:v>64.741999240759853</c:v>
                </c:pt>
                <c:pt idx="219">
                  <c:v>64.757964386054965</c:v>
                </c:pt>
                <c:pt idx="220">
                  <c:v>64.773997918639211</c:v>
                </c:pt>
                <c:pt idx="221">
                  <c:v>64.790099787741383</c:v>
                </c:pt>
                <c:pt idx="222">
                  <c:v>64.806269942424535</c:v>
                </c:pt>
                <c:pt idx="223">
                  <c:v>64.822508331586533</c:v>
                </c:pt>
                <c:pt idx="224">
                  <c:v>64.83881490396098</c:v>
                </c:pt>
                <c:pt idx="225">
                  <c:v>64.85518960811784</c:v>
                </c:pt>
                <c:pt idx="226">
                  <c:v>64.871632392464278</c:v>
                </c:pt>
                <c:pt idx="227">
                  <c:v>64.888143205245314</c:v>
                </c:pt>
                <c:pt idx="228">
                  <c:v>64.904721994544616</c:v>
                </c:pt>
                <c:pt idx="229">
                  <c:v>64.921368708285272</c:v>
                </c:pt>
                <c:pt idx="230">
                  <c:v>64.938083294230509</c:v>
                </c:pt>
                <c:pt idx="231">
                  <c:v>64.954865699984452</c:v>
                </c:pt>
                <c:pt idx="232">
                  <c:v>64.971715872992846</c:v>
                </c:pt>
                <c:pt idx="233">
                  <c:v>64.988633760543877</c:v>
                </c:pt>
                <c:pt idx="234">
                  <c:v>65.005619309768861</c:v>
                </c:pt>
                <c:pt idx="235">
                  <c:v>65.022672467643048</c:v>
                </c:pt>
                <c:pt idx="236">
                  <c:v>65.039793180986308</c:v>
                </c:pt>
                <c:pt idx="237">
                  <c:v>65.056981396463982</c:v>
                </c:pt>
                <c:pt idx="238">
                  <c:v>65.074237060587549</c:v>
                </c:pt>
                <c:pt idx="239">
                  <c:v>65.091560119715453</c:v>
                </c:pt>
                <c:pt idx="240">
                  <c:v>65.108950520053781</c:v>
                </c:pt>
                <c:pt idx="241">
                  <c:v>65.12640820765715</c:v>
                </c:pt>
                <c:pt idx="242">
                  <c:v>65.143933128429339</c:v>
                </c:pt>
                <c:pt idx="243">
                  <c:v>65.161525228124077</c:v>
                </c:pt>
                <c:pt idx="244">
                  <c:v>65.179184452345879</c:v>
                </c:pt>
                <c:pt idx="245">
                  <c:v>65.196910746550728</c:v>
                </c:pt>
                <c:pt idx="246">
                  <c:v>65.214704056046855</c:v>
                </c:pt>
                <c:pt idx="247">
                  <c:v>65.23256432599554</c:v>
                </c:pt>
                <c:pt idx="248">
                  <c:v>65.25049150141183</c:v>
                </c:pt>
                <c:pt idx="249">
                  <c:v>65.268485527165296</c:v>
                </c:pt>
                <c:pt idx="250">
                  <c:v>65.28654634798086</c:v>
                </c:pt>
                <c:pt idx="251">
                  <c:v>65.304673908439497</c:v>
                </c:pt>
                <c:pt idx="252">
                  <c:v>65.322868152979041</c:v>
                </c:pt>
                <c:pt idx="253">
                  <c:v>65.341129025894901</c:v>
                </c:pt>
                <c:pt idx="254">
                  <c:v>65.359456471340906</c:v>
                </c:pt>
                <c:pt idx="255">
                  <c:v>65.377850433329996</c:v>
                </c:pt>
                <c:pt idx="256">
                  <c:v>65.39631085573501</c:v>
                </c:pt>
                <c:pt idx="257">
                  <c:v>65.414837682289487</c:v>
                </c:pt>
                <c:pt idx="258">
                  <c:v>65.433430856588416</c:v>
                </c:pt>
                <c:pt idx="259">
                  <c:v>65.452090322088949</c:v>
                </c:pt>
                <c:pt idx="260">
                  <c:v>65.470816022111279</c:v>
                </c:pt>
                <c:pt idx="261">
                  <c:v>65.489607899839285</c:v>
                </c:pt>
                <c:pt idx="262">
                  <c:v>65.508465898321433</c:v>
                </c:pt>
                <c:pt idx="263">
                  <c:v>65.52738996047141</c:v>
                </c:pt>
                <c:pt idx="264">
                  <c:v>65.546380029068999</c:v>
                </c:pt>
                <c:pt idx="265">
                  <c:v>65.565436046760794</c:v>
                </c:pt>
                <c:pt idx="266">
                  <c:v>65.584557956060991</c:v>
                </c:pt>
                <c:pt idx="267">
                  <c:v>65.603745699352146</c:v>
                </c:pt>
                <c:pt idx="268">
                  <c:v>65.622999218885937</c:v>
                </c:pt>
                <c:pt idx="269">
                  <c:v>65.642318456783983</c:v>
                </c:pt>
                <c:pt idx="270">
                  <c:v>65.661703355038554</c:v>
                </c:pt>
                <c:pt idx="271">
                  <c:v>65.681153855513344</c:v>
                </c:pt>
                <c:pt idx="272">
                  <c:v>65.70066989994433</c:v>
                </c:pt>
                <c:pt idx="273">
                  <c:v>65.72025142994039</c:v>
                </c:pt>
                <c:pt idx="274">
                  <c:v>65.739898386984237</c:v>
                </c:pt>
                <c:pt idx="275">
                  <c:v>65.759610712433073</c:v>
                </c:pt>
                <c:pt idx="276">
                  <c:v>65.779388347519387</c:v>
                </c:pt>
                <c:pt idx="277">
                  <c:v>65.799231233351776</c:v>
                </c:pt>
                <c:pt idx="278">
                  <c:v>65.819139310915645</c:v>
                </c:pt>
                <c:pt idx="279">
                  <c:v>65.839112521074014</c:v>
                </c:pt>
                <c:pt idx="280">
                  <c:v>65.859150804568273</c:v>
                </c:pt>
                <c:pt idx="281">
                  <c:v>65.87925410201899</c:v>
                </c:pt>
                <c:pt idx="282">
                  <c:v>65.899422353926624</c:v>
                </c:pt>
                <c:pt idx="283">
                  <c:v>65.919655500672349</c:v>
                </c:pt>
                <c:pt idx="284">
                  <c:v>65.93995348251876</c:v>
                </c:pt>
                <c:pt idx="285">
                  <c:v>65.960316239610719</c:v>
                </c:pt>
                <c:pt idx="286">
                  <c:v>65.980743711976032</c:v>
                </c:pt>
                <c:pt idx="287">
                  <c:v>66.001235839526345</c:v>
                </c:pt>
                <c:pt idx="288">
                  <c:v>66.021792562057769</c:v>
                </c:pt>
                <c:pt idx="289">
                  <c:v>66.042413819251749</c:v>
                </c:pt>
                <c:pt idx="290">
                  <c:v>66.063099550675801</c:v>
                </c:pt>
                <c:pt idx="291">
                  <c:v>66.083849695784266</c:v>
                </c:pt>
                <c:pt idx="292">
                  <c:v>66.104664193919106</c:v>
                </c:pt>
                <c:pt idx="293">
                  <c:v>66.125542984310627</c:v>
                </c:pt>
                <c:pt idx="294">
                  <c:v>66.146486006078291</c:v>
                </c:pt>
                <c:pt idx="295">
                  <c:v>66.167493198231497</c:v>
                </c:pt>
                <c:pt idx="296">
                  <c:v>66.18856449967025</c:v>
                </c:pt>
                <c:pt idx="297">
                  <c:v>66.209699849186038</c:v>
                </c:pt>
                <c:pt idx="298">
                  <c:v>66.230899185462519</c:v>
                </c:pt>
                <c:pt idx="299">
                  <c:v>66.252162447076344</c:v>
                </c:pt>
                <c:pt idx="300">
                  <c:v>66.273489572497866</c:v>
                </c:pt>
                <c:pt idx="301">
                  <c:v>66.294880500091963</c:v>
                </c:pt>
                <c:pt idx="302">
                  <c:v>66.316335168118741</c:v>
                </c:pt>
                <c:pt idx="303">
                  <c:v>66.33785351473432</c:v>
                </c:pt>
                <c:pt idx="304">
                  <c:v>66.359435477991639</c:v>
                </c:pt>
                <c:pt idx="305">
                  <c:v>66.381080995841117</c:v>
                </c:pt>
                <c:pt idx="306">
                  <c:v>66.402790006131525</c:v>
                </c:pt>
                <c:pt idx="307">
                  <c:v>66.424562446610679</c:v>
                </c:pt>
                <c:pt idx="308">
                  <c:v>66.446398254926208</c:v>
                </c:pt>
                <c:pt idx="309">
                  <c:v>66.468297368626338</c:v>
                </c:pt>
                <c:pt idx="310">
                  <c:v>66.490259725160612</c:v>
                </c:pt>
                <c:pt idx="311">
                  <c:v>66.512285261880692</c:v>
                </c:pt>
                <c:pt idx="312">
                  <c:v>66.534373916041048</c:v>
                </c:pt>
                <c:pt idx="313">
                  <c:v>66.556525624799818</c:v>
                </c:pt>
                <c:pt idx="314">
                  <c:v>66.578740325219471</c:v>
                </c:pt>
                <c:pt idx="315">
                  <c:v>66.60101795426759</c:v>
                </c:pt>
                <c:pt idx="316">
                  <c:v>66.62335844881764</c:v>
                </c:pt>
                <c:pt idx="317">
                  <c:v>66.645761745649722</c:v>
                </c:pt>
                <c:pt idx="318">
                  <c:v>66.668227781451264</c:v>
                </c:pt>
                <c:pt idx="319">
                  <c:v>66.690756492817911</c:v>
                </c:pt>
                <c:pt idx="320">
                  <c:v>66.7133478162541</c:v>
                </c:pt>
                <c:pt idx="321">
                  <c:v>66.736001688173943</c:v>
                </c:pt>
                <c:pt idx="322">
                  <c:v>66.758718044901912</c:v>
                </c:pt>
                <c:pt idx="323">
                  <c:v>66.781496822673645</c:v>
                </c:pt>
                <c:pt idx="324">
                  <c:v>66.804337957636591</c:v>
                </c:pt>
                <c:pt idx="325">
                  <c:v>66.827241385850854</c:v>
                </c:pt>
                <c:pt idx="326">
                  <c:v>66.850207043289927</c:v>
                </c:pt>
                <c:pt idx="327">
                  <c:v>66.873234865841368</c:v>
                </c:pt>
                <c:pt idx="328">
                  <c:v>66.896324789307599</c:v>
                </c:pt>
                <c:pt idx="329">
                  <c:v>66.919476749406655</c:v>
                </c:pt>
                <c:pt idx="330">
                  <c:v>66.942690681772902</c:v>
                </c:pt>
                <c:pt idx="331">
                  <c:v>66.965966521957768</c:v>
                </c:pt>
                <c:pt idx="332">
                  <c:v>66.989304205430514</c:v>
                </c:pt>
                <c:pt idx="333">
                  <c:v>67.012703667578975</c:v>
                </c:pt>
                <c:pt idx="334">
                  <c:v>67.036164843710239</c:v>
                </c:pt>
                <c:pt idx="335">
                  <c:v>67.059687669051442</c:v>
                </c:pt>
                <c:pt idx="336">
                  <c:v>67.083272078750511</c:v>
                </c:pt>
                <c:pt idx="337">
                  <c:v>67.106918007876828</c:v>
                </c:pt>
                <c:pt idx="338">
                  <c:v>67.130625391422043</c:v>
                </c:pt>
                <c:pt idx="339">
                  <c:v>67.15439416430074</c:v>
                </c:pt>
                <c:pt idx="340">
                  <c:v>67.178224261351232</c:v>
                </c:pt>
                <c:pt idx="341">
                  <c:v>67.202115617336261</c:v>
                </c:pt>
                <c:pt idx="342">
                  <c:v>67.226068166943676</c:v>
                </c:pt>
                <c:pt idx="343">
                  <c:v>67.250081844787246</c:v>
                </c:pt>
                <c:pt idx="344">
                  <c:v>67.274156585407354</c:v>
                </c:pt>
                <c:pt idx="345">
                  <c:v>67.29829232327171</c:v>
                </c:pt>
                <c:pt idx="346">
                  <c:v>67.322488992776059</c:v>
                </c:pt>
                <c:pt idx="347">
                  <c:v>67.34674652824495</c:v>
                </c:pt>
                <c:pt idx="348">
                  <c:v>67.371064863932446</c:v>
                </c:pt>
                <c:pt idx="349">
                  <c:v>67.395443934022794</c:v>
                </c:pt>
                <c:pt idx="350">
                  <c:v>67.419883672631215</c:v>
                </c:pt>
                <c:pt idx="351">
                  <c:v>67.44438401380458</c:v>
                </c:pt>
                <c:pt idx="352">
                  <c:v>67.468944891522142</c:v>
                </c:pt>
                <c:pt idx="353">
                  <c:v>67.493566239696236</c:v>
                </c:pt>
                <c:pt idx="354">
                  <c:v>67.518247992173002</c:v>
                </c:pt>
                <c:pt idx="355">
                  <c:v>67.542990082733098</c:v>
                </c:pt>
                <c:pt idx="356">
                  <c:v>67.567792445092408</c:v>
                </c:pt>
                <c:pt idx="357">
                  <c:v>67.592655012902796</c:v>
                </c:pt>
                <c:pt idx="358">
                  <c:v>67.617577719752688</c:v>
                </c:pt>
                <c:pt idx="359">
                  <c:v>67.642560499167971</c:v>
                </c:pt>
                <c:pt idx="360">
                  <c:v>67.667603284612483</c:v>
                </c:pt>
                <c:pt idx="361">
                  <c:v>67.69270600948893</c:v>
                </c:pt>
                <c:pt idx="362">
                  <c:v>67.717868607139394</c:v>
                </c:pt>
                <c:pt idx="363">
                  <c:v>67.7430910108462</c:v>
                </c:pt>
                <c:pt idx="364">
                  <c:v>67.768373153832513</c:v>
                </c:pt>
                <c:pt idx="365">
                  <c:v>67.793714969263036</c:v>
                </c:pt>
                <c:pt idx="366">
                  <c:v>67.819116390244801</c:v>
                </c:pt>
                <c:pt idx="367">
                  <c:v>67.844577349827745</c:v>
                </c:pt>
                <c:pt idx="368">
                  <c:v>67.870097781005512</c:v>
                </c:pt>
                <c:pt idx="369">
                  <c:v>67.895677616716043</c:v>
                </c:pt>
                <c:pt idx="370">
                  <c:v>67.921316789842351</c:v>
                </c:pt>
                <c:pt idx="371">
                  <c:v>67.947015233213193</c:v>
                </c:pt>
                <c:pt idx="372">
                  <c:v>67.972772879603696</c:v>
                </c:pt>
                <c:pt idx="373">
                  <c:v>67.998589661736133</c:v>
                </c:pt>
                <c:pt idx="374">
                  <c:v>68.024465512280557</c:v>
                </c:pt>
                <c:pt idx="375">
                  <c:v>68.050400363855502</c:v>
                </c:pt>
                <c:pt idx="376">
                  <c:v>68.076394149028644</c:v>
                </c:pt>
                <c:pt idx="377">
                  <c:v>68.102446800317509</c:v>
                </c:pt>
                <c:pt idx="378">
                  <c:v>68.128558250190139</c:v>
                </c:pt>
                <c:pt idx="379">
                  <c:v>68.154728431065749</c:v>
                </c:pt>
                <c:pt idx="380">
                  <c:v>68.18095727531545</c:v>
                </c:pt>
                <c:pt idx="381">
                  <c:v>68.207244715262917</c:v>
                </c:pt>
                <c:pt idx="382">
                  <c:v>68.233590683184971</c:v>
                </c:pt>
                <c:pt idx="383">
                  <c:v>68.259995111312406</c:v>
                </c:pt>
                <c:pt idx="384">
                  <c:v>68.286457931830512</c:v>
                </c:pt>
                <c:pt idx="385">
                  <c:v>68.312979076879827</c:v>
                </c:pt>
                <c:pt idx="386">
                  <c:v>68.339558478556782</c:v>
                </c:pt>
                <c:pt idx="387">
                  <c:v>68.366196068914363</c:v>
                </c:pt>
                <c:pt idx="388">
                  <c:v>68.392891779962767</c:v>
                </c:pt>
                <c:pt idx="389">
                  <c:v>68.4196455436701</c:v>
                </c:pt>
                <c:pt idx="390">
                  <c:v>68.446457291962972</c:v>
                </c:pt>
                <c:pt idx="391">
                  <c:v>68.473326956727206</c:v>
                </c:pt>
                <c:pt idx="392">
                  <c:v>68.500254469808482</c:v>
                </c:pt>
                <c:pt idx="393">
                  <c:v>68.527239763012972</c:v>
                </c:pt>
                <c:pt idx="394">
                  <c:v>68.554282768108052</c:v>
                </c:pt>
                <c:pt idx="395">
                  <c:v>68.581383416822845</c:v>
                </c:pt>
                <c:pt idx="396">
                  <c:v>68.608541640848983</c:v>
                </c:pt>
                <c:pt idx="397">
                  <c:v>68.635757371841194</c:v>
                </c:pt>
                <c:pt idx="398">
                  <c:v>68.663030541417967</c:v>
                </c:pt>
                <c:pt idx="399">
                  <c:v>68.690361081162166</c:v>
                </c:pt>
                <c:pt idx="400">
                  <c:v>68.717748922621709</c:v>
                </c:pt>
                <c:pt idx="401">
                  <c:v>68.74519399731021</c:v>
                </c:pt>
                <c:pt idx="402">
                  <c:v>68.772696236707588</c:v>
                </c:pt>
                <c:pt idx="403">
                  <c:v>68.800255572260696</c:v>
                </c:pt>
                <c:pt idx="404">
                  <c:v>68.82787193538401</c:v>
                </c:pt>
                <c:pt idx="405">
                  <c:v>68.855545257460236</c:v>
                </c:pt>
                <c:pt idx="406">
                  <c:v>68.88327546984091</c:v>
                </c:pt>
                <c:pt idx="407">
                  <c:v>68.911062503847049</c:v>
                </c:pt>
                <c:pt idx="408">
                  <c:v>68.938906290769822</c:v>
                </c:pt>
                <c:pt idx="409">
                  <c:v>68.966806761871098</c:v>
                </c:pt>
                <c:pt idx="410">
                  <c:v>68.994763848384125</c:v>
                </c:pt>
                <c:pt idx="411">
                  <c:v>69.022777481514154</c:v>
                </c:pt>
                <c:pt idx="412">
                  <c:v>69.050847592438998</c:v>
                </c:pt>
                <c:pt idx="413">
                  <c:v>69.078974112309737</c:v>
                </c:pt>
                <c:pt idx="414">
                  <c:v>69.107156972251275</c:v>
                </c:pt>
                <c:pt idx="415">
                  <c:v>69.135396103362964</c:v>
                </c:pt>
                <c:pt idx="416">
                  <c:v>69.163691436719233</c:v>
                </c:pt>
                <c:pt idx="417">
                  <c:v>69.192042903370208</c:v>
                </c:pt>
                <c:pt idx="418">
                  <c:v>69.220450434342283</c:v>
                </c:pt>
                <c:pt idx="419">
                  <c:v>69.248913960638745</c:v>
                </c:pt>
                <c:pt idx="420">
                  <c:v>69.277433413240402</c:v>
                </c:pt>
                <c:pt idx="421">
                  <c:v>69.306008723106146</c:v>
                </c:pt>
                <c:pt idx="422">
                  <c:v>69.33463982117361</c:v>
                </c:pt>
                <c:pt idx="423">
                  <c:v>69.36332663835968</c:v>
                </c:pt>
                <c:pt idx="424">
                  <c:v>69.392069105561191</c:v>
                </c:pt>
                <c:pt idx="425">
                  <c:v>69.420867153655479</c:v>
                </c:pt>
                <c:pt idx="426">
                  <c:v>69.449720713500952</c:v>
                </c:pt>
                <c:pt idx="427">
                  <c:v>69.478629715937714</c:v>
                </c:pt>
                <c:pt idx="428">
                  <c:v>69.507594091788135</c:v>
                </c:pt>
                <c:pt idx="429">
                  <c:v>69.536613771857461</c:v>
                </c:pt>
                <c:pt idx="430">
                  <c:v>69.565688686934379</c:v>
                </c:pt>
                <c:pt idx="431">
                  <c:v>69.594818767791637</c:v>
                </c:pt>
                <c:pt idx="432">
                  <c:v>69.624003945186573</c:v>
                </c:pt>
                <c:pt idx="433">
                  <c:v>69.653244149861706</c:v>
                </c:pt>
                <c:pt idx="434">
                  <c:v>69.682539312545387</c:v>
                </c:pt>
                <c:pt idx="435">
                  <c:v>69.711889363952253</c:v>
                </c:pt>
                <c:pt idx="436">
                  <c:v>69.741294234783922</c:v>
                </c:pt>
                <c:pt idx="437">
                  <c:v>69.770753855729467</c:v>
                </c:pt>
                <c:pt idx="438">
                  <c:v>69.800268157466064</c:v>
                </c:pt>
                <c:pt idx="439">
                  <c:v>69.829837070659508</c:v>
                </c:pt>
                <c:pt idx="440">
                  <c:v>69.859460525964778</c:v>
                </c:pt>
                <c:pt idx="441">
                  <c:v>69.889138454026664</c:v>
                </c:pt>
                <c:pt idx="442">
                  <c:v>69.918870785480266</c:v>
                </c:pt>
                <c:pt idx="443">
                  <c:v>69.948657450951558</c:v>
                </c:pt>
                <c:pt idx="444">
                  <c:v>69.978498381057975</c:v>
                </c:pt>
                <c:pt idx="445">
                  <c:v>70.008393506408964</c:v>
                </c:pt>
                <c:pt idx="446">
                  <c:v>70.038342757606529</c:v>
                </c:pt>
                <c:pt idx="447">
                  <c:v>70.068346065245777</c:v>
                </c:pt>
                <c:pt idx="448">
                  <c:v>70.098403359915494</c:v>
                </c:pt>
                <c:pt idx="449">
                  <c:v>70.12851457219864</c:v>
                </c:pt>
                <c:pt idx="450">
                  <c:v>8.661444913853428</c:v>
                </c:pt>
                <c:pt idx="451">
                  <c:v>8.6133257754431263</c:v>
                </c:pt>
                <c:pt idx="452">
                  <c:v>8.5652066370328299</c:v>
                </c:pt>
                <c:pt idx="453">
                  <c:v>8.5170874986225336</c:v>
                </c:pt>
                <c:pt idx="454">
                  <c:v>8.4689683602122319</c:v>
                </c:pt>
                <c:pt idx="455">
                  <c:v>8.4208492218019337</c:v>
                </c:pt>
                <c:pt idx="456">
                  <c:v>8.3727300833916338</c:v>
                </c:pt>
                <c:pt idx="457">
                  <c:v>8.3246109449813392</c:v>
                </c:pt>
                <c:pt idx="458">
                  <c:v>8.2764918065710393</c:v>
                </c:pt>
                <c:pt idx="459">
                  <c:v>8.2283726681607376</c:v>
                </c:pt>
                <c:pt idx="460">
                  <c:v>8.1802535297504431</c:v>
                </c:pt>
                <c:pt idx="461">
                  <c:v>8.1321343913401432</c:v>
                </c:pt>
                <c:pt idx="462">
                  <c:v>8.0840152529298432</c:v>
                </c:pt>
                <c:pt idx="463">
                  <c:v>8.0358961145195433</c:v>
                </c:pt>
                <c:pt idx="464">
                  <c:v>7.987776976109247</c:v>
                </c:pt>
                <c:pt idx="465">
                  <c:v>7.939657837698948</c:v>
                </c:pt>
                <c:pt idx="466">
                  <c:v>7.891538699288648</c:v>
                </c:pt>
                <c:pt idx="467">
                  <c:v>7.8434195608783552</c:v>
                </c:pt>
                <c:pt idx="468">
                  <c:v>7.7953004224680553</c:v>
                </c:pt>
                <c:pt idx="469">
                  <c:v>7.7471812840577545</c:v>
                </c:pt>
                <c:pt idx="470">
                  <c:v>7.6990621456474546</c:v>
                </c:pt>
                <c:pt idx="471">
                  <c:v>7.6509430072371609</c:v>
                </c:pt>
                <c:pt idx="472">
                  <c:v>7.6028238688268592</c:v>
                </c:pt>
                <c:pt idx="473">
                  <c:v>7.5547047304165593</c:v>
                </c:pt>
                <c:pt idx="474">
                  <c:v>7.5065855920062639</c:v>
                </c:pt>
                <c:pt idx="475">
                  <c:v>7.4584664535959639</c:v>
                </c:pt>
                <c:pt idx="476">
                  <c:v>7.4103473151856649</c:v>
                </c:pt>
                <c:pt idx="477">
                  <c:v>7.3622281767753712</c:v>
                </c:pt>
                <c:pt idx="478">
                  <c:v>7.3141090383650695</c:v>
                </c:pt>
                <c:pt idx="479">
                  <c:v>7.2659898999547705</c:v>
                </c:pt>
                <c:pt idx="480">
                  <c:v>7.2178707615444688</c:v>
                </c:pt>
                <c:pt idx="481">
                  <c:v>7.1697516231341769</c:v>
                </c:pt>
                <c:pt idx="482">
                  <c:v>7.1216324847238726</c:v>
                </c:pt>
                <c:pt idx="483">
                  <c:v>7.0735133463135762</c:v>
                </c:pt>
                <c:pt idx="484">
                  <c:v>7.0253942079032781</c:v>
                </c:pt>
                <c:pt idx="485">
                  <c:v>6.9772750694929808</c:v>
                </c:pt>
                <c:pt idx="486">
                  <c:v>6.9291559310826774</c:v>
                </c:pt>
                <c:pt idx="487">
                  <c:v>6.8810367926723801</c:v>
                </c:pt>
                <c:pt idx="488">
                  <c:v>6.8329176542620829</c:v>
                </c:pt>
                <c:pt idx="489">
                  <c:v>6.7847985158517847</c:v>
                </c:pt>
                <c:pt idx="490">
                  <c:v>6.7366793774414875</c:v>
                </c:pt>
                <c:pt idx="491">
                  <c:v>6.6885602390311893</c:v>
                </c:pt>
                <c:pt idx="492">
                  <c:v>6.6404411006208921</c:v>
                </c:pt>
                <c:pt idx="493">
                  <c:v>6.5923219622105904</c:v>
                </c:pt>
                <c:pt idx="494">
                  <c:v>6.5442028238002932</c:v>
                </c:pt>
                <c:pt idx="495">
                  <c:v>6.496083685389995</c:v>
                </c:pt>
                <c:pt idx="496">
                  <c:v>6.447964546979696</c:v>
                </c:pt>
                <c:pt idx="497">
                  <c:v>6.3998454085693934</c:v>
                </c:pt>
                <c:pt idx="498">
                  <c:v>6.3517262701591006</c:v>
                </c:pt>
                <c:pt idx="499">
                  <c:v>6.3036071317487989</c:v>
                </c:pt>
                <c:pt idx="500">
                  <c:v>6.2554879933385017</c:v>
                </c:pt>
                <c:pt idx="501">
                  <c:v>6.2073688549281982</c:v>
                </c:pt>
                <c:pt idx="502">
                  <c:v>6.1592497165179063</c:v>
                </c:pt>
                <c:pt idx="503">
                  <c:v>6.1111305781076037</c:v>
                </c:pt>
                <c:pt idx="504">
                  <c:v>6.0630114396973047</c:v>
                </c:pt>
                <c:pt idx="505">
                  <c:v>6.0148923012870128</c:v>
                </c:pt>
                <c:pt idx="506">
                  <c:v>5.9667731628767102</c:v>
                </c:pt>
                <c:pt idx="507">
                  <c:v>5.9186540244664121</c:v>
                </c:pt>
                <c:pt idx="508">
                  <c:v>5.8705348860561104</c:v>
                </c:pt>
                <c:pt idx="509">
                  <c:v>5.8224157476458176</c:v>
                </c:pt>
                <c:pt idx="510">
                  <c:v>5.774296609235515</c:v>
                </c:pt>
                <c:pt idx="511">
                  <c:v>5.7261774708252169</c:v>
                </c:pt>
                <c:pt idx="512">
                  <c:v>5.6780583324149196</c:v>
                </c:pt>
                <c:pt idx="513">
                  <c:v>5.6299391940046224</c:v>
                </c:pt>
                <c:pt idx="514">
                  <c:v>5.5818200555943189</c:v>
                </c:pt>
                <c:pt idx="515">
                  <c:v>5.533700917184027</c:v>
                </c:pt>
                <c:pt idx="516">
                  <c:v>5.4855817787737244</c:v>
                </c:pt>
                <c:pt idx="517">
                  <c:v>5.4374626403634263</c:v>
                </c:pt>
                <c:pt idx="518">
                  <c:v>5.3893435019531246</c:v>
                </c:pt>
                <c:pt idx="519">
                  <c:v>5.3412243635428318</c:v>
                </c:pt>
                <c:pt idx="520">
                  <c:v>5.2931052251325346</c:v>
                </c:pt>
                <c:pt idx="521">
                  <c:v>5.2449860867222311</c:v>
                </c:pt>
                <c:pt idx="522">
                  <c:v>5.1968669483119383</c:v>
                </c:pt>
                <c:pt idx="523">
                  <c:v>5.1487478099016366</c:v>
                </c:pt>
                <c:pt idx="524">
                  <c:v>5.1006286714913376</c:v>
                </c:pt>
                <c:pt idx="525">
                  <c:v>5.0525095330810359</c:v>
                </c:pt>
                <c:pt idx="526">
                  <c:v>5.0043903946707431</c:v>
                </c:pt>
                <c:pt idx="527">
                  <c:v>4.9562712562604414</c:v>
                </c:pt>
                <c:pt idx="528">
                  <c:v>4.9081521178501433</c:v>
                </c:pt>
                <c:pt idx="529">
                  <c:v>4.8600329794398451</c:v>
                </c:pt>
                <c:pt idx="530">
                  <c:v>4.8119138410295479</c:v>
                </c:pt>
                <c:pt idx="531">
                  <c:v>4.7637947026192453</c:v>
                </c:pt>
                <c:pt idx="532">
                  <c:v>4.7156755642089472</c:v>
                </c:pt>
                <c:pt idx="533">
                  <c:v>4.6675564257986508</c:v>
                </c:pt>
                <c:pt idx="534">
                  <c:v>4.6194372873883527</c:v>
                </c:pt>
                <c:pt idx="535">
                  <c:v>4.5713181489780546</c:v>
                </c:pt>
                <c:pt idx="536">
                  <c:v>4.5231990105677582</c:v>
                </c:pt>
                <c:pt idx="537">
                  <c:v>4.4750798721574601</c:v>
                </c:pt>
                <c:pt idx="538">
                  <c:v>4.4269607337471575</c:v>
                </c:pt>
                <c:pt idx="539">
                  <c:v>4.3788415953368593</c:v>
                </c:pt>
                <c:pt idx="540">
                  <c:v>4.3307224569265621</c:v>
                </c:pt>
                <c:pt idx="541">
                  <c:v>4.282603318516264</c:v>
                </c:pt>
                <c:pt idx="542">
                  <c:v>4.2344841801059614</c:v>
                </c:pt>
                <c:pt idx="543">
                  <c:v>4.1863650416956695</c:v>
                </c:pt>
                <c:pt idx="544">
                  <c:v>4.1382459032853651</c:v>
                </c:pt>
                <c:pt idx="545">
                  <c:v>4.0901267648750688</c:v>
                </c:pt>
                <c:pt idx="546">
                  <c:v>4.0420076264647715</c:v>
                </c:pt>
                <c:pt idx="547">
                  <c:v>3.9938884880544738</c:v>
                </c:pt>
                <c:pt idx="548">
                  <c:v>3.9457693496441708</c:v>
                </c:pt>
                <c:pt idx="549">
                  <c:v>3.8976502112338727</c:v>
                </c:pt>
                <c:pt idx="550">
                  <c:v>3.8495310728235812</c:v>
                </c:pt>
                <c:pt idx="551">
                  <c:v>3.8014119344132782</c:v>
                </c:pt>
                <c:pt idx="552">
                  <c:v>3.7532927960029805</c:v>
                </c:pt>
                <c:pt idx="553">
                  <c:v>3.7051736575926819</c:v>
                </c:pt>
                <c:pt idx="554">
                  <c:v>3.6570545191823847</c:v>
                </c:pt>
                <c:pt idx="555">
                  <c:v>3.608935380772083</c:v>
                </c:pt>
                <c:pt idx="556">
                  <c:v>3.5608162423617844</c:v>
                </c:pt>
                <c:pt idx="557">
                  <c:v>3.5126971039514876</c:v>
                </c:pt>
                <c:pt idx="558">
                  <c:v>3.4645779655411895</c:v>
                </c:pt>
                <c:pt idx="559">
                  <c:v>3.4164588271308869</c:v>
                </c:pt>
                <c:pt idx="560">
                  <c:v>3.368339688720595</c:v>
                </c:pt>
                <c:pt idx="561">
                  <c:v>3.3202205503102924</c:v>
                </c:pt>
                <c:pt idx="562">
                  <c:v>3.2721014118999943</c:v>
                </c:pt>
                <c:pt idx="563">
                  <c:v>3.2239822734896908</c:v>
                </c:pt>
                <c:pt idx="564">
                  <c:v>3.1758631350793989</c:v>
                </c:pt>
                <c:pt idx="565">
                  <c:v>3.1277439966691021</c:v>
                </c:pt>
                <c:pt idx="566">
                  <c:v>3.0796248582587991</c:v>
                </c:pt>
                <c:pt idx="567">
                  <c:v>3.0315057198485067</c:v>
                </c:pt>
                <c:pt idx="568">
                  <c:v>2.9833865814382037</c:v>
                </c:pt>
                <c:pt idx="569">
                  <c:v>2.935267443027906</c:v>
                </c:pt>
                <c:pt idx="570">
                  <c:v>2.887148304617603</c:v>
                </c:pt>
                <c:pt idx="571">
                  <c:v>2.8390291662073106</c:v>
                </c:pt>
                <c:pt idx="572">
                  <c:v>2.7909100277970076</c:v>
                </c:pt>
                <c:pt idx="573">
                  <c:v>2.7427908893867103</c:v>
                </c:pt>
                <c:pt idx="574">
                  <c:v>2.6946717509764131</c:v>
                </c:pt>
                <c:pt idx="575">
                  <c:v>2.6465526125661158</c:v>
                </c:pt>
                <c:pt idx="576">
                  <c:v>2.5984334741558128</c:v>
                </c:pt>
                <c:pt idx="577">
                  <c:v>2.5503143357455147</c:v>
                </c:pt>
                <c:pt idx="578">
                  <c:v>2.502195197335217</c:v>
                </c:pt>
                <c:pt idx="579">
                  <c:v>2.4540760589249193</c:v>
                </c:pt>
                <c:pt idx="580">
                  <c:v>2.4059569205146221</c:v>
                </c:pt>
                <c:pt idx="581">
                  <c:v>2.3578377821043244</c:v>
                </c:pt>
                <c:pt idx="582">
                  <c:v>2.3097186436940276</c:v>
                </c:pt>
                <c:pt idx="583">
                  <c:v>2.2615995052837246</c:v>
                </c:pt>
                <c:pt idx="584">
                  <c:v>2.2134803668734317</c:v>
                </c:pt>
                <c:pt idx="585">
                  <c:v>2.1653612284631292</c:v>
                </c:pt>
                <c:pt idx="586">
                  <c:v>2.1172420900528315</c:v>
                </c:pt>
                <c:pt idx="587">
                  <c:v>2.0691229516425285</c:v>
                </c:pt>
                <c:pt idx="588">
                  <c:v>2.0210038132322357</c:v>
                </c:pt>
                <c:pt idx="589">
                  <c:v>1.9728846748219331</c:v>
                </c:pt>
                <c:pt idx="590">
                  <c:v>1.9247655364116358</c:v>
                </c:pt>
                <c:pt idx="591">
                  <c:v>1.8766463980013388</c:v>
                </c:pt>
                <c:pt idx="592">
                  <c:v>1.8285272595910407</c:v>
                </c:pt>
                <c:pt idx="593">
                  <c:v>1.7804081211807381</c:v>
                </c:pt>
                <c:pt idx="594">
                  <c:v>1.7322889827704402</c:v>
                </c:pt>
                <c:pt idx="595">
                  <c:v>1.6841698443601478</c:v>
                </c:pt>
                <c:pt idx="596">
                  <c:v>1.636050705949845</c:v>
                </c:pt>
                <c:pt idx="597">
                  <c:v>1.5879315675395478</c:v>
                </c:pt>
                <c:pt idx="598">
                  <c:v>1.5398124291292496</c:v>
                </c:pt>
                <c:pt idx="599">
                  <c:v>1.4916932907189515</c:v>
                </c:pt>
                <c:pt idx="600">
                  <c:v>1.44357415230865</c:v>
                </c:pt>
                <c:pt idx="601">
                  <c:v>1.3954550138983528</c:v>
                </c:pt>
                <c:pt idx="602">
                  <c:v>1.3473358754880551</c:v>
                </c:pt>
                <c:pt idx="603">
                  <c:v>1.2992167370777572</c:v>
                </c:pt>
                <c:pt idx="604">
                  <c:v>1.2510975986674542</c:v>
                </c:pt>
                <c:pt idx="605">
                  <c:v>1.2029784602571618</c:v>
                </c:pt>
                <c:pt idx="606">
                  <c:v>1.1548593218468595</c:v>
                </c:pt>
                <c:pt idx="607">
                  <c:v>1.1067401834365613</c:v>
                </c:pt>
                <c:pt idx="608">
                  <c:v>1.0586210450262581</c:v>
                </c:pt>
                <c:pt idx="609">
                  <c:v>1.0105019066159666</c:v>
                </c:pt>
                <c:pt idx="610">
                  <c:v>0.96238276820566881</c:v>
                </c:pt>
                <c:pt idx="611">
                  <c:v>0.91426362979536657</c:v>
                </c:pt>
                <c:pt idx="612">
                  <c:v>0.86614449138507399</c:v>
                </c:pt>
                <c:pt idx="613">
                  <c:v>0.81802535297477108</c:v>
                </c:pt>
                <c:pt idx="614">
                  <c:v>0.76990621456447283</c:v>
                </c:pt>
                <c:pt idx="615">
                  <c:v>0.72178707615416993</c:v>
                </c:pt>
                <c:pt idx="616">
                  <c:v>0.67366793774387801</c:v>
                </c:pt>
                <c:pt idx="617">
                  <c:v>0.6255487993335751</c:v>
                </c:pt>
                <c:pt idx="618">
                  <c:v>0.57742966092327808</c:v>
                </c:pt>
                <c:pt idx="619">
                  <c:v>0.52931052251298039</c:v>
                </c:pt>
                <c:pt idx="620">
                  <c:v>0.4811913841026827</c:v>
                </c:pt>
                <c:pt idx="621">
                  <c:v>0.4330722456923799</c:v>
                </c:pt>
                <c:pt idx="622">
                  <c:v>0.38495310728208731</c:v>
                </c:pt>
                <c:pt idx="623">
                  <c:v>0.33683396887178435</c:v>
                </c:pt>
                <c:pt idx="624">
                  <c:v>0.28871483046148666</c:v>
                </c:pt>
                <c:pt idx="625">
                  <c:v>0.24059569205118886</c:v>
                </c:pt>
                <c:pt idx="626">
                  <c:v>0.19247655364089178</c:v>
                </c:pt>
                <c:pt idx="627">
                  <c:v>0.14435741523059489</c:v>
                </c:pt>
                <c:pt idx="628">
                  <c:v>9.6238276820292359E-2</c:v>
                </c:pt>
                <c:pt idx="629">
                  <c:v>4.811913840999938E-2</c:v>
                </c:pt>
                <c:pt idx="630">
                  <c:v>3.0402553873757157E-13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3327,'-2'-101,"4"-111,4 179,1 1,17-52,-14 51,0-5,-1-1,-2 0,-2-1,-2 3,-1-46,-4 18,4-83,6 92,-4 33,1-46,-6-325,1 388,-1 0,0-1,-1 1,1 0,-1 1,-1-1,-3-9,3 8,0 1,0-2,1 2,0-1,0-1,0-7,-2-24,-17-66,13 72,2 0,1 0,-1-35,-11-79,17 111,1-22,-2 1,-10-59,5 67,3-1,5-77,1 29,-1 9,-4-100,-8 129,7 46,1 0,0 0,1 0,0 0,1 0,3-22,0 25,0 2,1 0,1 0,0-1,0 1,1 1,0-1,11-12,11-14,-28 34,0 1,0 0,0 0,1-1,-1 1,0 0,0 0,0-1,0 1,0 0,0-1,0 1,0 0,0 0,0-1,0 1,0 0,0-1,0 1,0 0,0-1,0 1,0 0,0-1,0 1,0 0,-1 0,1-1,0 1,0 0,0 0,0-2,-1 2,1 0,0 0,0 0,-1-1,1 1,0 0,-1 0,-17-6,-22 4,39 2,-9 0,0 1,0 1,0-1,0 1,0 1,1 1,-1-1,1 1,-14 7,2 0,0-3,-1-1,-27 6,-23 8,51-16,0-1,0-1,0 0,0-2,0-1,-40-3,-7 0,43 1,0-1,0-1,0-1,-43-15,-12-2,60 16,0-2,-37-17,-18-5,63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1 110,'0'-6,"0"-6,0-6,0-5,0-3,0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60" zoomScaleNormal="160" workbookViewId="0">
      <selection activeCell="H21" sqref="H21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6.5" thickTop="1" thickBot="1" x14ac:dyDescent="0.3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60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6.5" thickTop="1" thickBot="1" x14ac:dyDescent="0.3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40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.75" thickTop="1" x14ac:dyDescent="0.25">
      <c r="A4" s="197" t="s">
        <v>5</v>
      </c>
      <c r="B4" s="197">
        <v>240</v>
      </c>
      <c r="C4" s="18" t="s">
        <v>6</v>
      </c>
      <c r="D4" s="19" t="s">
        <v>7</v>
      </c>
      <c r="E4" s="1"/>
      <c r="F4" s="77" t="s">
        <v>26</v>
      </c>
      <c r="G4" s="198">
        <f>1/2</f>
        <v>0.5</v>
      </c>
      <c r="H4" s="199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25">
      <c r="A5" s="200" t="s">
        <v>23</v>
      </c>
      <c r="B5" s="200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25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25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25">
      <c r="A8" s="1"/>
      <c r="B8" s="1"/>
      <c r="C8" s="1"/>
      <c r="D8" s="1"/>
      <c r="E8" s="1"/>
      <c r="F8" s="77" t="s">
        <v>40</v>
      </c>
      <c r="G8" s="74">
        <f>B$10/((G2/2)*COS(G6))</f>
        <v>0.16336583473044705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25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0.21782111297392942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25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0.49009750419134118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25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2.8005571668076636E-2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25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25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10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25">
      <c r="A14" s="33" t="s">
        <v>30</v>
      </c>
      <c r="B14" s="33">
        <v>90</v>
      </c>
      <c r="C14" s="87" t="s">
        <v>28</v>
      </c>
      <c r="D14" s="49" t="s">
        <v>57</v>
      </c>
      <c r="E14" s="1"/>
      <c r="F14" s="77" t="s">
        <v>67</v>
      </c>
      <c r="G14" s="74">
        <v>12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25">
      <c r="A15" s="33" t="s">
        <v>32</v>
      </c>
      <c r="B15" s="33">
        <v>100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25">
      <c r="A16" s="33" t="s">
        <v>48</v>
      </c>
      <c r="B16" s="48">
        <f>2.34*SQRT((G8*10^3)/(G13*G12))</f>
        <v>0.77223742663770445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25">
      <c r="A17" s="33" t="s">
        <v>49</v>
      </c>
      <c r="B17" s="48">
        <f>2.34*SQRT((G9*10^3)/(G$13*G$12))</f>
        <v>0.89170297229516504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25">
      <c r="A18" s="33" t="s">
        <v>50</v>
      </c>
      <c r="B18" s="48">
        <f>2.34*SQRT((G10*10^3)/(G$14*G$12))</f>
        <v>1.221014581301165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25">
      <c r="A19" s="33" t="s">
        <v>51</v>
      </c>
      <c r="B19" s="48">
        <f>2.34*SQRT((G11*10^3)/(G$14*G$12))</f>
        <v>0.29187831199712172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25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25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25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25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25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25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25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25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25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25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A22" zoomScale="130" zoomScaleNormal="130" workbookViewId="0">
      <selection activeCell="G4" sqref="G4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2" customWidth="1"/>
    <col min="13" max="13" width="11.85546875" style="42" customWidth="1"/>
    <col min="14" max="14" width="12" customWidth="1"/>
    <col min="20" max="20" width="21.42578125" customWidth="1"/>
  </cols>
  <sheetData>
    <row r="1" spans="1:44" ht="15.75" thickBot="1" x14ac:dyDescent="0.3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25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6" t="s">
        <v>196</v>
      </c>
      <c r="N2" s="206"/>
      <c r="O2" s="206"/>
      <c r="P2" s="206"/>
      <c r="Q2" s="206"/>
      <c r="R2" s="206"/>
      <c r="S2" s="206"/>
      <c r="T2" s="206"/>
      <c r="U2" s="14"/>
      <c r="V2" s="14"/>
      <c r="W2" s="1"/>
      <c r="X2" s="14"/>
      <c r="Y2" s="14"/>
      <c r="Z2" s="14"/>
      <c r="AA2" s="207" t="s">
        <v>197</v>
      </c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9"/>
      <c r="AO2" s="14"/>
      <c r="AP2" s="14"/>
      <c r="AQ2" s="14"/>
      <c r="AR2" s="1"/>
    </row>
    <row r="3" spans="1:44" x14ac:dyDescent="0.25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6"/>
      <c r="N3" s="206"/>
      <c r="O3" s="206"/>
      <c r="P3" s="206"/>
      <c r="Q3" s="206"/>
      <c r="R3" s="206"/>
      <c r="S3" s="206"/>
      <c r="T3" s="206"/>
      <c r="U3" s="14"/>
      <c r="V3" s="14"/>
      <c r="W3" s="1"/>
      <c r="X3" s="14"/>
      <c r="Y3" s="14"/>
      <c r="Z3" s="14"/>
      <c r="AA3" s="210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2"/>
      <c r="AO3" s="14"/>
      <c r="AP3" s="14"/>
      <c r="AQ3" s="14"/>
      <c r="AR3" s="1"/>
    </row>
    <row r="4" spans="1:44" ht="15.75" thickBot="1" x14ac:dyDescent="0.3">
      <c r="A4" s="56"/>
      <c r="B4" s="1"/>
      <c r="C4" s="1"/>
      <c r="D4" s="1"/>
      <c r="E4" s="1"/>
      <c r="F4" s="77" t="s">
        <v>18</v>
      </c>
      <c r="G4" s="78">
        <f>'Résistance des engrenages'!G2/2</f>
        <v>30</v>
      </c>
      <c r="H4" s="38" t="s">
        <v>28</v>
      </c>
      <c r="I4" s="37" t="s">
        <v>423</v>
      </c>
      <c r="J4" s="39"/>
      <c r="K4" s="14"/>
      <c r="L4" s="14"/>
      <c r="M4" s="206"/>
      <c r="N4" s="206"/>
      <c r="O4" s="206"/>
      <c r="P4" s="206"/>
      <c r="Q4" s="206"/>
      <c r="R4" s="206"/>
      <c r="S4" s="206"/>
      <c r="T4" s="206"/>
      <c r="U4" s="14"/>
      <c r="V4" s="14"/>
      <c r="W4" s="1"/>
      <c r="X4" s="14"/>
      <c r="Y4" s="14"/>
      <c r="Z4" s="14"/>
      <c r="AA4" s="213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5"/>
      <c r="AO4" s="14"/>
      <c r="AP4" s="14"/>
      <c r="AQ4" s="14"/>
      <c r="AR4" s="1"/>
    </row>
    <row r="5" spans="1:44" ht="15.75" thickBot="1" x14ac:dyDescent="0.3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25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.75" thickBot="1" x14ac:dyDescent="0.3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25">
      <c r="A8" s="33" t="s">
        <v>87</v>
      </c>
      <c r="B8" s="153">
        <f>B7/G4</f>
        <v>636.61977236758128</v>
      </c>
      <c r="C8" s="83" t="s">
        <v>72</v>
      </c>
      <c r="D8" s="35" t="s">
        <v>88</v>
      </c>
      <c r="E8" s="1"/>
      <c r="F8" s="225" t="s">
        <v>93</v>
      </c>
      <c r="G8" s="225"/>
      <c r="H8" s="226"/>
      <c r="I8" s="226"/>
      <c r="J8" s="39"/>
      <c r="K8" s="14"/>
      <c r="L8" s="232" t="s">
        <v>200</v>
      </c>
      <c r="M8" s="233"/>
      <c r="N8" s="236">
        <v>1.68E-6</v>
      </c>
      <c r="O8" s="14"/>
      <c r="P8" s="14"/>
      <c r="Q8" s="14"/>
      <c r="R8" s="238" t="s">
        <v>199</v>
      </c>
      <c r="S8" s="239"/>
      <c r="T8" s="242">
        <v>3.32E-6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.75" thickBot="1" x14ac:dyDescent="0.3">
      <c r="A9" s="33" t="s">
        <v>85</v>
      </c>
      <c r="B9" s="153">
        <f>B8*TAN(RADIANS(G3))</f>
        <v>367.55259694786133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34"/>
      <c r="M9" s="235"/>
      <c r="N9" s="237"/>
      <c r="O9" s="14"/>
      <c r="P9" s="14"/>
      <c r="Q9" s="14"/>
      <c r="R9" s="240"/>
      <c r="S9" s="241"/>
      <c r="T9" s="243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.75" thickBot="1" x14ac:dyDescent="0.3">
      <c r="A10" s="33" t="s">
        <v>86</v>
      </c>
      <c r="B10" s="153">
        <f>-B8*TAN(RADIANS(G2))/COS(RADIANS(G3))</f>
        <v>-267.55640963252824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5" thickBot="1" x14ac:dyDescent="0.3">
      <c r="A11" s="33" t="s">
        <v>94</v>
      </c>
      <c r="B11" s="153">
        <f>-B9</f>
        <v>-367.55259694786133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30" x14ac:dyDescent="0.25">
      <c r="A12" s="33" t="s">
        <v>95</v>
      </c>
      <c r="B12" s="153">
        <f>-B8*(G5-G6)/G5</f>
        <v>-381.9718634205488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25">
      <c r="A13" s="33" t="s">
        <v>96</v>
      </c>
      <c r="B13" s="153">
        <f>-(B10*G5-G6*B10+G7*B9)/(G5)</f>
        <v>-84.501218852390608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25">
      <c r="A14" s="33" t="s">
        <v>97</v>
      </c>
      <c r="B14" s="153">
        <f>-(G6*B8)/(G5)</f>
        <v>-254.64790894703251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25">
      <c r="A15" s="33" t="s">
        <v>98</v>
      </c>
      <c r="B15" s="153">
        <f>-(G6*B10-G7*B9)/(G5)</f>
        <v>352.05762848491884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5" customHeight="1" x14ac:dyDescent="0.25">
      <c r="A16" s="33" t="s">
        <v>128</v>
      </c>
      <c r="B16" s="153">
        <f>G12/(MAX(M41:M491)*G22)</f>
        <v>2.0788386209345902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25">
      <c r="A17" s="33" t="s">
        <v>129</v>
      </c>
      <c r="B17" s="154" t="str">
        <f>IF(B16&gt;G10,"Oui","Non")</f>
        <v>Oui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25">
      <c r="A18" s="33" t="s">
        <v>161</v>
      </c>
      <c r="B18" s="155" cm="1">
        <f t="array" ref="B18">MAX(ABS(F41:F491))/(G19*B28)</f>
        <v>1.99207443551287E-6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25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45" x14ac:dyDescent="0.25">
      <c r="A20" s="33" t="s">
        <v>163</v>
      </c>
      <c r="B20" s="153">
        <f>MAX(U41:U491)</f>
        <v>6.0886510409995001E-4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45" x14ac:dyDescent="0.25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30" x14ac:dyDescent="0.25">
      <c r="A22" s="33" t="s">
        <v>184</v>
      </c>
      <c r="B22" s="153">
        <f>MAX(T41:T491)</f>
        <v>4.1205406996677281E-6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25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25">
      <c r="A24" s="33" t="s">
        <v>185</v>
      </c>
      <c r="B24" s="153">
        <f>DEGREES(ATAN(T41))</f>
        <v>2.1318958078251176E-4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25">
      <c r="A25" s="33" t="s">
        <v>186</v>
      </c>
      <c r="B25" s="157">
        <f>DEGREES(ATAN(T491))</f>
        <v>2.3608959140150791E-4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.75" thickBot="1" x14ac:dyDescent="0.3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.75" thickBot="1" x14ac:dyDescent="0.3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.75" thickBot="1" x14ac:dyDescent="0.3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.75" thickBot="1" x14ac:dyDescent="0.3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.75" thickBot="1" x14ac:dyDescent="0.3">
      <c r="A30" s="204" t="s">
        <v>202</v>
      </c>
      <c r="B30" s="205"/>
      <c r="C30" s="202" t="str">
        <f>IF(ABS(C492)+ABS(D492)+ABS(E492)+ABS(G492)+ABS(H492)&lt;0.0000001,"PFD Verifié","Erreur probable")</f>
        <v>PFD Verifié</v>
      </c>
      <c r="D30" s="203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25">
      <c r="A31" s="228" t="s">
        <v>211</v>
      </c>
      <c r="B31" s="229"/>
      <c r="C31" s="229"/>
      <c r="D31" s="230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25">
      <c r="A32" s="231" t="str">
        <f>IF(ABS(P491)&lt;0.01*ABS(MAX(P41:P491)),"Constantes d'integration y' correctes","Constantes d'integration y' incorrectes")</f>
        <v>Constantes d'integration y' correctes</v>
      </c>
      <c r="B32" s="231"/>
      <c r="C32" s="231"/>
      <c r="D32" s="231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25">
      <c r="A33" s="231" t="str">
        <f>IF(ABS(S491)&lt;0.01*ABS(MAX(S41:S491)),"Constantes d'integration z' correctes","Constantes d'integration z' incorrectes")</f>
        <v>Constantes d'integration z' correctes</v>
      </c>
      <c r="B33" s="231"/>
      <c r="C33" s="231"/>
      <c r="D33" s="231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25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25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25">
      <c r="A37" s="227" t="s">
        <v>106</v>
      </c>
      <c r="B37" s="227"/>
      <c r="C37" s="227"/>
      <c r="D37" s="227"/>
      <c r="E37" s="227"/>
      <c r="F37" s="227"/>
      <c r="G37" s="227"/>
      <c r="H37" s="227"/>
      <c r="I37" s="227"/>
      <c r="J37" s="227"/>
      <c r="K37" s="227" t="s">
        <v>288</v>
      </c>
      <c r="L37" s="227"/>
      <c r="M37" s="227"/>
      <c r="N37" s="227" t="s">
        <v>174</v>
      </c>
      <c r="O37" s="227"/>
      <c r="P37" s="227"/>
      <c r="Q37" s="227"/>
      <c r="R37" s="227"/>
      <c r="S37" s="227"/>
      <c r="T37" s="227"/>
      <c r="U37" s="227"/>
      <c r="V37" s="227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25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25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25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25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391.20705570388935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3.32E-6</v>
      </c>
      <c r="S41" s="4">
        <f>SUM($R$41:R41)+0</f>
        <v>3.32E-6</v>
      </c>
      <c r="T41">
        <f>SQRT(SUMSQ(O41,R41))</f>
        <v>3.7208601156184307E-6</v>
      </c>
      <c r="U41">
        <f>SQRT(SUMSQ(S41,P41))</f>
        <v>3.7208601156184307E-6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25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2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2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3.3198467635049607E-6</v>
      </c>
      <c r="S42" s="4">
        <f>SUM($R$41:R42)+0</f>
        <v>6.6398467635049611E-6</v>
      </c>
      <c r="T42">
        <f t="shared" ref="T42:T105" si="13">SQRT(SUMSQ(O42,R42))</f>
        <v>3.7207386950388196E-6</v>
      </c>
      <c r="U42">
        <f t="shared" ref="U42:U105" si="14">SQRT(SUMSQ(S42,P42))</f>
        <v>7.4415988099929008E-6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25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2">
        <f t="shared" si="9"/>
        <v>391.20705570388935</v>
      </c>
      <c r="K43">
        <f t="shared" si="10"/>
        <v>2.0276828556955163E-2</v>
      </c>
      <c r="L43">
        <f t="shared" si="11"/>
        <v>0</v>
      </c>
      <c r="M43" s="42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3.3195402905148817E-6</v>
      </c>
      <c r="S43" s="4">
        <f>SUM($R$41:R43)+0</f>
        <v>9.9593870540198423E-6</v>
      </c>
      <c r="T43">
        <f t="shared" si="13"/>
        <v>3.7204958618524416E-6</v>
      </c>
      <c r="U43">
        <f t="shared" si="14"/>
        <v>1.1162094666308495E-5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25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2">
        <f t="shared" si="9"/>
        <v>391.20705570388935</v>
      </c>
      <c r="K44">
        <f t="shared" si="10"/>
        <v>3.0415242835432746E-2</v>
      </c>
      <c r="L44">
        <f t="shared" si="11"/>
        <v>0</v>
      </c>
      <c r="M44" s="42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3.3190805810297633E-6</v>
      </c>
      <c r="S44" s="4">
        <f>SUM($R$41:R44)+0</f>
        <v>1.3278467635049606E-5</v>
      </c>
      <c r="T44">
        <f t="shared" si="13"/>
        <v>3.7201316320088906E-6</v>
      </c>
      <c r="U44">
        <f t="shared" si="14"/>
        <v>1.4882226276609399E-5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25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2">
        <f t="shared" si="9"/>
        <v>391.20705570388935</v>
      </c>
      <c r="K45">
        <f t="shared" si="10"/>
        <v>4.0553657113910326E-2</v>
      </c>
      <c r="L45">
        <f t="shared" si="11"/>
        <v>0</v>
      </c>
      <c r="M45" s="42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3.3184676350496053E-6</v>
      </c>
      <c r="S45" s="4">
        <f>SUM($R$41:R45)+0</f>
        <v>1.6596935270099213E-5</v>
      </c>
      <c r="T45">
        <f t="shared" si="13"/>
        <v>3.7196460294423142E-6</v>
      </c>
      <c r="U45">
        <f t="shared" si="14"/>
        <v>1.8601872246230979E-5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25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2">
        <f t="shared" si="9"/>
        <v>391.20705570388935</v>
      </c>
      <c r="K46">
        <f t="shared" si="10"/>
        <v>5.0692071392387898E-2</v>
      </c>
      <c r="L46">
        <f t="shared" si="11"/>
        <v>0</v>
      </c>
      <c r="M46" s="42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3.3177014525744084E-6</v>
      </c>
      <c r="S46" s="4">
        <f>SUM($R$41:R46)+0</f>
        <v>1.9914636722673622E-5</v>
      </c>
      <c r="T46">
        <f t="shared" si="13"/>
        <v>3.7190390860831418E-6</v>
      </c>
      <c r="U46">
        <f t="shared" si="14"/>
        <v>2.232091119823491E-5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25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2">
        <f t="shared" si="9"/>
        <v>391.20705570388935</v>
      </c>
      <c r="K47">
        <f t="shared" si="10"/>
        <v>6.0830485670865478E-2</v>
      </c>
      <c r="L47">
        <f t="shared" si="11"/>
        <v>0</v>
      </c>
      <c r="M47" s="42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3.3167820336041713E-6</v>
      </c>
      <c r="S47" s="4">
        <f>SUM($R$41:R47)+0</f>
        <v>2.3231418756277794E-5</v>
      </c>
      <c r="T47">
        <f t="shared" si="13"/>
        <v>3.7183108418737211E-6</v>
      </c>
      <c r="U47">
        <f t="shared" si="14"/>
        <v>2.603922177784832E-5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25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2">
        <f t="shared" si="9"/>
        <v>391.20705570388935</v>
      </c>
      <c r="K48">
        <f t="shared" si="10"/>
        <v>7.0968899949343064E-2</v>
      </c>
      <c r="L48">
        <f t="shared" si="11"/>
        <v>0</v>
      </c>
      <c r="M48" s="42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3.3157093781388954E-6</v>
      </c>
      <c r="S48" s="4">
        <f>SUM($R$41:R48)+0</f>
        <v>2.654712813441669E-5</v>
      </c>
      <c r="T48">
        <f t="shared" si="13"/>
        <v>3.7174613447878998E-6</v>
      </c>
      <c r="U48">
        <f t="shared" si="14"/>
        <v>2.9756682656908047E-5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25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2">
        <f t="shared" si="9"/>
        <v>391.20705570388935</v>
      </c>
      <c r="K49">
        <f t="shared" si="10"/>
        <v>8.1107314227820637E-2</v>
      </c>
      <c r="L49">
        <f t="shared" si="11"/>
        <v>0</v>
      </c>
      <c r="M49" s="42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3.3144834861785798E-6</v>
      </c>
      <c r="S49" s="4">
        <f>SUM($R$41:R49)+0</f>
        <v>2.9861611620595269E-5</v>
      </c>
      <c r="T49">
        <f t="shared" si="13"/>
        <v>3.7164906508545411E-6</v>
      </c>
      <c r="U49">
        <f t="shared" si="14"/>
        <v>3.3473172538310932E-5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25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2">
        <f t="shared" si="9"/>
        <v>391.20705570388935</v>
      </c>
      <c r="K50">
        <f t="shared" si="10"/>
        <v>9.124572850629821E-2</v>
      </c>
      <c r="L50">
        <f t="shared" si="11"/>
        <v>0</v>
      </c>
      <c r="M50" s="42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3.3131043577232248E-6</v>
      </c>
      <c r="S50" s="4">
        <f>SUM($R$41:R50)+0</f>
        <v>3.3174715978318494E-5</v>
      </c>
      <c r="T50">
        <f t="shared" si="13"/>
        <v>3.7153988241850191E-6</v>
      </c>
      <c r="U50">
        <f t="shared" si="14"/>
        <v>3.7188570160471283E-5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25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2">
        <f t="shared" si="9"/>
        <v>391.20705570388935</v>
      </c>
      <c r="K51">
        <f t="shared" si="10"/>
        <v>0.10138414278477578</v>
      </c>
      <c r="L51">
        <f t="shared" si="11"/>
        <v>0</v>
      </c>
      <c r="M51" s="42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3.3115719927728301E-6</v>
      </c>
      <c r="S51" s="4">
        <f>SUM($R$41:R51)+0</f>
        <v>3.6486287971091325E-5</v>
      </c>
      <c r="T51">
        <f t="shared" si="13"/>
        <v>3.7141859370046918E-6</v>
      </c>
      <c r="U51">
        <f t="shared" si="14"/>
        <v>4.0902754301786331E-5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25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2">
        <f t="shared" si="9"/>
        <v>391.20705570388935</v>
      </c>
      <c r="K52">
        <f t="shared" si="10"/>
        <v>0.11152255706325336</v>
      </c>
      <c r="L52">
        <f t="shared" si="11"/>
        <v>0</v>
      </c>
      <c r="M52" s="42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3.3098863913273962E-6</v>
      </c>
      <c r="S52" s="4">
        <f>SUM($R$41:R52)+0</f>
        <v>3.9796174362418719E-5</v>
      </c>
      <c r="T52">
        <f t="shared" si="13"/>
        <v>3.7128520696883868E-6</v>
      </c>
      <c r="U52">
        <f t="shared" si="14"/>
        <v>4.4615603785110992E-5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25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2">
        <f t="shared" si="9"/>
        <v>391.20705570388935</v>
      </c>
      <c r="K53">
        <f t="shared" si="10"/>
        <v>0.12166097134173096</v>
      </c>
      <c r="L53">
        <f t="shared" si="11"/>
        <v>0</v>
      </c>
      <c r="M53" s="42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3.3080475533869229E-6</v>
      </c>
      <c r="S53" s="4">
        <f>SUM($R$41:R53)+0</f>
        <v>4.3104221915805643E-5</v>
      </c>
      <c r="T53">
        <f t="shared" si="13"/>
        <v>3.711397310799926E-6</v>
      </c>
      <c r="U53">
        <f t="shared" si="14"/>
        <v>4.8326997482242696E-5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25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2">
        <f t="shared" si="9"/>
        <v>391.20705570388935</v>
      </c>
      <c r="K54">
        <f t="shared" si="10"/>
        <v>0.13179938562020854</v>
      </c>
      <c r="L54">
        <f t="shared" si="11"/>
        <v>0</v>
      </c>
      <c r="M54" s="42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3.3060554789514099E-6</v>
      </c>
      <c r="S54" s="4">
        <f>SUM($R$41:R54)+0</f>
        <v>4.6410277394757051E-5</v>
      </c>
      <c r="T54">
        <f t="shared" si="13"/>
        <v>3.7098217571357168E-6</v>
      </c>
      <c r="U54">
        <f t="shared" si="14"/>
        <v>5.203681431841742E-5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25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2">
        <f t="shared" si="9"/>
        <v>391.20705570388935</v>
      </c>
      <c r="K55">
        <f t="shared" si="10"/>
        <v>0.14193779989868616</v>
      </c>
      <c r="L55">
        <f t="shared" si="11"/>
        <v>0</v>
      </c>
      <c r="M55" s="42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3.3039101680208576E-6</v>
      </c>
      <c r="S55" s="4">
        <f>SUM($R$41:R55)+0</f>
        <v>4.971418756277791E-5</v>
      </c>
      <c r="T55">
        <f t="shared" si="13"/>
        <v>3.7081255137724447E-6</v>
      </c>
      <c r="U55">
        <f t="shared" si="14"/>
        <v>5.574493327681803E-5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25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2">
        <f t="shared" si="9"/>
        <v>391.20705570388935</v>
      </c>
      <c r="K56">
        <f t="shared" si="10"/>
        <v>0.15207621417716372</v>
      </c>
      <c r="L56">
        <f t="shared" si="11"/>
        <v>0</v>
      </c>
      <c r="M56" s="42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3.3016116205952656E-6</v>
      </c>
      <c r="S56" s="4">
        <f>SUM($R$41:R56)+0</f>
        <v>5.3015799183373172E-5</v>
      </c>
      <c r="T56">
        <f t="shared" si="13"/>
        <v>3.7063086941189031E-6</v>
      </c>
      <c r="U56">
        <f t="shared" si="14"/>
        <v>5.9451233403095805E-5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25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2">
        <f t="shared" si="9"/>
        <v>391.20705570388935</v>
      </c>
      <c r="K57">
        <f t="shared" si="10"/>
        <v>0.1622146284556413</v>
      </c>
      <c r="L57">
        <f t="shared" si="11"/>
        <v>0</v>
      </c>
      <c r="M57" s="42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3.2991598366746347E-6</v>
      </c>
      <c r="S57" s="4">
        <f>SUM($R$41:R57)+0</f>
        <v>5.6314959020047806E-5</v>
      </c>
      <c r="T57">
        <f t="shared" si="13"/>
        <v>3.704371419972001E-6</v>
      </c>
      <c r="U57">
        <f t="shared" si="14"/>
        <v>6.3155593809906344E-5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25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2">
        <f t="shared" si="9"/>
        <v>391.20705570388935</v>
      </c>
      <c r="K58">
        <f t="shared" si="10"/>
        <v>0.17235304273411889</v>
      </c>
      <c r="L58">
        <f t="shared" si="11"/>
        <v>0</v>
      </c>
      <c r="M58" s="42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3.2965548162589637E-6</v>
      </c>
      <c r="S58" s="4">
        <f>SUM($R$41:R58)+0</f>
        <v>5.9611513836306771E-5</v>
      </c>
      <c r="T58">
        <f t="shared" si="13"/>
        <v>3.702313821576988E-6</v>
      </c>
      <c r="U58">
        <f t="shared" si="14"/>
        <v>6.6857893681460839E-5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25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2">
        <f t="shared" si="9"/>
        <v>391.20705570388935</v>
      </c>
      <c r="K59">
        <f t="shared" si="10"/>
        <v>0.18249145701259648</v>
      </c>
      <c r="L59">
        <f t="shared" si="11"/>
        <v>0</v>
      </c>
      <c r="M59" s="42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3.2937965593482538E-6</v>
      </c>
      <c r="S59" s="4">
        <f>SUM($R$41:R59)+0</f>
        <v>6.2905310395655029E-5</v>
      </c>
      <c r="T59">
        <f t="shared" si="13"/>
        <v>3.7001360376919477E-6</v>
      </c>
      <c r="U59">
        <f t="shared" si="14"/>
        <v>7.055801227809366E-5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25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2">
        <f t="shared" si="9"/>
        <v>391.20705570388935</v>
      </c>
      <c r="K60">
        <f t="shared" si="10"/>
        <v>0.19262987129107409</v>
      </c>
      <c r="L60">
        <f t="shared" si="11"/>
        <v>0</v>
      </c>
      <c r="M60" s="42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3.2908850659425042E-6</v>
      </c>
      <c r="S60" s="4">
        <f>SUM($R$41:R60)+0</f>
        <v>6.6196195461597538E-5</v>
      </c>
      <c r="T60">
        <f t="shared" si="13"/>
        <v>3.6978382156566036E-6</v>
      </c>
      <c r="U60">
        <f t="shared" si="14"/>
        <v>7.4255828940847536E-5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25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2">
        <f t="shared" si="9"/>
        <v>391.20705570388935</v>
      </c>
      <c r="K61">
        <f t="shared" si="10"/>
        <v>0.20276828556955162</v>
      </c>
      <c r="L61">
        <f t="shared" si="11"/>
        <v>0</v>
      </c>
      <c r="M61" s="42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3.2878203360417153E-6</v>
      </c>
      <c r="S61" s="4">
        <f>SUM($R$41:R61)+0</f>
        <v>6.9484015797639253E-5</v>
      </c>
      <c r="T61">
        <f t="shared" si="13"/>
        <v>3.6954205114654956E-6</v>
      </c>
      <c r="U61">
        <f t="shared" si="14"/>
        <v>7.7951223096077243E-5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25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2">
        <f t="shared" si="9"/>
        <v>391.20705570388935</v>
      </c>
      <c r="K62">
        <f t="shared" si="10"/>
        <v>0.21290669984802923</v>
      </c>
      <c r="L62">
        <f t="shared" si="11"/>
        <v>0</v>
      </c>
      <c r="M62" s="42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3.2846023696458866E-6</v>
      </c>
      <c r="S62" s="4">
        <f>SUM($R$41:R62)+0</f>
        <v>7.2768618167285134E-5</v>
      </c>
      <c r="T62">
        <f t="shared" si="13"/>
        <v>3.6928830898455754E-6</v>
      </c>
      <c r="U62">
        <f t="shared" si="14"/>
        <v>8.1644074260072802E-5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25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2">
        <f t="shared" si="9"/>
        <v>391.20705570388935</v>
      </c>
      <c r="K63">
        <f t="shared" si="10"/>
        <v>0.22304511412650679</v>
      </c>
      <c r="L63">
        <f t="shared" si="11"/>
        <v>0</v>
      </c>
      <c r="M63" s="42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3.2812311667550187E-6</v>
      </c>
      <c r="S63" s="4">
        <f>SUM($R$41:R63)+0</f>
        <v>7.6049849334040154E-5</v>
      </c>
      <c r="T63">
        <f t="shared" si="13"/>
        <v>3.6902261243382907E-6</v>
      </c>
      <c r="U63">
        <f t="shared" si="14"/>
        <v>8.5334262043703502E-5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25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2">
        <f t="shared" si="9"/>
        <v>391.20705570388935</v>
      </c>
      <c r="K64">
        <f t="shared" si="10"/>
        <v>0.23318352840498441</v>
      </c>
      <c r="L64">
        <f t="shared" si="11"/>
        <v>0</v>
      </c>
      <c r="M64" s="42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3.2777067273691115E-6</v>
      </c>
      <c r="S64" s="4">
        <f>SUM($R$41:R64)+0</f>
        <v>7.9327556061409261E-5</v>
      </c>
      <c r="T64">
        <f t="shared" si="13"/>
        <v>3.6874497973862082E-6</v>
      </c>
      <c r="U64">
        <f t="shared" si="14"/>
        <v>8.9021666157083516E-5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25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2">
        <f t="shared" si="9"/>
        <v>391.20705570388935</v>
      </c>
      <c r="K65">
        <f t="shared" si="10"/>
        <v>0.24332194268346199</v>
      </c>
      <c r="L65">
        <f t="shared" si="11"/>
        <v>0</v>
      </c>
      <c r="M65" s="42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3.2740290514881645E-6</v>
      </c>
      <c r="S65" s="4">
        <f>SUM($R$41:R65)+0</f>
        <v>8.2601585112897428E-5</v>
      </c>
      <c r="T65">
        <f t="shared" si="13"/>
        <v>3.6845543004242556E-6</v>
      </c>
      <c r="U65">
        <f t="shared" si="14"/>
        <v>9.2706166414260535E-5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25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2">
        <f t="shared" si="9"/>
        <v>391.20705570388935</v>
      </c>
      <c r="K66">
        <f t="shared" si="10"/>
        <v>0.25346035696193958</v>
      </c>
      <c r="L66">
        <f t="shared" si="11"/>
        <v>0</v>
      </c>
      <c r="M66" s="42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3.2701981391121783E-6</v>
      </c>
      <c r="S66" s="4">
        <f>SUM($R$41:R66)+0</f>
        <v>8.5871783252009602E-5</v>
      </c>
      <c r="T66">
        <f t="shared" si="13"/>
        <v>3.6815398339756411E-6</v>
      </c>
      <c r="U66">
        <f t="shared" si="14"/>
        <v>9.6387642737928212E-5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25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2">
        <f t="shared" si="9"/>
        <v>391.20705570388935</v>
      </c>
      <c r="K67">
        <f t="shared" si="10"/>
        <v>0.2635987712404172</v>
      </c>
      <c r="L67">
        <f t="shared" si="11"/>
        <v>0</v>
      </c>
      <c r="M67" s="42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3.2662139902411523E-6</v>
      </c>
      <c r="S67" s="4">
        <f>SUM($R$41:R67)+0</f>
        <v>8.9137997242250757E-5</v>
      </c>
      <c r="T67">
        <f t="shared" si="13"/>
        <v>3.6784066077525288E-6</v>
      </c>
      <c r="U67">
        <f t="shared" si="14"/>
        <v>1.0006597516416369E-4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25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2">
        <f t="shared" si="9"/>
        <v>391.20705570388935</v>
      </c>
      <c r="K68">
        <f t="shared" si="10"/>
        <v>0.27373718551889481</v>
      </c>
      <c r="L68">
        <f t="shared" si="11"/>
        <v>0</v>
      </c>
      <c r="M68" s="42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3.2620766048750874E-6</v>
      </c>
      <c r="S68" s="4">
        <f>SUM($R$41:R68)+0</f>
        <v>9.2400073847125839E-5</v>
      </c>
      <c r="T68">
        <f t="shared" si="13"/>
        <v>3.6751548407615509E-6</v>
      </c>
      <c r="U68">
        <f t="shared" si="14"/>
        <v>1.0374104384719139E-4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25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2">
        <f t="shared" si="9"/>
        <v>391.20705570388935</v>
      </c>
      <c r="K69">
        <f t="shared" si="10"/>
        <v>0.28387559979737237</v>
      </c>
      <c r="L69">
        <f t="shared" si="11"/>
        <v>0</v>
      </c>
      <c r="M69" s="42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3.2577859830139824E-6</v>
      </c>
      <c r="S69" s="4">
        <f>SUM($R$41:R69)+0</f>
        <v>9.5657859830139823E-5</v>
      </c>
      <c r="T69">
        <f t="shared" si="13"/>
        <v>3.6717847614142265E-6</v>
      </c>
      <c r="U69">
        <f t="shared" si="14"/>
        <v>1.0741272906417394E-4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25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2">
        <f t="shared" si="9"/>
        <v>391.20705570388935</v>
      </c>
      <c r="K70">
        <f t="shared" si="10"/>
        <v>0.29401401407584998</v>
      </c>
      <c r="L70">
        <f t="shared" si="11"/>
        <v>0</v>
      </c>
      <c r="M70" s="42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3.2533421246578386E-6</v>
      </c>
      <c r="S70" s="4">
        <f>SUM($R$41:R70)+0</f>
        <v>9.8911201954797668E-5</v>
      </c>
      <c r="T70">
        <f t="shared" si="13"/>
        <v>3.6682966076423878E-6</v>
      </c>
      <c r="U70">
        <f t="shared" si="14"/>
        <v>1.1108091122003153E-4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25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2">
        <f t="shared" si="9"/>
        <v>391.20705570388935</v>
      </c>
      <c r="K71">
        <f t="shared" si="10"/>
        <v>0.30415242835432749</v>
      </c>
      <c r="L71">
        <f t="shared" si="11"/>
        <v>0</v>
      </c>
      <c r="M71" s="42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3.248745029806655E-6</v>
      </c>
      <c r="S71" s="4">
        <f>SUM($R$41:R71)+0</f>
        <v>1.0215994698460432E-4</v>
      </c>
      <c r="T71">
        <f t="shared" si="13"/>
        <v>3.6646906270186879E-6</v>
      </c>
      <c r="U71">
        <f t="shared" si="14"/>
        <v>1.1474547085229099E-4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25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2">
        <f t="shared" si="9"/>
        <v>391.20705570388935</v>
      </c>
      <c r="K72">
        <f t="shared" si="10"/>
        <v>0.31429084263280516</v>
      </c>
      <c r="L72">
        <f t="shared" si="11"/>
        <v>0</v>
      </c>
      <c r="M72" s="42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3.2439946984604321E-6</v>
      </c>
      <c r="S72" s="4">
        <f>SUM($R$41:R72)+0</f>
        <v>1.0540394168306476E-4</v>
      </c>
      <c r="T72">
        <f t="shared" si="13"/>
        <v>3.6609670768822888E-6</v>
      </c>
      <c r="U72">
        <f t="shared" si="14"/>
        <v>1.1840628863596534E-4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25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2">
        <f t="shared" si="9"/>
        <v>391.20705570388935</v>
      </c>
      <c r="K73">
        <f t="shared" si="10"/>
        <v>0.32442925691128272</v>
      </c>
      <c r="L73">
        <f t="shared" si="11"/>
        <v>0</v>
      </c>
      <c r="M73" s="42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3.2390911306191695E-6</v>
      </c>
      <c r="S73" s="4">
        <f>SUM($R$41:R73)+0</f>
        <v>1.0864303281368392E-4</v>
      </c>
      <c r="T73">
        <f t="shared" si="13"/>
        <v>3.6571262244698288E-6</v>
      </c>
      <c r="U73">
        <f t="shared" si="14"/>
        <v>1.2206324538846533E-4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25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2">
        <f t="shared" si="9"/>
        <v>391.20705570388935</v>
      </c>
      <c r="K74">
        <f t="shared" si="10"/>
        <v>0.33456767118976033</v>
      </c>
      <c r="L74">
        <f t="shared" si="11"/>
        <v>0</v>
      </c>
      <c r="M74" s="42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3.2340343262828676E-6</v>
      </c>
      <c r="S74" s="4">
        <f>SUM($R$41:R74)+0</f>
        <v>1.1187706713996679E-4</v>
      </c>
      <c r="T74">
        <f t="shared" si="13"/>
        <v>3.6531683470517673E-6</v>
      </c>
      <c r="U74">
        <f t="shared" si="14"/>
        <v>1.2571622207454403E-4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25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2">
        <f t="shared" si="9"/>
        <v>391.20705570388935</v>
      </c>
      <c r="K75">
        <f t="shared" si="10"/>
        <v>0.34470608546823789</v>
      </c>
      <c r="L75">
        <f t="shared" si="11"/>
        <v>0</v>
      </c>
      <c r="M75" s="42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3.2288242854515264E-6</v>
      </c>
      <c r="S75" s="4">
        <f>SUM($R$41:R75)+0</f>
        <v>1.1510589142541832E-4</v>
      </c>
      <c r="T75">
        <f t="shared" si="13"/>
        <v>3.6490937320742103E-6</v>
      </c>
      <c r="U75">
        <f t="shared" si="14"/>
        <v>1.2936509981127553E-4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25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2">
        <f t="shared" si="9"/>
        <v>391.20705570388935</v>
      </c>
      <c r="K76">
        <f t="shared" si="10"/>
        <v>0.3548444997467155</v>
      </c>
      <c r="L76">
        <f t="shared" si="11"/>
        <v>0</v>
      </c>
      <c r="M76" s="42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3.2234610081251455E-6</v>
      </c>
      <c r="S76" s="4">
        <f>SUM($R$41:R76)+0</f>
        <v>1.1832935243354346E-4</v>
      </c>
      <c r="T76">
        <f t="shared" si="13"/>
        <v>3.6449026773063281E-6</v>
      </c>
      <c r="U76">
        <f t="shared" si="14"/>
        <v>1.3300975987306902E-4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2">
        <f t="shared" si="9"/>
        <v>391.20705570388935</v>
      </c>
      <c r="K77">
        <f t="shared" si="10"/>
        <v>0.36498291402519306</v>
      </c>
      <c r="L77">
        <f t="shared" si="11"/>
        <v>0</v>
      </c>
      <c r="M77" s="42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3.2179444943037252E-6</v>
      </c>
      <c r="S77" s="4">
        <f>SUM($R$41:R77)+0</f>
        <v>1.2154729692784719E-4</v>
      </c>
      <c r="T77">
        <f t="shared" si="13"/>
        <v>3.6405954909934814E-6</v>
      </c>
      <c r="U77">
        <f t="shared" si="14"/>
        <v>1.3665008369671979E-4</v>
      </c>
      <c r="W77" s="1"/>
      <c r="AR77" s="1"/>
    </row>
    <row r="78" spans="1:44" ht="15.75" thickBot="1" x14ac:dyDescent="0.3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2">
        <f t="shared" si="9"/>
        <v>391.20705570388935</v>
      </c>
      <c r="K78">
        <f t="shared" si="10"/>
        <v>0.37512132830367068</v>
      </c>
      <c r="L78">
        <f t="shared" si="11"/>
        <v>0</v>
      </c>
      <c r="M78" s="42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3.2122747439872653E-6</v>
      </c>
      <c r="S78" s="4">
        <f>SUM($R$41:R78)+0</f>
        <v>1.2475957167183444E-4</v>
      </c>
      <c r="T78">
        <f t="shared" si="13"/>
        <v>3.6361724920161671E-6</v>
      </c>
      <c r="U78">
        <f t="shared" si="14"/>
        <v>1.4028595288649752E-4</v>
      </c>
      <c r="W78" s="1"/>
      <c r="AR78" s="1"/>
    </row>
    <row r="79" spans="1:44" x14ac:dyDescent="0.25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2">
        <f t="shared" si="9"/>
        <v>391.20705570388935</v>
      </c>
      <c r="K79">
        <f t="shared" si="10"/>
        <v>0.38525974258214835</v>
      </c>
      <c r="L79">
        <f t="shared" si="11"/>
        <v>0</v>
      </c>
      <c r="M79" s="42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3.2064517571757665E-6</v>
      </c>
      <c r="S79" s="4">
        <f>SUM($R$41:R79)+0</f>
        <v>1.279660234290102E-4</v>
      </c>
      <c r="T79">
        <f t="shared" si="13"/>
        <v>3.6316340100549123E-6</v>
      </c>
      <c r="U79">
        <f t="shared" si="14"/>
        <v>1.4391724921927407E-4</v>
      </c>
      <c r="W79" s="1"/>
      <c r="AB79" s="216" t="s">
        <v>212</v>
      </c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8"/>
      <c r="AR79" s="1"/>
    </row>
    <row r="80" spans="1:44" x14ac:dyDescent="0.25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2">
        <f t="shared" si="9"/>
        <v>391.20705570388935</v>
      </c>
      <c r="K80">
        <f t="shared" si="10"/>
        <v>0.39539815686062585</v>
      </c>
      <c r="L80">
        <f t="shared" si="11"/>
        <v>0</v>
      </c>
      <c r="M80" s="42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3.2004755338692275E-6</v>
      </c>
      <c r="S80" s="4">
        <f>SUM($R$41:R80)+0</f>
        <v>1.3116649896287942E-4</v>
      </c>
      <c r="T80">
        <f t="shared" si="13"/>
        <v>3.6269803857612404E-6</v>
      </c>
      <c r="U80">
        <f t="shared" si="14"/>
        <v>1.4754385464969136E-4</v>
      </c>
      <c r="W80" s="1"/>
      <c r="AB80" s="219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1"/>
      <c r="AR80" s="1"/>
    </row>
    <row r="81" spans="1:44" ht="15.75" thickBot="1" x14ac:dyDescent="0.3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2">
        <f t="shared" si="9"/>
        <v>391.20705570388935</v>
      </c>
      <c r="K81">
        <f t="shared" si="10"/>
        <v>0.40553657113910335</v>
      </c>
      <c r="L81">
        <f t="shared" si="11"/>
        <v>0</v>
      </c>
      <c r="M81" s="42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3.1943460740676497E-6</v>
      </c>
      <c r="S81" s="4">
        <f>SUM($R$41:R81)+0</f>
        <v>1.3436084503694708E-4</v>
      </c>
      <c r="T81">
        <f t="shared" si="13"/>
        <v>3.6222119709348455E-6</v>
      </c>
      <c r="U81">
        <f t="shared" si="14"/>
        <v>1.5116565131537078E-4</v>
      </c>
      <c r="W81" s="1"/>
      <c r="AB81" s="222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4"/>
      <c r="AR81" s="1"/>
    </row>
    <row r="82" spans="1:44" x14ac:dyDescent="0.25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2">
        <f t="shared" si="9"/>
        <v>391.20705570388935</v>
      </c>
      <c r="K82">
        <f t="shared" si="10"/>
        <v>0.41567498541758091</v>
      </c>
      <c r="L82">
        <f t="shared" si="11"/>
        <v>0</v>
      </c>
      <c r="M82" s="42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3.1880633777710321E-6</v>
      </c>
      <c r="S82" s="4">
        <f>SUM($R$41:R82)+0</f>
        <v>1.375489084147181E-4</v>
      </c>
      <c r="T82">
        <f t="shared" si="13"/>
        <v>3.6173291287071017E-6</v>
      </c>
      <c r="U82">
        <f t="shared" si="14"/>
        <v>1.5478252154216542E-4</v>
      </c>
      <c r="W82" s="1"/>
      <c r="AR82" s="1"/>
    </row>
    <row r="83" spans="1:44" x14ac:dyDescent="0.25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2">
        <f t="shared" si="9"/>
        <v>391.20705570388935</v>
      </c>
      <c r="K83">
        <f t="shared" si="10"/>
        <v>0.42581339969605847</v>
      </c>
      <c r="L83">
        <f t="shared" si="11"/>
        <v>0</v>
      </c>
      <c r="M83" s="42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3.1816274449793753E-6</v>
      </c>
      <c r="S83" s="4">
        <f>SUM($R$41:R83)+0</f>
        <v>1.4073053585969748E-4</v>
      </c>
      <c r="T83">
        <f t="shared" si="13"/>
        <v>3.612332233731064E-6</v>
      </c>
      <c r="U83">
        <f t="shared" si="14"/>
        <v>1.5839434784945658E-4</v>
      </c>
      <c r="W83" s="1"/>
      <c r="AR83" s="1"/>
    </row>
    <row r="84" spans="1:44" x14ac:dyDescent="0.25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2">
        <f t="shared" si="9"/>
        <v>391.20705570388935</v>
      </c>
      <c r="K84">
        <f t="shared" si="10"/>
        <v>0.43595181397453608</v>
      </c>
      <c r="L84">
        <f t="shared" si="11"/>
        <v>0</v>
      </c>
      <c r="M84" s="42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3.1750382756926787E-6</v>
      </c>
      <c r="S84" s="4">
        <f>SUM($R$41:R84)+0</f>
        <v>1.4390557413539016E-4</v>
      </c>
      <c r="T84">
        <f t="shared" si="13"/>
        <v>3.607221672378092E-6</v>
      </c>
      <c r="U84">
        <f t="shared" si="14"/>
        <v>1.6200101295549521E-4</v>
      </c>
      <c r="W84" s="1"/>
      <c r="AR84" s="1"/>
    </row>
    <row r="85" spans="1:44" x14ac:dyDescent="0.25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2">
        <f t="shared" si="9"/>
        <v>391.20705570388935</v>
      </c>
      <c r="K85">
        <f t="shared" si="10"/>
        <v>0.44609022825301359</v>
      </c>
      <c r="L85">
        <f t="shared" si="11"/>
        <v>0</v>
      </c>
      <c r="M85" s="42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3.1682958699109428E-6</v>
      </c>
      <c r="S85" s="4">
        <f>SUM($R$41:R85)+0</f>
        <v>1.470738700053011E-4</v>
      </c>
      <c r="T85">
        <f t="shared" si="13"/>
        <v>3.601997842941259E-6</v>
      </c>
      <c r="U85">
        <f t="shared" si="14"/>
        <v>1.6560239978279055E-4</v>
      </c>
      <c r="W85" s="1"/>
      <c r="AR85" s="1"/>
    </row>
    <row r="86" spans="1:44" x14ac:dyDescent="0.25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2">
        <f t="shared" si="9"/>
        <v>391.20705570388935</v>
      </c>
      <c r="K86">
        <f t="shared" si="10"/>
        <v>0.45622864253149115</v>
      </c>
      <c r="L86">
        <f t="shared" si="11"/>
        <v>0</v>
      </c>
      <c r="M86" s="42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3.1614002276341676E-6</v>
      </c>
      <c r="S86" s="4">
        <f>SUM($R$41:R86)+0</f>
        <v>1.5023527023293526E-4</v>
      </c>
      <c r="T86">
        <f t="shared" si="13"/>
        <v>3.5966611558456972E-6</v>
      </c>
      <c r="U86">
        <f t="shared" si="14"/>
        <v>1.6919839146354649E-4</v>
      </c>
      <c r="W86" s="1"/>
      <c r="AR86" s="1"/>
    </row>
    <row r="87" spans="1:44" x14ac:dyDescent="0.25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2">
        <f t="shared" si="9"/>
        <v>391.20705570388935</v>
      </c>
      <c r="K87">
        <f t="shared" si="10"/>
        <v>0.46636705680996865</v>
      </c>
      <c r="L87">
        <f t="shared" si="11"/>
        <v>0</v>
      </c>
      <c r="M87" s="42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3.1543513488623527E-6</v>
      </c>
      <c r="S87" s="4">
        <f>SUM($R$41:R87)+0</f>
        <v>1.5338962158179762E-4</v>
      </c>
      <c r="T87">
        <f t="shared" si="13"/>
        <v>3.5912120338660416E-6</v>
      </c>
      <c r="U87">
        <f t="shared" si="14"/>
        <v>1.7278887134514743E-4</v>
      </c>
      <c r="W87" s="1"/>
      <c r="AR87" s="1"/>
    </row>
    <row r="88" spans="1:44" x14ac:dyDescent="0.25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2">
        <f t="shared" si="9"/>
        <v>391.20705570388935</v>
      </c>
      <c r="K88">
        <f t="shared" si="10"/>
        <v>0.47650547108844626</v>
      </c>
      <c r="L88">
        <f t="shared" si="11"/>
        <v>0</v>
      </c>
      <c r="M88" s="42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3.1471492335954986E-6</v>
      </c>
      <c r="S88" s="4">
        <f>SUM($R$41:R88)+0</f>
        <v>1.5653677081539313E-4</v>
      </c>
      <c r="T88">
        <f t="shared" si="13"/>
        <v>3.5856509123511456E-6</v>
      </c>
      <c r="U88">
        <f t="shared" si="14"/>
        <v>1.7637372299569463E-4</v>
      </c>
      <c r="W88" s="1"/>
      <c r="AR88" s="1"/>
    </row>
    <row r="89" spans="1:44" x14ac:dyDescent="0.25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2">
        <f t="shared" si="9"/>
        <v>391.20705570388935</v>
      </c>
      <c r="K89">
        <f t="shared" si="10"/>
        <v>0.48664388536692371</v>
      </c>
      <c r="L89">
        <f t="shared" si="11"/>
        <v>0</v>
      </c>
      <c r="M89" s="42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3.1397938818336051E-6</v>
      </c>
      <c r="S89" s="4">
        <f>SUM($R$41:R89)+0</f>
        <v>1.5967656469722673E-4</v>
      </c>
      <c r="T89">
        <f t="shared" si="13"/>
        <v>3.5799782394562306E-6</v>
      </c>
      <c r="U89">
        <f t="shared" si="14"/>
        <v>1.7995283020959493E-4</v>
      </c>
      <c r="W89" s="1"/>
      <c r="AR89" s="1"/>
    </row>
    <row r="90" spans="1:44" x14ac:dyDescent="0.25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2">
        <f t="shared" si="9"/>
        <v>391.20705570388935</v>
      </c>
      <c r="K90">
        <f t="shared" si="10"/>
        <v>0.49678229964540133</v>
      </c>
      <c r="L90">
        <f t="shared" si="11"/>
        <v>0</v>
      </c>
      <c r="M90" s="42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3.1322852935766719E-6</v>
      </c>
      <c r="S90" s="4">
        <f>SUM($R$41:R90)+0</f>
        <v>1.628088499908034E-4</v>
      </c>
      <c r="T90">
        <f t="shared" si="13"/>
        <v>3.5741944763826589E-6</v>
      </c>
      <c r="U90">
        <f t="shared" si="14"/>
        <v>1.8352607701320291E-4</v>
      </c>
      <c r="W90" s="1"/>
      <c r="AR90" s="1"/>
    </row>
    <row r="91" spans="1:44" x14ac:dyDescent="0.25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2">
        <f t="shared" si="9"/>
        <v>391.20705570388935</v>
      </c>
      <c r="K91">
        <f t="shared" si="10"/>
        <v>0.50692071392387883</v>
      </c>
      <c r="L91">
        <f t="shared" si="11"/>
        <v>0</v>
      </c>
      <c r="M91" s="42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3.1246234688246994E-6</v>
      </c>
      <c r="S91" s="4">
        <f>SUM($R$41:R91)+0</f>
        <v>1.6593347345962811E-4</v>
      </c>
      <c r="T91">
        <f t="shared" si="13"/>
        <v>3.5683000976255059E-6</v>
      </c>
      <c r="U91">
        <f t="shared" si="14"/>
        <v>1.8709334767051769E-4</v>
      </c>
      <c r="W91" s="1"/>
      <c r="AR91" s="1"/>
    </row>
    <row r="92" spans="1:44" x14ac:dyDescent="0.25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2">
        <f t="shared" si="9"/>
        <v>391.20705570388935</v>
      </c>
      <c r="K92">
        <f t="shared" si="10"/>
        <v>0.51705912820235633</v>
      </c>
      <c r="L92">
        <f t="shared" si="11"/>
        <v>0</v>
      </c>
      <c r="M92" s="42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3.1168084075776871E-6</v>
      </c>
      <c r="S92" s="4">
        <f>SUM($R$41:R92)+0</f>
        <v>1.6905028186720581E-4</v>
      </c>
      <c r="T92">
        <f t="shared" si="13"/>
        <v>3.5622955912291249E-6</v>
      </c>
      <c r="U92">
        <f t="shared" si="14"/>
        <v>1.9065452668893637E-4</v>
      </c>
      <c r="W92" s="1"/>
      <c r="AR92" s="1"/>
    </row>
    <row r="93" spans="1:44" x14ac:dyDescent="0.25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2">
        <f t="shared" si="9"/>
        <v>391.20705570388935</v>
      </c>
      <c r="K93">
        <f t="shared" si="10"/>
        <v>0.52719754248083395</v>
      </c>
      <c r="L93">
        <f t="shared" si="11"/>
        <v>0</v>
      </c>
      <c r="M93" s="42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3.1088401098356356E-6</v>
      </c>
      <c r="S93" s="4">
        <f>SUM($R$41:R93)+0</f>
        <v>1.7215912197704144E-4</v>
      </c>
      <c r="T93">
        <f t="shared" si="13"/>
        <v>3.5561814590509017E-6</v>
      </c>
      <c r="U93">
        <f t="shared" si="14"/>
        <v>1.94209498825065E-4</v>
      </c>
      <c r="W93" s="1"/>
      <c r="AR93" s="1"/>
    </row>
    <row r="94" spans="1:44" x14ac:dyDescent="0.25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2">
        <f t="shared" si="9"/>
        <v>391.20705570388935</v>
      </c>
      <c r="K94">
        <f t="shared" si="10"/>
        <v>0.53733595675931145</v>
      </c>
      <c r="L94">
        <f t="shared" si="11"/>
        <v>0</v>
      </c>
      <c r="M94" s="42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3.1007185755985448E-6</v>
      </c>
      <c r="S94" s="4">
        <f>SUM($R$41:R94)+0</f>
        <v>1.7525984055263998E-4</v>
      </c>
      <c r="T94">
        <f t="shared" si="13"/>
        <v>3.5499582170333941E-6</v>
      </c>
      <c r="U94">
        <f t="shared" si="14"/>
        <v>1.9775814909058894E-4</v>
      </c>
      <c r="W94" s="1"/>
      <c r="AR94" s="1"/>
    </row>
    <row r="95" spans="1:44" x14ac:dyDescent="0.25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2">
        <f t="shared" si="9"/>
        <v>391.20705570388935</v>
      </c>
      <c r="K95">
        <f t="shared" si="10"/>
        <v>0.54747437103778918</v>
      </c>
      <c r="L95">
        <f t="shared" si="11"/>
        <v>0</v>
      </c>
      <c r="M95" s="42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3.0924438048664142E-6</v>
      </c>
      <c r="S95" s="4">
        <f>SUM($R$41:R95)+0</f>
        <v>1.783522843575064E-4</v>
      </c>
      <c r="T95">
        <f t="shared" si="13"/>
        <v>3.5436263954850708E-6</v>
      </c>
      <c r="U95">
        <f t="shared" si="14"/>
        <v>2.0130036275820392E-4</v>
      </c>
      <c r="W95" s="1"/>
      <c r="AR95" s="1"/>
    </row>
    <row r="96" spans="1:44" x14ac:dyDescent="0.25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2">
        <f t="shared" si="9"/>
        <v>391.20705570388935</v>
      </c>
      <c r="K96">
        <f t="shared" si="10"/>
        <v>0.55761278531626657</v>
      </c>
      <c r="L96">
        <f t="shared" si="11"/>
        <v>0</v>
      </c>
      <c r="M96" s="42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3.0840157976392444E-6</v>
      </c>
      <c r="S96" s="4">
        <f>SUM($R$41:R96)+0</f>
        <v>1.8143630015514565E-4</v>
      </c>
      <c r="T96">
        <f t="shared" si="13"/>
        <v>3.5371865393698609E-6</v>
      </c>
      <c r="U96">
        <f t="shared" si="14"/>
        <v>2.0483602536760899E-4</v>
      </c>
      <c r="W96" s="1"/>
      <c r="AR96" s="1"/>
    </row>
    <row r="97" spans="1:44" x14ac:dyDescent="0.25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2">
        <f t="shared" si="9"/>
        <v>391.20705570388935</v>
      </c>
      <c r="K97">
        <f t="shared" si="10"/>
        <v>0.56775119959474418</v>
      </c>
      <c r="L97">
        <f t="shared" si="11"/>
        <v>0</v>
      </c>
      <c r="M97" s="42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3.0754345539170352E-6</v>
      </c>
      <c r="S97" s="4">
        <f>SUM($R$41:R97)+0</f>
        <v>1.8451173470906268E-4</v>
      </c>
      <c r="T97">
        <f t="shared" si="13"/>
        <v>3.5306392086057319E-6</v>
      </c>
      <c r="U97">
        <f t="shared" si="14"/>
        <v>2.0836502273156385E-4</v>
      </c>
      <c r="W97" s="1"/>
      <c r="AR97" s="1"/>
    </row>
    <row r="98" spans="1:44" x14ac:dyDescent="0.25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2">
        <f t="shared" si="9"/>
        <v>391.20705570388935</v>
      </c>
      <c r="K98">
        <f t="shared" si="10"/>
        <v>0.57788961387322169</v>
      </c>
      <c r="L98">
        <f t="shared" si="11"/>
        <v>0</v>
      </c>
      <c r="M98" s="42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3.0667000736997864E-6</v>
      </c>
      <c r="S98" s="4">
        <f>SUM($R$41:R98)+0</f>
        <v>1.8757843478276246E-4</v>
      </c>
      <c r="T98">
        <f t="shared" si="13"/>
        <v>3.5239849783725242E-6</v>
      </c>
      <c r="U98">
        <f t="shared" si="14"/>
        <v>2.1188724094201082E-4</v>
      </c>
      <c r="W98" s="1"/>
      <c r="AR98" s="1"/>
    </row>
    <row r="99" spans="1:44" x14ac:dyDescent="0.25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2">
        <f t="shared" si="9"/>
        <v>391.20705570388935</v>
      </c>
      <c r="K99">
        <f t="shared" si="10"/>
        <v>0.58802802815169919</v>
      </c>
      <c r="L99">
        <f t="shared" si="11"/>
        <v>0</v>
      </c>
      <c r="M99" s="42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3.0578123569874982E-6</v>
      </c>
      <c r="S99" s="4">
        <f>SUM($R$41:R99)+0</f>
        <v>1.9063624713974996E-4</v>
      </c>
      <c r="T99">
        <f t="shared" si="13"/>
        <v>3.5172244394292748E-6</v>
      </c>
      <c r="U99">
        <f t="shared" si="14"/>
        <v>2.1540256637626407E-4</v>
      </c>
      <c r="W99" s="1"/>
      <c r="AR99" s="1"/>
    </row>
    <row r="100" spans="1:44" x14ac:dyDescent="0.25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2">
        <f t="shared" si="9"/>
        <v>391.20705570388935</v>
      </c>
      <c r="K100">
        <f t="shared" si="10"/>
        <v>0.59816644243017669</v>
      </c>
      <c r="L100">
        <f t="shared" si="11"/>
        <v>0</v>
      </c>
      <c r="M100" s="42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3.0487714037801708E-6</v>
      </c>
      <c r="S100" s="4">
        <f>SUM($R$41:R100)+0</f>
        <v>1.9368501854353013E-4</v>
      </c>
      <c r="T100">
        <f t="shared" si="13"/>
        <v>3.5103581984412674E-6</v>
      </c>
      <c r="U100">
        <f t="shared" si="14"/>
        <v>2.1891088570326705E-4</v>
      </c>
      <c r="W100" s="1"/>
      <c r="AR100" s="1"/>
    </row>
    <row r="101" spans="1:44" x14ac:dyDescent="0.25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2">
        <f t="shared" si="9"/>
        <v>391.20705570388935</v>
      </c>
      <c r="K101">
        <f t="shared" si="10"/>
        <v>0.60830485670865431</v>
      </c>
      <c r="L101">
        <f t="shared" si="11"/>
        <v>0</v>
      </c>
      <c r="M101" s="42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3.0395772140778036E-6</v>
      </c>
      <c r="S101" s="4">
        <f>SUM($R$41:R101)+0</f>
        <v>1.9672459575760794E-4</v>
      </c>
      <c r="T101">
        <f t="shared" si="13"/>
        <v>3.5033868783170561E-6</v>
      </c>
      <c r="U101">
        <f t="shared" si="14"/>
        <v>2.2241208588992021E-4</v>
      </c>
      <c r="W101" s="1"/>
      <c r="AR101" s="1"/>
    </row>
    <row r="102" spans="1:44" x14ac:dyDescent="0.25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2">
        <f t="shared" si="9"/>
        <v>391.20705570388935</v>
      </c>
      <c r="K102">
        <f t="shared" si="10"/>
        <v>0.61844327098713181</v>
      </c>
      <c r="L102">
        <f t="shared" si="11"/>
        <v>0</v>
      </c>
      <c r="M102" s="42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3.0302297878803971E-6</v>
      </c>
      <c r="S102" s="4">
        <f>SUM($R$41:R102)+0</f>
        <v>1.9975482554548835E-4</v>
      </c>
      <c r="T102">
        <f t="shared" si="13"/>
        <v>3.4963111185557139E-6</v>
      </c>
      <c r="U102">
        <f t="shared" si="14"/>
        <v>2.2590605420748019E-4</v>
      </c>
      <c r="W102" s="1"/>
      <c r="AR102" s="1"/>
    </row>
    <row r="103" spans="1:44" x14ac:dyDescent="0.25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2">
        <f t="shared" si="9"/>
        <v>391.20705570388935</v>
      </c>
      <c r="K103">
        <f t="shared" si="10"/>
        <v>0.62858168526560942</v>
      </c>
      <c r="L103">
        <f t="shared" si="11"/>
        <v>0</v>
      </c>
      <c r="M103" s="42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3.0207291251879509E-6</v>
      </c>
      <c r="S103" s="4">
        <f>SUM($R$41:R103)+0</f>
        <v>2.0277555467067629E-4</v>
      </c>
      <c r="T103">
        <f t="shared" si="13"/>
        <v>3.4891315756045626E-6</v>
      </c>
      <c r="U103">
        <f t="shared" si="14"/>
        <v>2.2939267823803239E-4</v>
      </c>
      <c r="W103" s="1"/>
      <c r="AR103" s="1"/>
    </row>
    <row r="104" spans="1:44" x14ac:dyDescent="0.25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2">
        <f t="shared" si="9"/>
        <v>391.20705570388935</v>
      </c>
      <c r="K104">
        <f t="shared" si="10"/>
        <v>0.63872009954408693</v>
      </c>
      <c r="L104">
        <f t="shared" si="11"/>
        <v>0</v>
      </c>
      <c r="M104" s="42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3.0110752260004654E-6</v>
      </c>
      <c r="S104" s="4">
        <f>SUM($R$41:R104)+0</f>
        <v>2.0578662989667674E-4</v>
      </c>
      <c r="T104">
        <f t="shared" si="13"/>
        <v>3.4818489232276557E-6</v>
      </c>
      <c r="U104">
        <f t="shared" si="14"/>
        <v>2.3287184588103866E-4</v>
      </c>
      <c r="W104" s="1"/>
      <c r="AR104" s="1"/>
    </row>
    <row r="105" spans="1:44" x14ac:dyDescent="0.25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2">
        <f t="shared" si="9"/>
        <v>391.20705570388935</v>
      </c>
      <c r="K105">
        <f t="shared" si="10"/>
        <v>0.64885851382256454</v>
      </c>
      <c r="L105">
        <f t="shared" si="11"/>
        <v>0</v>
      </c>
      <c r="M105" s="42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3.0012680903179406E-6</v>
      </c>
      <c r="S105" s="4">
        <f>SUM($R$41:R105)+0</f>
        <v>2.0878789798699468E-4</v>
      </c>
      <c r="T105">
        <f t="shared" si="13"/>
        <v>3.4744638528852728E-6</v>
      </c>
      <c r="U105">
        <f t="shared" si="14"/>
        <v>2.3634344535996177E-4</v>
      </c>
      <c r="W105" s="1"/>
      <c r="AR105" s="1"/>
    </row>
    <row r="106" spans="1:44" x14ac:dyDescent="0.25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2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2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2.9913077181403765E-6</v>
      </c>
      <c r="S106" s="4">
        <f>SUM($R$41:R106)+0</f>
        <v>2.1177920570513505E-4</v>
      </c>
      <c r="T106">
        <f t="shared" ref="T106:T169" si="29">SQRT(SUMSQ(O106,R106))</f>
        <v>3.4669770741247214E-6</v>
      </c>
      <c r="U106">
        <f t="shared" ref="U106:U169" si="30">SQRT(SUMSQ(S106,P106))</f>
        <v>2.3980736522896798E-4</v>
      </c>
      <c r="W106" s="1"/>
      <c r="AR106" s="1"/>
    </row>
    <row r="107" spans="1:44" x14ac:dyDescent="0.25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2">
        <f t="shared" si="25"/>
        <v>391.20705570388935</v>
      </c>
      <c r="K107">
        <f t="shared" si="26"/>
        <v>0.66913534237951955</v>
      </c>
      <c r="L107">
        <f t="shared" si="27"/>
        <v>0</v>
      </c>
      <c r="M107" s="42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2.9811941094677727E-6</v>
      </c>
      <c r="S107" s="4">
        <f>SUM($R$41:R107)+0</f>
        <v>2.1476039981460282E-4</v>
      </c>
      <c r="T107">
        <f t="shared" si="29"/>
        <v>3.4593893149827143E-6</v>
      </c>
      <c r="U107">
        <f t="shared" si="30"/>
        <v>2.4326349437971031E-4</v>
      </c>
      <c r="W107" s="1"/>
      <c r="AR107" s="1"/>
    </row>
    <row r="108" spans="1:44" x14ac:dyDescent="0.25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2">
        <f t="shared" si="25"/>
        <v>391.20705570388935</v>
      </c>
      <c r="K108">
        <f t="shared" si="26"/>
        <v>0.67927375665799716</v>
      </c>
      <c r="L108">
        <f t="shared" si="27"/>
        <v>0</v>
      </c>
      <c r="M108" s="42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2.9709272643001296E-6</v>
      </c>
      <c r="S108" s="4">
        <f>SUM($R$41:R108)+0</f>
        <v>2.1773132707890295E-4</v>
      </c>
      <c r="T108">
        <f t="shared" si="29"/>
        <v>3.4517013223996291E-6</v>
      </c>
      <c r="U108">
        <f t="shared" si="30"/>
        <v>2.4671172204819342E-4</v>
      </c>
      <c r="W108" s="1"/>
      <c r="AR108" s="1"/>
    </row>
    <row r="109" spans="1:44" x14ac:dyDescent="0.25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2">
        <f t="shared" si="25"/>
        <v>391.20705570388935</v>
      </c>
      <c r="K109">
        <f t="shared" si="26"/>
        <v>0.68941217093647467</v>
      </c>
      <c r="L109">
        <f t="shared" si="27"/>
        <v>0</v>
      </c>
      <c r="M109" s="42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2.9605071826374468E-6</v>
      </c>
      <c r="S109" s="4">
        <f>SUM($R$41:R109)+0</f>
        <v>2.206918342615404E-4</v>
      </c>
      <c r="T109">
        <f t="shared" si="29"/>
        <v>3.4439138626459345E-6</v>
      </c>
      <c r="U109">
        <f t="shared" si="30"/>
        <v>2.5015193782172257E-4</v>
      </c>
      <c r="W109" s="1"/>
      <c r="AR109" s="1"/>
    </row>
    <row r="110" spans="1:44" x14ac:dyDescent="0.25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2">
        <f t="shared" si="25"/>
        <v>391.20705570388935</v>
      </c>
      <c r="K110">
        <f t="shared" si="26"/>
        <v>0.69955058521495228</v>
      </c>
      <c r="L110">
        <f t="shared" si="27"/>
        <v>0</v>
      </c>
      <c r="M110" s="42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2.9499338644797247E-6</v>
      </c>
      <c r="S110" s="4">
        <f>SUM($R$41:R110)+0</f>
        <v>2.2364176812602013E-4</v>
      </c>
      <c r="T110">
        <f t="shared" si="29"/>
        <v>3.4360277217610992E-6</v>
      </c>
      <c r="U110">
        <f t="shared" si="30"/>
        <v>2.5358403164593799E-4</v>
      </c>
      <c r="W110" s="1"/>
      <c r="AR110" s="1"/>
    </row>
    <row r="111" spans="1:44" x14ac:dyDescent="0.25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2">
        <f t="shared" si="25"/>
        <v>391.20705570388935</v>
      </c>
      <c r="K111">
        <f t="shared" si="26"/>
        <v>0.70968899949342967</v>
      </c>
      <c r="L111">
        <f t="shared" si="27"/>
        <v>0</v>
      </c>
      <c r="M111" s="42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2.9392073098269628E-6</v>
      </c>
      <c r="S111" s="4">
        <f>SUM($R$41:R111)+0</f>
        <v>2.265809754358471E-4</v>
      </c>
      <c r="T111">
        <f t="shared" si="29"/>
        <v>3.4280437060052872E-6</v>
      </c>
      <c r="U111">
        <f t="shared" si="30"/>
        <v>2.5700789383193714E-4</v>
      </c>
      <c r="W111" s="1"/>
      <c r="AR111" s="1"/>
    </row>
    <row r="112" spans="1:44" x14ac:dyDescent="0.25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2">
        <f t="shared" si="25"/>
        <v>391.20705570388935</v>
      </c>
      <c r="K112">
        <f t="shared" si="26"/>
        <v>0.71982741377190729</v>
      </c>
      <c r="L112">
        <f t="shared" si="27"/>
        <v>0</v>
      </c>
      <c r="M112" s="42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2.9283275186791617E-6</v>
      </c>
      <c r="S112" s="4">
        <f>SUM($R$41:R112)+0</f>
        <v>2.2950930295452627E-4</v>
      </c>
      <c r="T112">
        <f t="shared" si="29"/>
        <v>3.419962642324163E-6</v>
      </c>
      <c r="U112">
        <f t="shared" si="30"/>
        <v>2.6042341506348572E-4</v>
      </c>
      <c r="W112" s="1"/>
      <c r="AR112" s="1"/>
    </row>
    <row r="113" spans="1:44" x14ac:dyDescent="0.25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2">
        <f t="shared" si="25"/>
        <v>391.20705570388935</v>
      </c>
      <c r="K113">
        <f t="shared" si="26"/>
        <v>0.7299658280503849</v>
      </c>
      <c r="L113">
        <f t="shared" si="27"/>
        <v>0</v>
      </c>
      <c r="M113" s="42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2.9172944910363212E-6</v>
      </c>
      <c r="S113" s="4">
        <f>SUM($R$41:R113)+0</f>
        <v>2.324265974455626E-4</v>
      </c>
      <c r="T113">
        <f t="shared" si="29"/>
        <v>3.4117853788271249E-6</v>
      </c>
      <c r="U113">
        <f t="shared" si="30"/>
        <v>2.6383048640432068E-4</v>
      </c>
      <c r="W113" s="1"/>
      <c r="AR113" s="1"/>
    </row>
    <row r="114" spans="1:44" x14ac:dyDescent="0.25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2">
        <f t="shared" si="25"/>
        <v>391.20705570388935</v>
      </c>
      <c r="K114">
        <f t="shared" si="26"/>
        <v>0.74010424232886229</v>
      </c>
      <c r="L114">
        <f t="shared" si="27"/>
        <v>0</v>
      </c>
      <c r="M114" s="42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2.9061082268984415E-6</v>
      </c>
      <c r="S114" s="4">
        <f>SUM($R$41:R114)+0</f>
        <v>2.3533270567246105E-4</v>
      </c>
      <c r="T114">
        <f t="shared" si="29"/>
        <v>3.4035127852793013E-6</v>
      </c>
      <c r="U114">
        <f t="shared" si="30"/>
        <v>2.6722899930554619E-4</v>
      </c>
      <c r="W114" s="1"/>
      <c r="AR114" s="1"/>
    </row>
    <row r="115" spans="1:44" x14ac:dyDescent="0.25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2">
        <f t="shared" si="25"/>
        <v>391.20705570388935</v>
      </c>
      <c r="K115">
        <f t="shared" si="26"/>
        <v>0.75024265660733991</v>
      </c>
      <c r="L115">
        <f t="shared" si="27"/>
        <v>0</v>
      </c>
      <c r="M115" s="42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2.894768726265522E-6</v>
      </c>
      <c r="S115" s="4">
        <f>SUM($R$41:R115)+0</f>
        <v>2.3822747439872658E-4</v>
      </c>
      <c r="T115">
        <f t="shared" si="29"/>
        <v>3.3951457536076434E-6</v>
      </c>
      <c r="U115">
        <f t="shared" si="30"/>
        <v>2.7061884561312496E-4</v>
      </c>
      <c r="W115" s="1"/>
      <c r="AR115" s="1"/>
    </row>
    <row r="116" spans="1:44" x14ac:dyDescent="0.25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2">
        <f t="shared" si="25"/>
        <v>391.20705570388935</v>
      </c>
      <c r="K116">
        <f t="shared" si="26"/>
        <v>0.76038107088581741</v>
      </c>
      <c r="L116">
        <f t="shared" si="27"/>
        <v>0</v>
      </c>
      <c r="M116" s="42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2.8832759891375633E-6</v>
      </c>
      <c r="S116" s="4">
        <f>SUM($R$41:R116)+0</f>
        <v>2.4111075038786415E-4</v>
      </c>
      <c r="T116">
        <f t="shared" si="29"/>
        <v>3.3866851984214573E-6</v>
      </c>
      <c r="U116">
        <f t="shared" si="30"/>
        <v>2.7399991757546665E-4</v>
      </c>
      <c r="W116" s="1"/>
      <c r="AR116" s="1"/>
    </row>
    <row r="117" spans="1:44" x14ac:dyDescent="0.25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2">
        <f t="shared" si="25"/>
        <v>391.20705570388935</v>
      </c>
      <c r="K117">
        <f t="shared" si="26"/>
        <v>0.77051948516429503</v>
      </c>
      <c r="L117">
        <f t="shared" si="27"/>
        <v>0</v>
      </c>
      <c r="M117" s="42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2.8716300155145648E-6</v>
      </c>
      <c r="S117" s="4">
        <f>SUM($R$41:R117)+0</f>
        <v>2.4398238040337873E-4</v>
      </c>
      <c r="T117">
        <f t="shared" si="29"/>
        <v>3.3781320575477199E-6</v>
      </c>
      <c r="U117">
        <f t="shared" si="30"/>
        <v>2.7737210785111586E-4</v>
      </c>
      <c r="W117" s="1"/>
      <c r="AR117" s="1"/>
    </row>
    <row r="118" spans="1:44" x14ac:dyDescent="0.25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2">
        <f t="shared" si="25"/>
        <v>391.20705570388935</v>
      </c>
      <c r="K118">
        <f t="shared" si="26"/>
        <v>0.78065789944277253</v>
      </c>
      <c r="L118">
        <f t="shared" si="27"/>
        <v>0</v>
      </c>
      <c r="M118" s="42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2.859830805396527E-6</v>
      </c>
      <c r="S118" s="4">
        <f>SUM($R$41:R118)+0</f>
        <v>2.4684221120877523E-4</v>
      </c>
      <c r="T118">
        <f t="shared" si="29"/>
        <v>3.3694872925815383E-6</v>
      </c>
      <c r="U118">
        <f t="shared" si="30"/>
        <v>2.807353095165413E-4</v>
      </c>
      <c r="W118" s="1"/>
      <c r="AR118" s="1"/>
    </row>
    <row r="119" spans="1:44" x14ac:dyDescent="0.25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2">
        <f t="shared" si="25"/>
        <v>391.20705570388935</v>
      </c>
      <c r="K119">
        <f t="shared" si="26"/>
        <v>0.79079631372125003</v>
      </c>
      <c r="L119">
        <f t="shared" si="27"/>
        <v>0</v>
      </c>
      <c r="M119" s="42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2.8478783587834499E-6</v>
      </c>
      <c r="S119" s="4">
        <f>SUM($R$41:R119)+0</f>
        <v>2.4969008956755867E-4</v>
      </c>
      <c r="T119">
        <f t="shared" si="29"/>
        <v>3.360751889452097E-6</v>
      </c>
      <c r="U119">
        <f t="shared" si="30"/>
        <v>2.8408941607402892E-4</v>
      </c>
      <c r="W119" s="1"/>
      <c r="AR119" s="1"/>
    </row>
    <row r="120" spans="1:44" x14ac:dyDescent="0.25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2">
        <f t="shared" si="25"/>
        <v>391.20705570388935</v>
      </c>
      <c r="K120">
        <f t="shared" si="26"/>
        <v>0.80093472799972765</v>
      </c>
      <c r="L120">
        <f t="shared" si="27"/>
        <v>0</v>
      </c>
      <c r="M120" s="42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2.8357726756753331E-6</v>
      </c>
      <c r="S120" s="4">
        <f>SUM($R$41:R120)+0</f>
        <v>2.5252586224323398E-4</v>
      </c>
      <c r="T120">
        <f t="shared" si="29"/>
        <v>3.3519268590044691E-6</v>
      </c>
      <c r="U120">
        <f t="shared" si="30"/>
        <v>2.8743432145967982E-4</v>
      </c>
      <c r="W120" s="1"/>
      <c r="AR120" s="1"/>
    </row>
    <row r="121" spans="1:44" x14ac:dyDescent="0.25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2">
        <f t="shared" si="25"/>
        <v>391.20705570388935</v>
      </c>
      <c r="K121">
        <f t="shared" si="26"/>
        <v>0.81107314227820526</v>
      </c>
      <c r="L121">
        <f t="shared" si="27"/>
        <v>0</v>
      </c>
      <c r="M121" s="42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2.823513756072177E-6</v>
      </c>
      <c r="S121" s="4">
        <f>SUM($R$41:R121)+0</f>
        <v>2.5534937599930616E-4</v>
      </c>
      <c r="T121">
        <f t="shared" si="29"/>
        <v>3.3430132375976491E-6</v>
      </c>
      <c r="U121">
        <f t="shared" si="30"/>
        <v>2.9076992005151698E-4</v>
      </c>
      <c r="W121" s="1"/>
      <c r="AR121" s="1"/>
    </row>
    <row r="122" spans="1:44" x14ac:dyDescent="0.25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2">
        <f t="shared" si="25"/>
        <v>391.20705570388935</v>
      </c>
      <c r="K122">
        <f t="shared" si="26"/>
        <v>0.82121155655668265</v>
      </c>
      <c r="L122">
        <f t="shared" si="27"/>
        <v>0</v>
      </c>
      <c r="M122" s="42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2.8111015999739816E-6</v>
      </c>
      <c r="S122" s="4">
        <f>SUM($R$41:R122)+0</f>
        <v>2.5816047759928012E-4</v>
      </c>
      <c r="T122">
        <f t="shared" si="29"/>
        <v>3.3340120877191743E-6</v>
      </c>
      <c r="U122">
        <f t="shared" si="30"/>
        <v>2.9409610667770127E-4</v>
      </c>
      <c r="W122" s="1"/>
      <c r="AR122" s="1"/>
    </row>
    <row r="123" spans="1:44" x14ac:dyDescent="0.25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2">
        <f t="shared" si="25"/>
        <v>391.20705570388935</v>
      </c>
      <c r="K123">
        <f t="shared" si="26"/>
        <v>0.83134997083516027</v>
      </c>
      <c r="L123">
        <f t="shared" si="27"/>
        <v>0</v>
      </c>
      <c r="M123" s="42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2.7985362073807465E-6</v>
      </c>
      <c r="S123" s="4">
        <f>SUM($R$41:R123)+0</f>
        <v>2.6095901380666084E-4</v>
      </c>
      <c r="T123">
        <f t="shared" si="29"/>
        <v>3.3249244986167144E-6</v>
      </c>
      <c r="U123">
        <f t="shared" si="30"/>
        <v>2.974127766248605E-4</v>
      </c>
      <c r="W123" s="1"/>
      <c r="AR123" s="1"/>
    </row>
    <row r="124" spans="1:44" x14ac:dyDescent="0.25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2">
        <f t="shared" si="25"/>
        <v>391.20705570388935</v>
      </c>
      <c r="K124">
        <f t="shared" si="26"/>
        <v>0.84148838511363777</v>
      </c>
      <c r="L124">
        <f t="shared" si="27"/>
        <v>0</v>
      </c>
      <c r="M124" s="42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2.7858175782924721E-6</v>
      </c>
      <c r="S124" s="4">
        <f>SUM($R$41:R124)+0</f>
        <v>2.6374483138495334E-4</v>
      </c>
      <c r="T124">
        <f t="shared" si="29"/>
        <v>3.3157515869470011E-6</v>
      </c>
      <c r="U124">
        <f t="shared" si="30"/>
        <v>3.0071982564653206E-4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2">
        <f t="shared" si="25"/>
        <v>391.20705570388935</v>
      </c>
      <c r="K125">
        <f t="shared" si="26"/>
        <v>0.85162679939211539</v>
      </c>
      <c r="L125">
        <f t="shared" si="27"/>
        <v>0</v>
      </c>
      <c r="M125" s="42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2.772945712709158E-6</v>
      </c>
      <c r="S125" s="4">
        <f>SUM($R$41:R125)+0</f>
        <v>2.665177770976625E-4</v>
      </c>
      <c r="T125">
        <f t="shared" si="29"/>
        <v>3.3064944974424678E-6</v>
      </c>
      <c r="U125">
        <f t="shared" si="30"/>
        <v>3.0401714997172353E-4</v>
      </c>
      <c r="W125" s="1"/>
    </row>
    <row r="126" spans="1:44" x14ac:dyDescent="0.25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2">
        <f t="shared" si="25"/>
        <v>391.20705570388935</v>
      </c>
      <c r="K126">
        <f t="shared" si="26"/>
        <v>0.86176521367059289</v>
      </c>
      <c r="L126">
        <f t="shared" si="27"/>
        <v>0</v>
      </c>
      <c r="M126" s="42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2.759920610630805E-6</v>
      </c>
      <c r="S126" s="4">
        <f>SUM($R$41:R126)+0</f>
        <v>2.6927769770829332E-4</v>
      </c>
      <c r="T126">
        <f t="shared" si="29"/>
        <v>3.2971544035959913E-6</v>
      </c>
      <c r="U126">
        <f t="shared" si="30"/>
        <v>3.0730464631359184E-4</v>
      </c>
      <c r="W126" s="1"/>
    </row>
    <row r="127" spans="1:44" x14ac:dyDescent="0.25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2">
        <f t="shared" si="25"/>
        <v>391.20705570388935</v>
      </c>
      <c r="K127">
        <f t="shared" si="26"/>
        <v>0.8719036279490705</v>
      </c>
      <c r="L127">
        <f t="shared" si="27"/>
        <v>0</v>
      </c>
      <c r="M127" s="42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2.7467422720574122E-6</v>
      </c>
      <c r="S127" s="4">
        <f>SUM($R$41:R127)+0</f>
        <v>2.7202443998035076E-4</v>
      </c>
      <c r="T127">
        <f t="shared" si="29"/>
        <v>3.2877325083640938E-6</v>
      </c>
      <c r="U127">
        <f t="shared" si="30"/>
        <v>3.1058221187824434E-4</v>
      </c>
      <c r="W127" s="1"/>
    </row>
    <row r="128" spans="1:44" x14ac:dyDescent="0.25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2">
        <f t="shared" si="25"/>
        <v>391.20705570388935</v>
      </c>
      <c r="K128">
        <f t="shared" si="26"/>
        <v>0.88204204222754801</v>
      </c>
      <c r="L128">
        <f t="shared" si="27"/>
        <v>0</v>
      </c>
      <c r="M128" s="42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2.7334106969889798E-6</v>
      </c>
      <c r="S128" s="4">
        <f>SUM($R$41:R128)+0</f>
        <v>2.7475785067733975E-4</v>
      </c>
      <c r="T128">
        <f t="shared" si="29"/>
        <v>3.278230044889E-6</v>
      </c>
      <c r="U128">
        <f t="shared" si="30"/>
        <v>3.1384974437366389E-4</v>
      </c>
      <c r="W128" s="1"/>
    </row>
    <row r="129" spans="1:23" x14ac:dyDescent="0.25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2">
        <f t="shared" si="25"/>
        <v>391.20705570388935</v>
      </c>
      <c r="K129">
        <f t="shared" si="26"/>
        <v>0.8921804565060254</v>
      </c>
      <c r="L129">
        <f t="shared" si="27"/>
        <v>0</v>
      </c>
      <c r="M129" s="42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2.719925885425508E-6</v>
      </c>
      <c r="S129" s="4">
        <f>SUM($R$41:R129)+0</f>
        <v>2.7747777656276525E-4</v>
      </c>
      <c r="T129">
        <f t="shared" si="29"/>
        <v>3.2686482772399124E-6</v>
      </c>
      <c r="U129">
        <f t="shared" si="30"/>
        <v>3.1710714201876075E-4</v>
      </c>
      <c r="W129" s="1"/>
    </row>
    <row r="130" spans="1:23" x14ac:dyDescent="0.25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2">
        <f t="shared" si="25"/>
        <v>391.20705570388935</v>
      </c>
      <c r="K130">
        <f t="shared" si="26"/>
        <v>0.90231887078450301</v>
      </c>
      <c r="L130">
        <f t="shared" si="27"/>
        <v>0</v>
      </c>
      <c r="M130" s="42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2.706287837366997E-6</v>
      </c>
      <c r="S130" s="4">
        <f>SUM($R$41:R130)+0</f>
        <v>2.8018406440013225E-4</v>
      </c>
      <c r="T130">
        <f t="shared" si="29"/>
        <v>3.2589885011738821E-6</v>
      </c>
      <c r="U130">
        <f t="shared" si="30"/>
        <v>3.2035430355255334E-4</v>
      </c>
      <c r="W130" s="1"/>
    </row>
    <row r="131" spans="1:23" x14ac:dyDescent="0.25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2">
        <f t="shared" si="25"/>
        <v>391.20705570388935</v>
      </c>
      <c r="K131">
        <f t="shared" si="26"/>
        <v>0.91245728506298063</v>
      </c>
      <c r="L131">
        <f t="shared" si="27"/>
        <v>0</v>
      </c>
      <c r="M131" s="42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2.6924965528134462E-6</v>
      </c>
      <c r="S131" s="4">
        <f>SUM($R$41:R131)+0</f>
        <v>2.8287656095294571E-4</v>
      </c>
      <c r="T131">
        <f t="shared" si="29"/>
        <v>3.2492520449166371E-6</v>
      </c>
      <c r="U131">
        <f t="shared" si="30"/>
        <v>3.2359112824348053E-4</v>
      </c>
      <c r="W131" s="1"/>
    </row>
    <row r="132" spans="1:23" x14ac:dyDescent="0.25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2">
        <f t="shared" si="25"/>
        <v>391.20705570388935</v>
      </c>
      <c r="K132">
        <f t="shared" si="26"/>
        <v>0.92259569934145813</v>
      </c>
      <c r="L132">
        <f t="shared" si="27"/>
        <v>0</v>
      </c>
      <c r="M132" s="42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2.6785520317648562E-6</v>
      </c>
      <c r="S132" s="4">
        <f>SUM($R$41:R132)+0</f>
        <v>2.8555511298471056E-4</v>
      </c>
      <c r="T132">
        <f t="shared" si="29"/>
        <v>3.2394402699637402E-6</v>
      </c>
      <c r="U132">
        <f t="shared" si="30"/>
        <v>3.2681751589884862E-4</v>
      </c>
      <c r="W132" s="1"/>
    </row>
    <row r="133" spans="1:23" x14ac:dyDescent="0.25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2">
        <f t="shared" si="25"/>
        <v>391.20705570388935</v>
      </c>
      <c r="K133">
        <f t="shared" si="26"/>
        <v>0.93273411361993563</v>
      </c>
      <c r="L133">
        <f t="shared" si="27"/>
        <v>0</v>
      </c>
      <c r="M133" s="42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2.6644542742212268E-6</v>
      </c>
      <c r="S133" s="4">
        <f>SUM($R$41:R133)+0</f>
        <v>2.8821956725893182E-4</v>
      </c>
      <c r="T133">
        <f t="shared" si="29"/>
        <v>3.2295545719024192E-6</v>
      </c>
      <c r="U133">
        <f t="shared" si="30"/>
        <v>3.3003336687441483E-4</v>
      </c>
      <c r="W133" s="1"/>
    </row>
    <row r="134" spans="1:23" x14ac:dyDescent="0.25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2">
        <f t="shared" si="25"/>
        <v>391.20705570388935</v>
      </c>
      <c r="K134">
        <f t="shared" si="26"/>
        <v>0.94287252789841325</v>
      </c>
      <c r="L134">
        <f t="shared" si="27"/>
        <v>0</v>
      </c>
      <c r="M134" s="42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2.6502032801825577E-6</v>
      </c>
      <c r="S134" s="4">
        <f>SUM($R$41:R134)+0</f>
        <v>2.9086977053911436E-4</v>
      </c>
      <c r="T134">
        <f t="shared" si="29"/>
        <v>3.2195963812544258E-6</v>
      </c>
      <c r="U134">
        <f t="shared" si="30"/>
        <v>3.3323858208411043E-4</v>
      </c>
      <c r="W134" s="1"/>
    </row>
    <row r="135" spans="1:23" x14ac:dyDescent="0.25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2">
        <f t="shared" si="25"/>
        <v>391.20705570388935</v>
      </c>
      <c r="K135">
        <f t="shared" si="26"/>
        <v>0.95301094217689086</v>
      </c>
      <c r="L135">
        <f t="shared" si="27"/>
        <v>0</v>
      </c>
      <c r="M135" s="42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2.6357990496488493E-6</v>
      </c>
      <c r="S135" s="4">
        <f>SUM($R$41:R135)+0</f>
        <v>2.935055695887632E-4</v>
      </c>
      <c r="T135">
        <f t="shared" si="29"/>
        <v>3.2095671643402528E-6</v>
      </c>
      <c r="U135">
        <f t="shared" si="30"/>
        <v>3.3643306300990661E-4</v>
      </c>
      <c r="W135" s="1"/>
    </row>
    <row r="136" spans="1:23" x14ac:dyDescent="0.25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2">
        <f t="shared" si="25"/>
        <v>391.20705570388935</v>
      </c>
      <c r="K136">
        <f t="shared" si="26"/>
        <v>0.96314935645536837</v>
      </c>
      <c r="L136">
        <f t="shared" si="27"/>
        <v>0</v>
      </c>
      <c r="M136" s="42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2.6212415826201017E-6</v>
      </c>
      <c r="S136" s="4">
        <f>SUM($R$41:R136)+0</f>
        <v>2.9612681117138328E-4</v>
      </c>
      <c r="T136">
        <f t="shared" si="29"/>
        <v>3.199468424165037E-6</v>
      </c>
      <c r="U136">
        <f t="shared" si="30"/>
        <v>3.3961671171182451E-4</v>
      </c>
      <c r="W136" s="1"/>
    </row>
    <row r="137" spans="1:23" x14ac:dyDescent="0.25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2">
        <f t="shared" si="25"/>
        <v>391.20705570388935</v>
      </c>
      <c r="K137">
        <f t="shared" si="26"/>
        <v>0.97328777073384576</v>
      </c>
      <c r="L137">
        <f t="shared" si="27"/>
        <v>0</v>
      </c>
      <c r="M137" s="42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2.6065308790963143E-6</v>
      </c>
      <c r="S137" s="4">
        <f>SUM($R$41:R137)+0</f>
        <v>2.987333420504796E-4</v>
      </c>
      <c r="T137">
        <f t="shared" si="29"/>
        <v>3.1893017013264501E-6</v>
      </c>
      <c r="U137">
        <f t="shared" si="30"/>
        <v>3.4278943083809445E-4</v>
      </c>
      <c r="W137" s="1"/>
    </row>
    <row r="138" spans="1:23" x14ac:dyDescent="0.25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2">
        <f t="shared" si="25"/>
        <v>391.20705570388935</v>
      </c>
      <c r="K138">
        <f t="shared" si="26"/>
        <v>0.98342618501232348</v>
      </c>
      <c r="L138">
        <f t="shared" si="27"/>
        <v>0</v>
      </c>
      <c r="M138" s="42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2.5916669390774871E-6</v>
      </c>
      <c r="S138" s="4">
        <f>SUM($R$41:R138)+0</f>
        <v>3.0132500898955711E-4</v>
      </c>
      <c r="T138">
        <f t="shared" si="29"/>
        <v>3.1790685749448813E-6</v>
      </c>
      <c r="U138">
        <f t="shared" si="30"/>
        <v>3.4595112363546449E-4</v>
      </c>
      <c r="W138" s="1"/>
    </row>
    <row r="139" spans="1:23" x14ac:dyDescent="0.25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2">
        <f t="shared" si="25"/>
        <v>391.20705570388935</v>
      </c>
      <c r="K139">
        <f t="shared" si="26"/>
        <v>0.99356459929080099</v>
      </c>
      <c r="L139">
        <f t="shared" si="27"/>
        <v>0</v>
      </c>
      <c r="M139" s="42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2.5766497625636211E-6</v>
      </c>
      <c r="S139" s="4">
        <f>SUM($R$41:R139)+0</f>
        <v>3.0390165875212075E-4</v>
      </c>
      <c r="T139">
        <f t="shared" si="29"/>
        <v>3.1687706636161746E-6</v>
      </c>
      <c r="U139">
        <f t="shared" si="30"/>
        <v>3.4910169395966392E-4</v>
      </c>
      <c r="W139" s="1"/>
    </row>
    <row r="140" spans="1:23" x14ac:dyDescent="0.25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2">
        <f t="shared" si="25"/>
        <v>391.20705570388935</v>
      </c>
      <c r="K140">
        <f t="shared" si="26"/>
        <v>1.0037030135692786</v>
      </c>
      <c r="L140">
        <f t="shared" si="27"/>
        <v>0</v>
      </c>
      <c r="M140" s="42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2.5614793495547154E-6</v>
      </c>
      <c r="S140" s="4">
        <f>SUM($R$41:R140)+0</f>
        <v>3.0646313810167548E-4</v>
      </c>
      <c r="T140">
        <f t="shared" si="29"/>
        <v>3.1584096263871704E-6</v>
      </c>
      <c r="U140">
        <f t="shared" si="30"/>
        <v>3.522410462860228E-4</v>
      </c>
      <c r="W140" s="1"/>
    </row>
    <row r="141" spans="1:23" x14ac:dyDescent="0.25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2">
        <f t="shared" si="25"/>
        <v>391.20705570388935</v>
      </c>
      <c r="K141">
        <f t="shared" si="26"/>
        <v>1.0138414278477561</v>
      </c>
      <c r="L141">
        <f t="shared" si="27"/>
        <v>0</v>
      </c>
      <c r="M141" s="42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2.5461557000507704E-6</v>
      </c>
      <c r="S141" s="4">
        <f>SUM($R$41:R141)+0</f>
        <v>3.0900929380172623E-4</v>
      </c>
      <c r="T141">
        <f t="shared" si="29"/>
        <v>3.1479871637542891E-6</v>
      </c>
      <c r="U141">
        <f t="shared" si="30"/>
        <v>3.5536908572025117E-4</v>
      </c>
      <c r="W141" s="1"/>
    </row>
    <row r="142" spans="1:23" x14ac:dyDescent="0.25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2">
        <f t="shared" si="25"/>
        <v>391.20705570388935</v>
      </c>
      <c r="K142">
        <f t="shared" si="26"/>
        <v>1.0239798421262336</v>
      </c>
      <c r="L142">
        <f t="shared" si="27"/>
        <v>0</v>
      </c>
      <c r="M142" s="42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2.5306788140517857E-6</v>
      </c>
      <c r="S142" s="4">
        <f>SUM($R$41:R142)+0</f>
        <v>3.1153997261577801E-4</v>
      </c>
      <c r="T142">
        <f t="shared" si="29"/>
        <v>3.1375050186853452E-6</v>
      </c>
      <c r="U142">
        <f t="shared" si="30"/>
        <v>3.5848571800938098E-4</v>
      </c>
      <c r="W142" s="1"/>
    </row>
    <row r="143" spans="1:23" x14ac:dyDescent="0.25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2">
        <f t="shared" si="25"/>
        <v>391.20705570388935</v>
      </c>
      <c r="K143">
        <f t="shared" si="26"/>
        <v>1.0341182564047111</v>
      </c>
      <c r="L143">
        <f t="shared" si="27"/>
        <v>0</v>
      </c>
      <c r="M143" s="42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2.5150486915577616E-6</v>
      </c>
      <c r="S143" s="4">
        <f>SUM($R$41:R143)+0</f>
        <v>3.1405502130733577E-4</v>
      </c>
      <c r="T143">
        <f t="shared" si="29"/>
        <v>3.1269649776647597E-6</v>
      </c>
      <c r="U143">
        <f t="shared" si="30"/>
        <v>3.6159084955287424E-4</v>
      </c>
      <c r="W143" s="1"/>
    </row>
    <row r="144" spans="1:23" x14ac:dyDescent="0.25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2">
        <f t="shared" si="25"/>
        <v>391.20705570388935</v>
      </c>
      <c r="K144">
        <f t="shared" si="26"/>
        <v>1.0442566706831888</v>
      </c>
      <c r="L144">
        <f t="shared" si="27"/>
        <v>0</v>
      </c>
      <c r="M144" s="42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2.4992653325686983E-6</v>
      </c>
      <c r="S144" s="4">
        <f>SUM($R$41:R144)+0</f>
        <v>3.1655428663990444E-4</v>
      </c>
      <c r="T144">
        <f t="shared" si="29"/>
        <v>3.1163688717623082E-6</v>
      </c>
      <c r="U144">
        <f t="shared" si="30"/>
        <v>3.6468438741389978E-4</v>
      </c>
      <c r="W144" s="1"/>
    </row>
    <row r="145" spans="1:23" x14ac:dyDescent="0.25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2">
        <f t="shared" si="25"/>
        <v>391.20705570388935</v>
      </c>
      <c r="K145">
        <f t="shared" si="26"/>
        <v>1.0543950849616663</v>
      </c>
      <c r="L145">
        <f t="shared" si="27"/>
        <v>0</v>
      </c>
      <c r="M145" s="42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2.4833287370845953E-6</v>
      </c>
      <c r="S145" s="4">
        <f>SUM($R$41:R145)+0</f>
        <v>3.1903761537698905E-4</v>
      </c>
      <c r="T145">
        <f t="shared" si="29"/>
        <v>3.105718577725491E-6</v>
      </c>
      <c r="U145">
        <f t="shared" si="30"/>
        <v>3.6776623933078197E-4</v>
      </c>
      <c r="W145" s="1"/>
    </row>
    <row r="146" spans="1:23" x14ac:dyDescent="0.25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2">
        <f t="shared" si="25"/>
        <v>391.20705570388935</v>
      </c>
      <c r="K146">
        <f t="shared" si="26"/>
        <v>1.0645334992401438</v>
      </c>
      <c r="L146">
        <f t="shared" si="27"/>
        <v>0</v>
      </c>
      <c r="M146" s="42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2.4672389051054529E-6</v>
      </c>
      <c r="S146" s="4">
        <f>SUM($R$41:R146)+0</f>
        <v>3.2150485428209452E-4</v>
      </c>
      <c r="T146">
        <f t="shared" si="29"/>
        <v>3.0950160190955832E-6</v>
      </c>
      <c r="U146">
        <f t="shared" si="30"/>
        <v>3.7083631372862575E-4</v>
      </c>
      <c r="W146" s="1"/>
    </row>
    <row r="147" spans="1:23" x14ac:dyDescent="0.25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2">
        <f t="shared" si="25"/>
        <v>391.20705570388935</v>
      </c>
      <c r="K147">
        <f t="shared" si="26"/>
        <v>1.0746719135186213</v>
      </c>
      <c r="L147">
        <f t="shared" si="27"/>
        <v>0</v>
      </c>
      <c r="M147" s="42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2.4509958366312713E-6</v>
      </c>
      <c r="S147" s="4">
        <f>SUM($R$41:R147)+0</f>
        <v>3.2395585011872581E-4</v>
      </c>
      <c r="T147">
        <f t="shared" si="29"/>
        <v>3.0842631673473603E-6</v>
      </c>
      <c r="U147">
        <f t="shared" si="30"/>
        <v>3.7389451973111963E-4</v>
      </c>
      <c r="W147" s="1"/>
    </row>
    <row r="148" spans="1:23" x14ac:dyDescent="0.25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2">
        <f t="shared" si="25"/>
        <v>391.20705570388935</v>
      </c>
      <c r="K148">
        <f t="shared" si="26"/>
        <v>1.0848103277970989</v>
      </c>
      <c r="L148">
        <f t="shared" si="27"/>
        <v>0</v>
      </c>
      <c r="M148" s="42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2.4345995316620499E-6</v>
      </c>
      <c r="S148" s="4">
        <f>SUM($R$41:R148)+0</f>
        <v>3.2639044965038786E-4</v>
      </c>
      <c r="T148">
        <f t="shared" si="29"/>
        <v>3.0734620430524563E-6</v>
      </c>
      <c r="U148">
        <f t="shared" si="30"/>
        <v>3.7694076717252124E-4</v>
      </c>
      <c r="W148" s="1"/>
    </row>
    <row r="149" spans="1:23" x14ac:dyDescent="0.25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2">
        <f t="shared" si="25"/>
        <v>391.20705570388935</v>
      </c>
      <c r="K149">
        <f t="shared" si="26"/>
        <v>1.0949487420755764</v>
      </c>
      <c r="L149">
        <f t="shared" si="27"/>
        <v>0</v>
      </c>
      <c r="M149" s="42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2.4180499901977888E-6</v>
      </c>
      <c r="S149" s="4">
        <f>SUM($R$41:R149)+0</f>
        <v>3.2880849964058562E-4</v>
      </c>
      <c r="T149">
        <f t="shared" si="29"/>
        <v>3.0626147170662414E-6</v>
      </c>
      <c r="U149">
        <f t="shared" si="30"/>
        <v>3.7997496660982841E-4</v>
      </c>
      <c r="W149" s="1"/>
    </row>
    <row r="150" spans="1:23" x14ac:dyDescent="0.25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2">
        <f t="shared" si="25"/>
        <v>391.20705570388935</v>
      </c>
      <c r="K150">
        <f t="shared" si="26"/>
        <v>1.1050871563540539</v>
      </c>
      <c r="L150">
        <f t="shared" si="27"/>
        <v>0</v>
      </c>
      <c r="M150" s="42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2.4013472122384888E-6</v>
      </c>
      <c r="S150" s="4">
        <f>SUM($R$41:R150)+0</f>
        <v>3.3120984685282409E-4</v>
      </c>
      <c r="T150">
        <f t="shared" si="29"/>
        <v>3.0517233117380578E-6</v>
      </c>
      <c r="U150">
        <f t="shared" si="30"/>
        <v>3.8299702933513945E-4</v>
      </c>
      <c r="W150" s="1"/>
    </row>
    <row r="151" spans="1:23" x14ac:dyDescent="0.25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2">
        <f t="shared" si="25"/>
        <v>391.20705570388935</v>
      </c>
      <c r="K151">
        <f t="shared" si="26"/>
        <v>1.1152255706325314</v>
      </c>
      <c r="L151">
        <f t="shared" si="27"/>
        <v>0</v>
      </c>
      <c r="M151" s="42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2.3844911977841492E-6</v>
      </c>
      <c r="S151" s="4">
        <f>SUM($R$41:R151)+0</f>
        <v>3.3359433805060822E-4</v>
      </c>
      <c r="T151">
        <f t="shared" si="29"/>
        <v>3.0407900021445649E-6</v>
      </c>
      <c r="U151">
        <f t="shared" si="30"/>
        <v>3.8600686738820563E-4</v>
      </c>
      <c r="W151" s="1"/>
    </row>
    <row r="152" spans="1:23" x14ac:dyDescent="0.25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2">
        <f t="shared" si="25"/>
        <v>391.20705570388935</v>
      </c>
      <c r="K152">
        <f t="shared" si="26"/>
        <v>1.1253639849110091</v>
      </c>
      <c r="L152">
        <f t="shared" si="27"/>
        <v>0</v>
      </c>
      <c r="M152" s="42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2.3674819468347702E-6</v>
      </c>
      <c r="S152" s="4">
        <f>SUM($R$41:R152)+0</f>
        <v>3.3596181999744301E-4</v>
      </c>
      <c r="T152">
        <f t="shared" si="29"/>
        <v>3.029817017345891E-6</v>
      </c>
      <c r="U152">
        <f t="shared" si="30"/>
        <v>3.8900439356918032E-4</v>
      </c>
      <c r="W152" s="1"/>
    </row>
    <row r="153" spans="1:23" x14ac:dyDescent="0.25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2">
        <f t="shared" si="25"/>
        <v>391.20705570388935</v>
      </c>
      <c r="K153">
        <f t="shared" si="26"/>
        <v>1.1355023991894868</v>
      </c>
      <c r="L153">
        <f t="shared" si="27"/>
        <v>0</v>
      </c>
      <c r="M153" s="42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2.3503194593903515E-6</v>
      </c>
      <c r="S153" s="4">
        <f>SUM($R$41:R153)+0</f>
        <v>3.3831213945683335E-4</v>
      </c>
      <c r="T153">
        <f t="shared" si="29"/>
        <v>3.0188066416641891E-6</v>
      </c>
      <c r="U153">
        <f t="shared" si="30"/>
        <v>3.9198952145156767E-4</v>
      </c>
      <c r="W153" s="1"/>
    </row>
    <row r="154" spans="1:23" x14ac:dyDescent="0.25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2">
        <f t="shared" si="25"/>
        <v>391.20705570388935</v>
      </c>
      <c r="K154">
        <f t="shared" si="26"/>
        <v>1.1456408134679643</v>
      </c>
      <c r="L154">
        <f t="shared" si="27"/>
        <v>0</v>
      </c>
      <c r="M154" s="42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2.3330037354508935E-6</v>
      </c>
      <c r="S154" s="4">
        <f>SUM($R$41:R154)+0</f>
        <v>3.4064514319228424E-4</v>
      </c>
      <c r="T154">
        <f t="shared" si="29"/>
        <v>3.0077612159841179E-6</v>
      </c>
      <c r="U154">
        <f t="shared" si="30"/>
        <v>3.9496216539537519E-4</v>
      </c>
      <c r="W154" s="1"/>
    </row>
    <row r="155" spans="1:23" x14ac:dyDescent="0.25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2">
        <f t="shared" si="25"/>
        <v>391.20705570388935</v>
      </c>
      <c r="K155">
        <f t="shared" si="26"/>
        <v>1.1557792277464416</v>
      </c>
      <c r="L155">
        <f t="shared" si="27"/>
        <v>0</v>
      </c>
      <c r="M155" s="42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2.3155347750163962E-6</v>
      </c>
      <c r="S155" s="4">
        <f>SUM($R$41:R155)+0</f>
        <v>3.4296067796730064E-4</v>
      </c>
      <c r="T155">
        <f t="shared" si="29"/>
        <v>2.9966831390746668E-6</v>
      </c>
      <c r="U155">
        <f t="shared" si="30"/>
        <v>3.9792224056047328E-4</v>
      </c>
      <c r="W155" s="1"/>
    </row>
    <row r="156" spans="1:23" x14ac:dyDescent="0.25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2">
        <f t="shared" si="25"/>
        <v>391.20705570388935</v>
      </c>
      <c r="K156">
        <f t="shared" si="26"/>
        <v>1.1659176420249193</v>
      </c>
      <c r="L156">
        <f t="shared" si="27"/>
        <v>0</v>
      </c>
      <c r="M156" s="42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2.2979125780868591E-6</v>
      </c>
      <c r="S156" s="4">
        <f>SUM($R$41:R156)+0</f>
        <v>3.4525859054538747E-4</v>
      </c>
      <c r="T156">
        <f t="shared" si="29"/>
        <v>2.985574868931639E-6</v>
      </c>
      <c r="U156">
        <f t="shared" si="30"/>
        <v>4.0086966292016612E-4</v>
      </c>
      <c r="W156" s="1"/>
    </row>
    <row r="157" spans="1:23" x14ac:dyDescent="0.25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2">
        <f t="shared" si="25"/>
        <v>391.20705570388935</v>
      </c>
      <c r="K157">
        <f t="shared" si="26"/>
        <v>1.1760560563033966</v>
      </c>
      <c r="L157">
        <f t="shared" si="27"/>
        <v>0</v>
      </c>
      <c r="M157" s="42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2.2801371446622828E-6</v>
      </c>
      <c r="S157" s="4">
        <f>SUM($R$41:R157)+0</f>
        <v>3.4753872769004976E-4</v>
      </c>
      <c r="T157">
        <f t="shared" si="29"/>
        <v>2.9744389241400023E-6</v>
      </c>
      <c r="U157">
        <f t="shared" si="30"/>
        <v>4.0380434927497777E-4</v>
      </c>
      <c r="W157" s="1"/>
    </row>
    <row r="158" spans="1:23" x14ac:dyDescent="0.25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2">
        <f t="shared" si="25"/>
        <v>391.20705570388935</v>
      </c>
      <c r="K158">
        <f t="shared" si="26"/>
        <v>1.1861944705818741</v>
      </c>
      <c r="L158">
        <f t="shared" si="27"/>
        <v>0</v>
      </c>
      <c r="M158" s="42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2.2622084747426668E-6</v>
      </c>
      <c r="S158" s="4">
        <f>SUM($R$41:R158)+0</f>
        <v>3.4980093616479243E-4</v>
      </c>
      <c r="T158">
        <f t="shared" si="29"/>
        <v>2.9632778852551863E-6</v>
      </c>
      <c r="U158">
        <f t="shared" si="30"/>
        <v>4.0672621726665692E-4</v>
      </c>
      <c r="W158" s="1"/>
    </row>
    <row r="159" spans="1:23" x14ac:dyDescent="0.25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2">
        <f t="shared" si="25"/>
        <v>391.20705570388935</v>
      </c>
      <c r="K159">
        <f t="shared" si="26"/>
        <v>1.1963328848603521</v>
      </c>
      <c r="L159">
        <f t="shared" si="27"/>
        <v>0</v>
      </c>
      <c r="M159" s="42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2.2441265683280119E-6</v>
      </c>
      <c r="S159" s="4">
        <f>SUM($R$41:R159)+0</f>
        <v>3.5204506273312045E-4</v>
      </c>
      <c r="T159">
        <f t="shared" si="29"/>
        <v>2.9520943962022792E-6</v>
      </c>
      <c r="U159">
        <f t="shared" si="30"/>
        <v>4.0963518539240503E-4</v>
      </c>
      <c r="W159" s="1"/>
    </row>
    <row r="160" spans="1:23" x14ac:dyDescent="0.25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2">
        <f t="shared" si="25"/>
        <v>391.20705570388935</v>
      </c>
      <c r="K160">
        <f t="shared" si="26"/>
        <v>1.2064712991388293</v>
      </c>
      <c r="L160">
        <f t="shared" si="27"/>
        <v>0</v>
      </c>
      <c r="M160" s="42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2.2258914254183172E-6</v>
      </c>
      <c r="S160" s="4">
        <f>SUM($R$41:R160)+0</f>
        <v>3.5427095415853875E-4</v>
      </c>
      <c r="T160">
        <f t="shared" si="29"/>
        <v>2.9408911656919354E-6</v>
      </c>
      <c r="U160">
        <f t="shared" si="30"/>
        <v>4.1253117301933128E-4</v>
      </c>
      <c r="W160" s="1"/>
    </row>
    <row r="161" spans="1:23" x14ac:dyDescent="0.25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2">
        <f t="shared" si="25"/>
        <v>391.20705570388935</v>
      </c>
      <c r="K161">
        <f t="shared" si="26"/>
        <v>1.2166097134173068</v>
      </c>
      <c r="L161">
        <f t="shared" si="27"/>
        <v>0</v>
      </c>
      <c r="M161" s="42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2.2075030460135829E-6</v>
      </c>
      <c r="S161" s="4">
        <f>SUM($R$41:R161)+0</f>
        <v>3.5647845720455235E-4</v>
      </c>
      <c r="T161">
        <f t="shared" si="29"/>
        <v>2.9296709686516633E-6</v>
      </c>
      <c r="U161">
        <f t="shared" si="30"/>
        <v>4.1541410039913889E-4</v>
      </c>
      <c r="W161" s="1"/>
    </row>
    <row r="162" spans="1:23" x14ac:dyDescent="0.25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2">
        <f t="shared" si="25"/>
        <v>391.20705570388935</v>
      </c>
      <c r="K162">
        <f t="shared" si="26"/>
        <v>1.2267481276957843</v>
      </c>
      <c r="L162">
        <f t="shared" si="27"/>
        <v>0</v>
      </c>
      <c r="M162" s="42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2.1889614301138097E-6</v>
      </c>
      <c r="S162" s="4">
        <f>SUM($R$41:R162)+0</f>
        <v>3.5866741863466617E-4</v>
      </c>
      <c r="T162">
        <f t="shared" si="29"/>
        <v>2.91843664767098E-6</v>
      </c>
      <c r="U162">
        <f t="shared" si="30"/>
        <v>4.1828388868304711E-4</v>
      </c>
      <c r="W162" s="1"/>
    </row>
    <row r="163" spans="1:23" x14ac:dyDescent="0.25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2">
        <f t="shared" si="25"/>
        <v>391.20705570388935</v>
      </c>
      <c r="K163">
        <f t="shared" si="26"/>
        <v>1.2368865419742621</v>
      </c>
      <c r="L163">
        <f t="shared" si="27"/>
        <v>0</v>
      </c>
      <c r="M163" s="42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2.1702665777189963E-6</v>
      </c>
      <c r="S163" s="4">
        <f>SUM($R$41:R163)+0</f>
        <v>3.6083768521238518E-4</v>
      </c>
      <c r="T163">
        <f t="shared" si="29"/>
        <v>2.907191114458776E-6</v>
      </c>
      <c r="U163">
        <f t="shared" si="30"/>
        <v>4.2114045993695226E-4</v>
      </c>
      <c r="W163" s="1"/>
    </row>
    <row r="164" spans="1:23" x14ac:dyDescent="0.25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2">
        <f t="shared" si="25"/>
        <v>391.20705570388935</v>
      </c>
      <c r="K164">
        <f t="shared" si="26"/>
        <v>1.2470249562527396</v>
      </c>
      <c r="L164">
        <f t="shared" si="27"/>
        <v>0</v>
      </c>
      <c r="M164" s="42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2.1514184888291436E-6</v>
      </c>
      <c r="S164" s="4">
        <f>SUM($R$41:R164)+0</f>
        <v>3.6298910370121431E-4</v>
      </c>
      <c r="T164">
        <f t="shared" si="29"/>
        <v>2.8959373513110268E-6</v>
      </c>
      <c r="U164">
        <f t="shared" si="30"/>
        <v>4.2398373715683363E-4</v>
      </c>
      <c r="W164" s="1"/>
    </row>
    <row r="165" spans="1:23" x14ac:dyDescent="0.25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2">
        <f t="shared" si="25"/>
        <v>391.20705570388935</v>
      </c>
      <c r="K165">
        <f t="shared" si="26"/>
        <v>1.2571633705312171</v>
      </c>
      <c r="L165">
        <f t="shared" si="27"/>
        <v>0</v>
      </c>
      <c r="M165" s="42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2.1324171634442516E-6</v>
      </c>
      <c r="S165" s="4">
        <f>SUM($R$41:R165)+0</f>
        <v>3.6512152086465858E-4</v>
      </c>
      <c r="T165">
        <f t="shared" si="29"/>
        <v>2.8846784125867962E-6</v>
      </c>
      <c r="U165">
        <f t="shared" si="30"/>
        <v>4.2681364428440714E-4</v>
      </c>
      <c r="W165" s="1"/>
    </row>
    <row r="166" spans="1:23" x14ac:dyDescent="0.25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2">
        <f t="shared" si="25"/>
        <v>391.20705570388935</v>
      </c>
      <c r="K166">
        <f t="shared" si="26"/>
        <v>1.2673017848096946</v>
      </c>
      <c r="L166">
        <f t="shared" si="27"/>
        <v>0</v>
      </c>
      <c r="M166" s="42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2.1132626015643204E-6</v>
      </c>
      <c r="S166" s="4">
        <f>SUM($R$41:R166)+0</f>
        <v>3.6723478346622292E-4</v>
      </c>
      <c r="T166">
        <f t="shared" si="29"/>
        <v>2.8734174261902836E-6</v>
      </c>
      <c r="U166">
        <f t="shared" si="30"/>
        <v>4.2963010622303234E-4</v>
      </c>
      <c r="W166" s="1"/>
    </row>
    <row r="167" spans="1:23" x14ac:dyDescent="0.25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2">
        <f t="shared" si="25"/>
        <v>391.20705570388935</v>
      </c>
      <c r="K167">
        <f t="shared" si="26"/>
        <v>1.2774401990881723</v>
      </c>
      <c r="L167">
        <f t="shared" si="27"/>
        <v>0</v>
      </c>
      <c r="M167" s="42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2.0939548031893494E-6</v>
      </c>
      <c r="S167" s="4">
        <f>SUM($R$41:R167)+0</f>
        <v>3.6932873826941228E-4</v>
      </c>
      <c r="T167">
        <f t="shared" si="29"/>
        <v>2.8621575950564212E-6</v>
      </c>
      <c r="U167">
        <f t="shared" si="30"/>
        <v>4.3243304885387664E-4</v>
      </c>
      <c r="W167" s="1"/>
    </row>
    <row r="168" spans="1:23" x14ac:dyDescent="0.25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2">
        <f t="shared" si="25"/>
        <v>391.20705570388935</v>
      </c>
      <c r="K168">
        <f t="shared" si="26"/>
        <v>1.2875786133666496</v>
      </c>
      <c r="L168">
        <f t="shared" si="27"/>
        <v>0</v>
      </c>
      <c r="M168" s="42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2.0744937683193391E-6</v>
      </c>
      <c r="S168" s="4">
        <f>SUM($R$41:R168)+0</f>
        <v>3.7140323203773161E-4</v>
      </c>
      <c r="T168">
        <f t="shared" si="29"/>
        <v>2.8509021986373138E-6</v>
      </c>
      <c r="U168">
        <f t="shared" si="30"/>
        <v>4.3522239905234155E-4</v>
      </c>
      <c r="W168" s="1"/>
    </row>
    <row r="169" spans="1:23" x14ac:dyDescent="0.25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2">
        <f t="shared" si="25"/>
        <v>391.20705570388935</v>
      </c>
      <c r="K169">
        <f t="shared" si="26"/>
        <v>1.2977170276451271</v>
      </c>
      <c r="L169">
        <f t="shared" si="27"/>
        <v>0</v>
      </c>
      <c r="M169" s="42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2.0548794969542895E-6</v>
      </c>
      <c r="S169" s="4">
        <f>SUM($R$41:R169)+0</f>
        <v>3.7345811153468591E-4</v>
      </c>
      <c r="T169">
        <f t="shared" si="29"/>
        <v>2.8396545943865515E-6</v>
      </c>
      <c r="U169">
        <f t="shared" si="30"/>
        <v>4.3799808470475573E-4</v>
      </c>
      <c r="W169" s="1"/>
    </row>
    <row r="170" spans="1:23" x14ac:dyDescent="0.25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2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2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2.0351119890942002E-6</v>
      </c>
      <c r="S170" s="4">
        <f>SUM($R$41:R170)+0</f>
        <v>3.7549322352378012E-4</v>
      </c>
      <c r="T170">
        <f t="shared" ref="T170:T233" si="45">SQRT(SUMSQ(O170,R170))</f>
        <v>2.8284182192381692E-6</v>
      </c>
      <c r="U170">
        <f t="shared" ref="U170:U233" si="46">SQRT(SUMSQ(S170,P170))</f>
        <v>4.407600347253393E-4</v>
      </c>
      <c r="W170" s="1"/>
    </row>
    <row r="171" spans="1:23" x14ac:dyDescent="0.25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2">
        <f t="shared" si="41"/>
        <v>391.20705570388935</v>
      </c>
      <c r="K171">
        <f t="shared" si="42"/>
        <v>1.3179938562020825</v>
      </c>
      <c r="L171">
        <f t="shared" si="43"/>
        <v>0</v>
      </c>
      <c r="M171" s="42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2.0151912447390716E-6</v>
      </c>
      <c r="S171" s="4">
        <f>SUM($R$41:R171)+0</f>
        <v>3.775084147685192E-4</v>
      </c>
      <c r="T171">
        <f t="shared" si="45"/>
        <v>2.8171965910767597E-6</v>
      </c>
      <c r="U171">
        <f t="shared" si="46"/>
        <v>4.4350817907344456E-4</v>
      </c>
      <c r="W171" s="1"/>
    </row>
    <row r="172" spans="1:23" x14ac:dyDescent="0.25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2">
        <f t="shared" si="41"/>
        <v>391.20705570388935</v>
      </c>
      <c r="K172">
        <f t="shared" si="42"/>
        <v>1.32813227048056</v>
      </c>
      <c r="L172">
        <f t="shared" si="43"/>
        <v>0</v>
      </c>
      <c r="M172" s="42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1.9951172638889037E-6</v>
      </c>
      <c r="S172" s="4">
        <f>SUM($R$41:R172)+0</f>
        <v>3.7950353203240809E-4</v>
      </c>
      <c r="T172">
        <f t="shared" si="45"/>
        <v>2.8059933101949302E-6</v>
      </c>
      <c r="U172">
        <f t="shared" si="46"/>
        <v>4.4624244877107766E-4</v>
      </c>
      <c r="W172" s="1"/>
    </row>
    <row r="173" spans="1:23" x14ac:dyDescent="0.25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2">
        <f t="shared" si="41"/>
        <v>391.20705570388935</v>
      </c>
      <c r="K173">
        <f t="shared" si="42"/>
        <v>1.3382706847590375</v>
      </c>
      <c r="L173">
        <f t="shared" si="43"/>
        <v>0</v>
      </c>
      <c r="M173" s="42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1.9748900465436961E-6</v>
      </c>
      <c r="S173" s="4">
        <f>SUM($R$41:R173)+0</f>
        <v>3.814784220789518E-4</v>
      </c>
      <c r="T173">
        <f t="shared" si="45"/>
        <v>2.7948120607340206E-6</v>
      </c>
      <c r="U173">
        <f t="shared" si="46"/>
        <v>4.4896277592070634E-4</v>
      </c>
      <c r="W173" s="1"/>
    </row>
    <row r="174" spans="1:23" x14ac:dyDescent="0.25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2">
        <f t="shared" si="41"/>
        <v>391.20705570388935</v>
      </c>
      <c r="K174">
        <f t="shared" si="42"/>
        <v>1.348409099037515</v>
      </c>
      <c r="L174">
        <f t="shared" si="43"/>
        <v>0</v>
      </c>
      <c r="M174" s="42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1.9545095927034487E-6</v>
      </c>
      <c r="S174" s="4">
        <f>SUM($R$41:R174)+0</f>
        <v>3.8343293167165525E-4</v>
      </c>
      <c r="T174">
        <f t="shared" si="45"/>
        <v>2.7836566121036581E-6</v>
      </c>
      <c r="U174">
        <f t="shared" si="46"/>
        <v>4.5166909372335853E-4</v>
      </c>
      <c r="W174" s="1"/>
    </row>
    <row r="175" spans="1:23" x14ac:dyDescent="0.25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2">
        <f t="shared" si="41"/>
        <v>391.20705570388935</v>
      </c>
      <c r="K175">
        <f t="shared" si="42"/>
        <v>1.3585475133159928</v>
      </c>
      <c r="L175">
        <f t="shared" si="43"/>
        <v>0</v>
      </c>
      <c r="M175" s="42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1.9339759023681625E-6</v>
      </c>
      <c r="S175" s="4">
        <f>SUM($R$41:R175)+0</f>
        <v>3.8536690757402342E-4</v>
      </c>
      <c r="T175">
        <f t="shared" si="45"/>
        <v>2.7725308203754056E-6</v>
      </c>
      <c r="U175">
        <f t="shared" si="46"/>
        <v>4.5436133649701745E-4</v>
      </c>
      <c r="W175" s="1"/>
    </row>
    <row r="176" spans="1:23" x14ac:dyDescent="0.25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2">
        <f t="shared" si="41"/>
        <v>391.20705570388935</v>
      </c>
      <c r="K176">
        <f t="shared" si="42"/>
        <v>1.3686859275944703</v>
      </c>
      <c r="L176">
        <f t="shared" si="43"/>
        <v>0</v>
      </c>
      <c r="M176" s="42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1.9132889755378366E-6</v>
      </c>
      <c r="S176" s="4">
        <f>SUM($R$41:R176)+0</f>
        <v>3.8728019654956123E-4</v>
      </c>
      <c r="T176">
        <f t="shared" si="45"/>
        <v>2.7614386296453995E-6</v>
      </c>
      <c r="U176">
        <f t="shared" si="46"/>
        <v>4.5703943969531755E-4</v>
      </c>
      <c r="W176" s="1"/>
    </row>
    <row r="177" spans="1:23" x14ac:dyDescent="0.25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2">
        <f t="shared" si="41"/>
        <v>391.20705570388935</v>
      </c>
      <c r="K177">
        <f t="shared" si="42"/>
        <v>1.3788243418729473</v>
      </c>
      <c r="L177">
        <f t="shared" si="43"/>
        <v>0</v>
      </c>
      <c r="M177" s="42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1.8924488122124713E-6</v>
      </c>
      <c r="S177" s="4">
        <f>SUM($R$41:R177)+0</f>
        <v>3.891726453617737E-4</v>
      </c>
      <c r="T177">
        <f t="shared" si="45"/>
        <v>2.7503840733605304E-6</v>
      </c>
      <c r="U177">
        <f t="shared" si="46"/>
        <v>4.5970333992654703E-4</v>
      </c>
      <c r="W177" s="1"/>
    </row>
    <row r="178" spans="1:23" x14ac:dyDescent="0.25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2">
        <f t="shared" si="41"/>
        <v>391.20705570388935</v>
      </c>
      <c r="K178">
        <f t="shared" si="42"/>
        <v>1.3889627561514253</v>
      </c>
      <c r="L178">
        <f t="shared" si="43"/>
        <v>0</v>
      </c>
      <c r="M178" s="42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1.8714554123920664E-6</v>
      </c>
      <c r="S178" s="4">
        <f>SUM($R$41:R178)+0</f>
        <v>3.9104410077416576E-4</v>
      </c>
      <c r="T178">
        <f t="shared" si="45"/>
        <v>2.7393712756023345E-6</v>
      </c>
      <c r="U178">
        <f t="shared" si="46"/>
        <v>4.6235297497296225E-4</v>
      </c>
      <c r="W178" s="1"/>
    </row>
    <row r="179" spans="1:23" x14ac:dyDescent="0.25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2">
        <f t="shared" si="41"/>
        <v>391.20705570388935</v>
      </c>
      <c r="K179">
        <f t="shared" si="42"/>
        <v>1.3991011704299028</v>
      </c>
      <c r="L179">
        <f t="shared" si="43"/>
        <v>0</v>
      </c>
      <c r="M179" s="42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1.8503087760766221E-6</v>
      </c>
      <c r="S179" s="4">
        <f>SUM($R$41:R179)+0</f>
        <v>3.9289440955024238E-4</v>
      </c>
      <c r="T179">
        <f t="shared" si="45"/>
        <v>2.7284044523223829E-6</v>
      </c>
      <c r="U179">
        <f t="shared" si="46"/>
        <v>4.6498828381041891E-4</v>
      </c>
      <c r="W179" s="1"/>
    </row>
    <row r="180" spans="1:23" x14ac:dyDescent="0.25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2">
        <f t="shared" si="41"/>
        <v>391.20705570388935</v>
      </c>
      <c r="K180">
        <f t="shared" si="42"/>
        <v>1.4092395847083803</v>
      </c>
      <c r="L180">
        <f t="shared" si="43"/>
        <v>0</v>
      </c>
      <c r="M180" s="42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1.8290089032661386E-6</v>
      </c>
      <c r="S180" s="4">
        <f>SUM($R$41:R180)+0</f>
        <v>3.9472341845350853E-4</v>
      </c>
      <c r="T180">
        <f t="shared" si="45"/>
        <v>2.7174879125225656E-6</v>
      </c>
      <c r="U180">
        <f t="shared" si="46"/>
        <v>4.6760920662832596E-4</v>
      </c>
      <c r="W180" s="1"/>
    </row>
    <row r="181" spans="1:23" x14ac:dyDescent="0.25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2">
        <f t="shared" si="41"/>
        <v>391.20705570388935</v>
      </c>
      <c r="K181">
        <f t="shared" si="42"/>
        <v>1.419377998986858</v>
      </c>
      <c r="L181">
        <f t="shared" si="43"/>
        <v>0</v>
      </c>
      <c r="M181" s="42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1.8075557939606153E-6</v>
      </c>
      <c r="S181" s="4">
        <f>SUM($R$41:R181)+0</f>
        <v>3.9653097424746913E-4</v>
      </c>
      <c r="T181">
        <f t="shared" si="45"/>
        <v>2.7066260593732521E-6</v>
      </c>
      <c r="U181">
        <f t="shared" si="46"/>
        <v>4.7021568484992748E-4</v>
      </c>
      <c r="W181" s="1"/>
    </row>
    <row r="182" spans="1:23" x14ac:dyDescent="0.25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2">
        <f t="shared" si="41"/>
        <v>391.20705570388935</v>
      </c>
      <c r="K182">
        <f t="shared" si="42"/>
        <v>1.4295164132653355</v>
      </c>
      <c r="L182">
        <f t="shared" si="43"/>
        <v>0</v>
      </c>
      <c r="M182" s="42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1.7859494481600527E-6</v>
      </c>
      <c r="S182" s="4">
        <f>SUM($R$41:R182)+0</f>
        <v>3.9831692369562917E-4</v>
      </c>
      <c r="T182">
        <f t="shared" si="45"/>
        <v>2.6958233912619131E-6</v>
      </c>
      <c r="U182">
        <f t="shared" si="46"/>
        <v>4.7280766115291806E-4</v>
      </c>
      <c r="W182" s="1"/>
    </row>
    <row r="183" spans="1:23" x14ac:dyDescent="0.25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2">
        <f t="shared" si="41"/>
        <v>391.20705570388935</v>
      </c>
      <c r="K183">
        <f t="shared" si="42"/>
        <v>1.439654827543813</v>
      </c>
      <c r="L183">
        <f t="shared" si="43"/>
        <v>0</v>
      </c>
      <c r="M183" s="42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1.7641898658644507E-6</v>
      </c>
      <c r="S183" s="4">
        <f>SUM($R$41:R183)+0</f>
        <v>4.0008111356149364E-4</v>
      </c>
      <c r="T183">
        <f t="shared" si="45"/>
        <v>2.6850845027643463E-6</v>
      </c>
      <c r="U183">
        <f t="shared" si="46"/>
        <v>4.7538507949039706E-4</v>
      </c>
      <c r="W183" s="1"/>
    </row>
    <row r="184" spans="1:23" x14ac:dyDescent="0.25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2">
        <f t="shared" si="41"/>
        <v>391.20705570388935</v>
      </c>
      <c r="K184">
        <f t="shared" si="42"/>
        <v>1.4497932418222905</v>
      </c>
      <c r="L184">
        <f t="shared" si="43"/>
        <v>0</v>
      </c>
      <c r="M184" s="42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1.7422770470738091E-6</v>
      </c>
      <c r="S184" s="4">
        <f>SUM($R$41:R184)+0</f>
        <v>4.0182339060856746E-4</v>
      </c>
      <c r="T184">
        <f t="shared" si="45"/>
        <v>2.6744140855302536E-6</v>
      </c>
      <c r="U184">
        <f t="shared" si="46"/>
        <v>4.7794788511216829E-4</v>
      </c>
      <c r="W184" s="1"/>
    </row>
    <row r="185" spans="1:23" x14ac:dyDescent="0.25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2">
        <f t="shared" si="41"/>
        <v>391.20705570388935</v>
      </c>
      <c r="K185">
        <f t="shared" si="42"/>
        <v>1.459931656100768</v>
      </c>
      <c r="L185">
        <f t="shared" si="43"/>
        <v>0</v>
      </c>
      <c r="M185" s="42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1.7202109917881282E-6</v>
      </c>
      <c r="S185" s="4">
        <f>SUM($R$41:R185)+0</f>
        <v>4.035436016003556E-4</v>
      </c>
      <c r="T185">
        <f t="shared" si="45"/>
        <v>2.6638169290744641E-6</v>
      </c>
      <c r="U185">
        <f t="shared" si="46"/>
        <v>4.8049602458638974E-4</v>
      </c>
      <c r="W185" s="1"/>
    </row>
    <row r="186" spans="1:23" x14ac:dyDescent="0.25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2">
        <f t="shared" si="41"/>
        <v>391.20705570388935</v>
      </c>
      <c r="K186">
        <f t="shared" si="42"/>
        <v>1.4700700703792458</v>
      </c>
      <c r="L186">
        <f t="shared" si="43"/>
        <v>0</v>
      </c>
      <c r="M186" s="42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1.697991700007408E-6</v>
      </c>
      <c r="S186" s="4">
        <f>SUM($R$41:R186)+0</f>
        <v>4.0524159330036303E-4</v>
      </c>
      <c r="T186">
        <f t="shared" si="45"/>
        <v>2.6532979214646929E-6</v>
      </c>
      <c r="U186">
        <f t="shared" si="46"/>
        <v>4.8302944582158012E-4</v>
      </c>
      <c r="W186" s="1"/>
    </row>
    <row r="187" spans="1:23" x14ac:dyDescent="0.25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2">
        <f t="shared" si="41"/>
        <v>391.20705570388935</v>
      </c>
      <c r="K187">
        <f t="shared" si="42"/>
        <v>1.4802084846577233</v>
      </c>
      <c r="L187">
        <f t="shared" si="43"/>
        <v>0</v>
      </c>
      <c r="M187" s="42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1.6756191717316479E-6</v>
      </c>
      <c r="S187" s="4">
        <f>SUM($R$41:R187)+0</f>
        <v>4.0691721247209468E-4</v>
      </c>
      <c r="T187">
        <f t="shared" si="45"/>
        <v>2.6428620498962917E-6</v>
      </c>
      <c r="U187">
        <f t="shared" si="46"/>
        <v>4.8554809808898722E-4</v>
      </c>
      <c r="W187" s="1"/>
    </row>
    <row r="188" spans="1:23" x14ac:dyDescent="0.25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2">
        <f t="shared" si="41"/>
        <v>391.20705570388935</v>
      </c>
      <c r="K188">
        <f t="shared" si="42"/>
        <v>1.4903468989362005</v>
      </c>
      <c r="L188">
        <f t="shared" si="43"/>
        <v>0</v>
      </c>
      <c r="M188" s="42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1.6530934069608487E-6</v>
      </c>
      <c r="S188" s="4">
        <f>SUM($R$41:R188)+0</f>
        <v>4.0857030587905551E-4</v>
      </c>
      <c r="T188">
        <f t="shared" si="45"/>
        <v>2.6325144011440446E-6</v>
      </c>
      <c r="U188">
        <f t="shared" si="46"/>
        <v>4.8805193204532523E-4</v>
      </c>
      <c r="W188" s="1"/>
    </row>
    <row r="189" spans="1:23" x14ac:dyDescent="0.25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2">
        <f t="shared" si="41"/>
        <v>391.20705570388935</v>
      </c>
      <c r="K189">
        <f t="shared" si="42"/>
        <v>1.5004853132146783</v>
      </c>
      <c r="L189">
        <f t="shared" si="43"/>
        <v>0</v>
      </c>
      <c r="M189" s="42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1.6304144056950097E-6</v>
      </c>
      <c r="S189" s="4">
        <f>SUM($R$41:R189)+0</f>
        <v>4.1020072028475051E-4</v>
      </c>
      <c r="T189">
        <f t="shared" si="45"/>
        <v>2.622260161880648E-6</v>
      </c>
      <c r="U189">
        <f t="shared" si="46"/>
        <v>4.905408997558855E-4</v>
      </c>
      <c r="W189" s="1"/>
    </row>
    <row r="190" spans="1:23" x14ac:dyDescent="0.25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2">
        <f t="shared" si="41"/>
        <v>391.20705570388935</v>
      </c>
      <c r="K190">
        <f t="shared" si="42"/>
        <v>1.5106237274931558</v>
      </c>
      <c r="L190">
        <f t="shared" si="43"/>
        <v>0</v>
      </c>
      <c r="M190" s="42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1.6075821679341317E-6</v>
      </c>
      <c r="S190" s="4">
        <f>SUM($R$41:R190)+0</f>
        <v>4.1180830245268464E-4</v>
      </c>
      <c r="T190">
        <f t="shared" si="45"/>
        <v>2.6121046188511347E-6</v>
      </c>
      <c r="U190">
        <f t="shared" si="46"/>
        <v>4.9301495471802844E-4</v>
      </c>
      <c r="W190" s="1"/>
    </row>
    <row r="191" spans="1:23" x14ac:dyDescent="0.25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2">
        <f t="shared" si="41"/>
        <v>391.20705570388935</v>
      </c>
      <c r="K191">
        <f t="shared" si="42"/>
        <v>1.5207621417716335</v>
      </c>
      <c r="L191">
        <f t="shared" si="43"/>
        <v>0</v>
      </c>
      <c r="M191" s="42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1.5845966936782142E-6</v>
      </c>
      <c r="S191" s="4">
        <f>SUM($R$41:R191)+0</f>
        <v>4.1339289914636284E-4</v>
      </c>
      <c r="T191">
        <f t="shared" si="45"/>
        <v>2.6020531588921313E-6</v>
      </c>
      <c r="U191">
        <f t="shared" si="46"/>
        <v>4.9547405188506079E-4</v>
      </c>
      <c r="W191" s="1"/>
    </row>
    <row r="192" spans="1:23" x14ac:dyDescent="0.25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2">
        <f t="shared" si="41"/>
        <v>391.20705570388935</v>
      </c>
      <c r="K192">
        <f t="shared" si="42"/>
        <v>1.530900556050111</v>
      </c>
      <c r="L192">
        <f t="shared" si="43"/>
        <v>0</v>
      </c>
      <c r="M192" s="42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1.561457982927257E-6</v>
      </c>
      <c r="S192" s="4">
        <f>SUM($R$41:R192)+0</f>
        <v>4.149543571292901E-4</v>
      </c>
      <c r="T192">
        <f t="shared" si="45"/>
        <v>2.5921112687845045E-6</v>
      </c>
      <c r="U192">
        <f t="shared" si="46"/>
        <v>4.9791814769050715E-4</v>
      </c>
      <c r="W192" s="1"/>
    </row>
    <row r="193" spans="1:23" x14ac:dyDescent="0.25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2">
        <f t="shared" si="41"/>
        <v>391.20705570388935</v>
      </c>
      <c r="K193">
        <f t="shared" si="42"/>
        <v>1.5410389703285881</v>
      </c>
      <c r="L193">
        <f t="shared" si="43"/>
        <v>0</v>
      </c>
      <c r="M193" s="42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1.5381660356812602E-6</v>
      </c>
      <c r="S193" s="4">
        <f>SUM($R$41:R193)+0</f>
        <v>4.1649252316497138E-4</v>
      </c>
      <c r="T193">
        <f t="shared" si="45"/>
        <v>2.5822845349276195E-6</v>
      </c>
      <c r="U193">
        <f t="shared" si="46"/>
        <v>5.003472000727786E-4</v>
      </c>
      <c r="W193" s="1"/>
    </row>
    <row r="194" spans="1:23" x14ac:dyDescent="0.25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2">
        <f t="shared" si="41"/>
        <v>391.20705570388935</v>
      </c>
      <c r="K194">
        <f t="shared" si="42"/>
        <v>1.551177384607066</v>
      </c>
      <c r="L194">
        <f t="shared" si="43"/>
        <v>0</v>
      </c>
      <c r="M194" s="42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1.5147208519402244E-6</v>
      </c>
      <c r="S194" s="4">
        <f>SUM($R$41:R194)+0</f>
        <v>4.1800724401691163E-4</v>
      </c>
      <c r="T194">
        <f t="shared" si="45"/>
        <v>2.572578642823186E-6</v>
      </c>
      <c r="U194">
        <f t="shared" si="46"/>
        <v>5.0276116850024805E-4</v>
      </c>
      <c r="W194" s="1"/>
    </row>
    <row r="195" spans="1:23" x14ac:dyDescent="0.25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2">
        <f t="shared" si="41"/>
        <v>391.20705570388935</v>
      </c>
      <c r="K195">
        <f t="shared" si="42"/>
        <v>1.5613157988855433</v>
      </c>
      <c r="L195">
        <f t="shared" si="43"/>
        <v>0</v>
      </c>
      <c r="M195" s="42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1.4911224317041488E-6</v>
      </c>
      <c r="S195" s="4">
        <f>SUM($R$41:R195)+0</f>
        <v>4.1949836644861578E-4</v>
      </c>
      <c r="T195">
        <f t="shared" si="45"/>
        <v>2.5629993763564164E-6</v>
      </c>
      <c r="U195">
        <f t="shared" si="46"/>
        <v>5.0516001399673589E-4</v>
      </c>
      <c r="W195" s="1"/>
    </row>
    <row r="196" spans="1:23" x14ac:dyDescent="0.25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2">
        <f t="shared" si="41"/>
        <v>391.20705570388935</v>
      </c>
      <c r="K196">
        <f t="shared" si="42"/>
        <v>1.571454213164021</v>
      </c>
      <c r="L196">
        <f t="shared" si="43"/>
        <v>0</v>
      </c>
      <c r="M196" s="42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1.4673707749730342E-6</v>
      </c>
      <c r="S196" s="4">
        <f>SUM($R$41:R196)+0</f>
        <v>4.209657372235888E-4</v>
      </c>
      <c r="T196">
        <f t="shared" si="45"/>
        <v>2.5535526168620479E-6</v>
      </c>
      <c r="U196">
        <f t="shared" si="46"/>
        <v>5.0754369916741488E-4</v>
      </c>
      <c r="W196" s="1"/>
    </row>
    <row r="197" spans="1:23" x14ac:dyDescent="0.25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2">
        <f t="shared" si="41"/>
        <v>391.20705570388935</v>
      </c>
      <c r="K197">
        <f t="shared" si="42"/>
        <v>1.5815926274424987</v>
      </c>
      <c r="L197">
        <f t="shared" si="43"/>
        <v>0</v>
      </c>
      <c r="M197" s="42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1.4434658817468796E-6</v>
      </c>
      <c r="S197" s="4">
        <f>SUM($R$41:R197)+0</f>
        <v>4.2240920310533566E-4</v>
      </c>
      <c r="T197">
        <f t="shared" si="45"/>
        <v>2.5442443419626533E-6</v>
      </c>
      <c r="U197">
        <f t="shared" si="46"/>
        <v>5.0991218822513844E-4</v>
      </c>
      <c r="W197" s="1"/>
    </row>
    <row r="198" spans="1:23" x14ac:dyDescent="0.25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2">
        <f t="shared" si="41"/>
        <v>391.20705570388935</v>
      </c>
      <c r="K198">
        <f t="shared" si="42"/>
        <v>1.591731041720976</v>
      </c>
      <c r="L198">
        <f t="shared" si="43"/>
        <v>0</v>
      </c>
      <c r="M198" s="42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1.4194077520256857E-6</v>
      </c>
      <c r="S198" s="4">
        <f>SUM($R$41:R198)+0</f>
        <v>4.2382861085736134E-4</v>
      </c>
      <c r="T198">
        <f t="shared" si="45"/>
        <v>2.5350806241666102E-6</v>
      </c>
      <c r="U198">
        <f t="shared" si="46"/>
        <v>5.1226544701719976E-4</v>
      </c>
      <c r="W198" s="1"/>
    </row>
    <row r="199" spans="1:23" x14ac:dyDescent="0.25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2">
        <f t="shared" si="41"/>
        <v>391.20705570388935</v>
      </c>
      <c r="K199">
        <f t="shared" si="42"/>
        <v>1.6018694559994533</v>
      </c>
      <c r="L199">
        <f t="shared" si="43"/>
        <v>0</v>
      </c>
      <c r="M199" s="42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1.3951963858094523E-6</v>
      </c>
      <c r="S199" s="4">
        <f>SUM($R$41:R199)+0</f>
        <v>4.2522380724317082E-4</v>
      </c>
      <c r="T199">
        <f t="shared" si="45"/>
        <v>2.5260676292131063E-6</v>
      </c>
      <c r="U199">
        <f t="shared" si="46"/>
        <v>5.1460344305252997E-4</v>
      </c>
      <c r="W199" s="1"/>
    </row>
    <row r="200" spans="1:23" x14ac:dyDescent="0.25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2">
        <f t="shared" si="41"/>
        <v>391.20705570388935</v>
      </c>
      <c r="K200">
        <f t="shared" si="42"/>
        <v>1.612007870277931</v>
      </c>
      <c r="L200">
        <f t="shared" si="43"/>
        <v>0</v>
      </c>
      <c r="M200" s="42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1.3708317830981799E-6</v>
      </c>
      <c r="S200" s="4">
        <f>SUM($R$41:R200)+0</f>
        <v>4.26594639026269E-4</v>
      </c>
      <c r="T200">
        <f t="shared" si="45"/>
        <v>2.5172116141516513E-6</v>
      </c>
      <c r="U200">
        <f t="shared" si="46"/>
        <v>5.1692614552933795E-4</v>
      </c>
      <c r="W200" s="1"/>
    </row>
    <row r="201" spans="1:23" x14ac:dyDescent="0.25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2">
        <f t="shared" si="41"/>
        <v>391.20705570388935</v>
      </c>
      <c r="K201">
        <f t="shared" si="42"/>
        <v>1.6221462845564087</v>
      </c>
      <c r="L201">
        <f t="shared" si="43"/>
        <v>0</v>
      </c>
      <c r="M201" s="42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1.3463139438918677E-6</v>
      </c>
      <c r="S201" s="4">
        <f>SUM($R$41:R201)+0</f>
        <v>4.2794095297016087E-4</v>
      </c>
      <c r="T201">
        <f t="shared" si="45"/>
        <v>2.5085189251437649E-6</v>
      </c>
      <c r="U201">
        <f t="shared" si="46"/>
        <v>5.1923352536320316E-4</v>
      </c>
      <c r="W201" s="1"/>
    </row>
    <row r="202" spans="1:23" x14ac:dyDescent="0.25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2">
        <f t="shared" si="41"/>
        <v>391.20705570388935</v>
      </c>
      <c r="K202">
        <f t="shared" si="42"/>
        <v>1.6322846988348865</v>
      </c>
      <c r="L202">
        <f t="shared" si="43"/>
        <v>0</v>
      </c>
      <c r="M202" s="42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1.3216428681905162E-6</v>
      </c>
      <c r="S202" s="4">
        <f>SUM($R$41:R202)+0</f>
        <v>4.2926259583835139E-4</v>
      </c>
      <c r="T202">
        <f t="shared" si="45"/>
        <v>2.4999959949747705E-6</v>
      </c>
      <c r="U202">
        <f t="shared" si="46"/>
        <v>5.2152555521562392E-4</v>
      </c>
      <c r="W202" s="1"/>
    </row>
    <row r="203" spans="1:23" x14ac:dyDescent="0.25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2">
        <f t="shared" si="41"/>
        <v>391.20705570388935</v>
      </c>
      <c r="K203">
        <f t="shared" si="42"/>
        <v>1.642423113113364</v>
      </c>
      <c r="L203">
        <f t="shared" si="43"/>
        <v>0</v>
      </c>
      <c r="M203" s="42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1.296818555994125E-6</v>
      </c>
      <c r="S203" s="4">
        <f>SUM($R$41:R203)+0</f>
        <v>4.3055941439434551E-4</v>
      </c>
      <c r="T203">
        <f t="shared" si="45"/>
        <v>2.4916493402640179E-6</v>
      </c>
      <c r="U203">
        <f t="shared" si="46"/>
        <v>5.2380220952303106E-4</v>
      </c>
      <c r="W203" s="1"/>
    </row>
    <row r="204" spans="1:23" x14ac:dyDescent="0.25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2">
        <f t="shared" si="41"/>
        <v>391.20705570388935</v>
      </c>
      <c r="K204">
        <f t="shared" si="42"/>
        <v>1.6525615273918417</v>
      </c>
      <c r="L204">
        <f t="shared" si="43"/>
        <v>0</v>
      </c>
      <c r="M204" s="42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1.2718410073026945E-6</v>
      </c>
      <c r="S204" s="4">
        <f>SUM($R$41:R204)+0</f>
        <v>4.3183125540164821E-4</v>
      </c>
      <c r="T204">
        <f t="shared" si="45"/>
        <v>2.4834855583623776E-6</v>
      </c>
      <c r="U204">
        <f t="shared" si="46"/>
        <v>5.2606346452627184E-4</v>
      </c>
      <c r="W204" s="1"/>
    </row>
    <row r="205" spans="1:23" x14ac:dyDescent="0.25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2">
        <f t="shared" si="41"/>
        <v>391.20705570388935</v>
      </c>
      <c r="K205">
        <f t="shared" si="42"/>
        <v>1.6626999416703194</v>
      </c>
      <c r="L205">
        <f t="shared" si="43"/>
        <v>0</v>
      </c>
      <c r="M205" s="42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1.2467102221162247E-6</v>
      </c>
      <c r="S205" s="4">
        <f>SUM($R$41:R205)+0</f>
        <v>4.3307796562376446E-4</v>
      </c>
      <c r="T205">
        <f t="shared" si="45"/>
        <v>2.4755113239264355E-6</v>
      </c>
      <c r="U205">
        <f t="shared" si="46"/>
        <v>5.283092983005709E-4</v>
      </c>
      <c r="W205" s="1"/>
    </row>
    <row r="206" spans="1:23" x14ac:dyDescent="0.25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2">
        <f t="shared" si="41"/>
        <v>391.20705570388935</v>
      </c>
      <c r="K206">
        <f t="shared" si="42"/>
        <v>1.6728383559487972</v>
      </c>
      <c r="L206">
        <f t="shared" si="43"/>
        <v>0</v>
      </c>
      <c r="M206" s="42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1.2214262004347151E-6</v>
      </c>
      <c r="S206" s="4">
        <f>SUM($R$41:R206)+0</f>
        <v>4.342993918241992E-4</v>
      </c>
      <c r="T206">
        <f t="shared" si="45"/>
        <v>2.4677333851596081E-6</v>
      </c>
      <c r="U206">
        <f t="shared" si="46"/>
        <v>5.3053969078597596E-4</v>
      </c>
      <c r="W206" s="1"/>
    </row>
    <row r="207" spans="1:23" x14ac:dyDescent="0.25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2">
        <f t="shared" si="41"/>
        <v>391.20705570388935</v>
      </c>
      <c r="K207">
        <f t="shared" si="42"/>
        <v>1.6829767702272749</v>
      </c>
      <c r="L207">
        <f t="shared" si="43"/>
        <v>0</v>
      </c>
      <c r="M207" s="42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1.1959889422581659E-6</v>
      </c>
      <c r="S207" s="4">
        <f>SUM($R$41:R207)+0</f>
        <v>4.3549538076645736E-4</v>
      </c>
      <c r="T207">
        <f t="shared" si="45"/>
        <v>2.4601585597112585E-6</v>
      </c>
      <c r="U207">
        <f t="shared" si="46"/>
        <v>5.3275462381829474E-4</v>
      </c>
      <c r="W207" s="1"/>
    </row>
    <row r="208" spans="1:23" x14ac:dyDescent="0.25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2">
        <f t="shared" si="41"/>
        <v>391.20705570388935</v>
      </c>
      <c r="K208">
        <f t="shared" si="42"/>
        <v>1.6931151845057526</v>
      </c>
      <c r="L208">
        <f t="shared" si="43"/>
        <v>0</v>
      </c>
      <c r="M208" s="42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1.1703984475865778E-6</v>
      </c>
      <c r="S208" s="4">
        <f>SUM($R$41:R208)+0</f>
        <v>4.3666577921404396E-4</v>
      </c>
      <c r="T208">
        <f t="shared" si="45"/>
        <v>2.4527937302259392E-6</v>
      </c>
      <c r="U208">
        <f t="shared" si="46"/>
        <v>5.3495408116052885E-4</v>
      </c>
      <c r="W208" s="1"/>
    </row>
    <row r="209" spans="1:23" x14ac:dyDescent="0.25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2">
        <f t="shared" si="41"/>
        <v>391.20705570388935</v>
      </c>
      <c r="K209">
        <f t="shared" si="42"/>
        <v>1.7032535987842303</v>
      </c>
      <c r="L209">
        <f t="shared" si="43"/>
        <v>0</v>
      </c>
      <c r="M209" s="42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1.1446547164199499E-6</v>
      </c>
      <c r="S209" s="4">
        <f>SUM($R$41:R209)+0</f>
        <v>4.3781043393046389E-4</v>
      </c>
      <c r="T209">
        <f t="shared" si="45"/>
        <v>2.4456458395360654E-6</v>
      </c>
      <c r="U209">
        <f t="shared" si="46"/>
        <v>5.3713804853481315E-4</v>
      </c>
      <c r="W209" s="1"/>
    </row>
    <row r="210" spans="1:23" x14ac:dyDescent="0.25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2">
        <f t="shared" si="41"/>
        <v>391.20705570388935</v>
      </c>
      <c r="K210">
        <f t="shared" si="42"/>
        <v>1.7133920130627081</v>
      </c>
      <c r="L210">
        <f t="shared" si="43"/>
        <v>0</v>
      </c>
      <c r="M210" s="42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1.1187577487582828E-6</v>
      </c>
      <c r="S210" s="4">
        <f>SUM($R$41:R210)+0</f>
        <v>4.3892919167922215E-4</v>
      </c>
      <c r="T210">
        <f t="shared" si="45"/>
        <v>2.4387218854926455E-6</v>
      </c>
      <c r="U210">
        <f t="shared" si="46"/>
        <v>5.3930651365486585E-4</v>
      </c>
      <c r="W210" s="1"/>
    </row>
    <row r="211" spans="1:23" x14ac:dyDescent="0.25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2">
        <f t="shared" si="41"/>
        <v>391.20705570388935</v>
      </c>
      <c r="K211">
        <f t="shared" si="42"/>
        <v>1.7235304273411858</v>
      </c>
      <c r="L211">
        <f t="shared" si="43"/>
        <v>0</v>
      </c>
      <c r="M211" s="42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1.0927075446015759E-6</v>
      </c>
      <c r="S211" s="4">
        <f>SUM($R$41:R211)+0</f>
        <v>4.4002189922382373E-4</v>
      </c>
      <c r="T211">
        <f t="shared" si="45"/>
        <v>2.432028915430195E-6</v>
      </c>
      <c r="U211">
        <f t="shared" si="46"/>
        <v>5.4145946625895668E-4</v>
      </c>
      <c r="W211" s="1"/>
    </row>
    <row r="212" spans="1:23" x14ac:dyDescent="0.25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2">
        <f t="shared" si="41"/>
        <v>391.20705570388935</v>
      </c>
      <c r="K212">
        <f t="shared" si="42"/>
        <v>1.7336688416196635</v>
      </c>
      <c r="L212">
        <f t="shared" si="43"/>
        <v>0</v>
      </c>
      <c r="M212" s="42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1.0665041039498297E-6</v>
      </c>
      <c r="S212" s="4">
        <f>SUM($R$41:R212)+0</f>
        <v>4.4108840332777354E-4</v>
      </c>
      <c r="T212">
        <f t="shared" si="45"/>
        <v>2.4255740202635881E-6</v>
      </c>
      <c r="U212">
        <f t="shared" si="46"/>
        <v>5.4359689814340007E-4</v>
      </c>
      <c r="W212" s="1"/>
    </row>
    <row r="213" spans="1:23" x14ac:dyDescent="0.25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2">
        <f t="shared" si="41"/>
        <v>391.20705570388935</v>
      </c>
      <c r="K213">
        <f t="shared" si="42"/>
        <v>1.7438072558981412</v>
      </c>
      <c r="L213">
        <f t="shared" si="43"/>
        <v>0</v>
      </c>
      <c r="M213" s="42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1.0401474268030439E-6</v>
      </c>
      <c r="S213" s="4">
        <f>SUM($R$41:R213)+0</f>
        <v>4.4212855075457657E-4</v>
      </c>
      <c r="T213">
        <f t="shared" si="45"/>
        <v>2.4193643282163994E-6</v>
      </c>
      <c r="U213">
        <f t="shared" si="46"/>
        <v>5.4571880319658037E-4</v>
      </c>
      <c r="W213" s="1"/>
    </row>
    <row r="214" spans="1:23" x14ac:dyDescent="0.25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2">
        <f t="shared" si="41"/>
        <v>391.20705570388935</v>
      </c>
      <c r="K214">
        <f t="shared" si="42"/>
        <v>1.7539456701766192</v>
      </c>
      <c r="L214">
        <f t="shared" si="43"/>
        <v>0</v>
      </c>
      <c r="M214" s="42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1.0136375131612187E-6</v>
      </c>
      <c r="S214" s="4">
        <f>SUM($R$41:R214)+0</f>
        <v>4.4314218826773776E-4</v>
      </c>
      <c r="T214">
        <f t="shared" si="45"/>
        <v>2.4134069981822521E-6</v>
      </c>
      <c r="U214">
        <f t="shared" si="46"/>
        <v>5.4782517743351454E-4</v>
      </c>
      <c r="W214" s="1"/>
    </row>
    <row r="215" spans="1:23" x14ac:dyDescent="0.25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2">
        <f t="shared" si="41"/>
        <v>391.20705570388935</v>
      </c>
      <c r="K215">
        <f t="shared" si="42"/>
        <v>1.7640840844550967</v>
      </c>
      <c r="L215">
        <f t="shared" si="43"/>
        <v>0</v>
      </c>
      <c r="M215" s="42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9.8697436302435463E-7</v>
      </c>
      <c r="S215" s="4">
        <f>SUM($R$41:R215)+0</f>
        <v>4.4412916263076213E-4</v>
      </c>
      <c r="T215">
        <f t="shared" si="45"/>
        <v>2.4077092127227573E-6</v>
      </c>
      <c r="U215">
        <f t="shared" si="46"/>
        <v>5.499160190309603E-4</v>
      </c>
      <c r="W215" s="1"/>
    </row>
    <row r="216" spans="1:23" x14ac:dyDescent="0.25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2">
        <f t="shared" si="41"/>
        <v>391.20705570388935</v>
      </c>
      <c r="K216">
        <f t="shared" si="42"/>
        <v>1.7742224987335742</v>
      </c>
      <c r="L216">
        <f t="shared" si="43"/>
        <v>0</v>
      </c>
      <c r="M216" s="42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9.6015797639245043E-7</v>
      </c>
      <c r="S216" s="4">
        <f>SUM($R$41:R216)+0</f>
        <v>4.4508932060715456E-4</v>
      </c>
      <c r="T216">
        <f t="shared" si="45"/>
        <v>2.4022781707078892E-6</v>
      </c>
      <c r="U216">
        <f t="shared" si="46"/>
        <v>5.5199132836307528E-4</v>
      </c>
      <c r="W216" s="1"/>
    </row>
    <row r="217" spans="1:23" x14ac:dyDescent="0.25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2">
        <f t="shared" si="41"/>
        <v>391.20705570388935</v>
      </c>
      <c r="K217">
        <f t="shared" si="42"/>
        <v>1.7843609130120521</v>
      </c>
      <c r="L217">
        <f t="shared" si="43"/>
        <v>0</v>
      </c>
      <c r="M217" s="42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9.3318835326550694E-7</v>
      </c>
      <c r="S217" s="4">
        <f>SUM($R$41:R217)+0</f>
        <v>4.4602250896042005E-4</v>
      </c>
      <c r="T217">
        <f t="shared" si="45"/>
        <v>2.3971210796070031E-6</v>
      </c>
      <c r="U217">
        <f t="shared" si="46"/>
        <v>5.5405110803763533E-4</v>
      </c>
      <c r="W217" s="1"/>
    </row>
    <row r="218" spans="1:23" x14ac:dyDescent="0.25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2">
        <f t="shared" si="41"/>
        <v>391.20705570388935</v>
      </c>
      <c r="K218">
        <f t="shared" si="42"/>
        <v>1.7944993272905299</v>
      </c>
      <c r="L218">
        <f t="shared" si="43"/>
        <v>0</v>
      </c>
      <c r="M218" s="42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9.0606549364352415E-7</v>
      </c>
      <c r="S218" s="4">
        <f>SUM($R$41:R218)+0</f>
        <v>4.4692857445406356E-4</v>
      </c>
      <c r="T218">
        <f t="shared" si="45"/>
        <v>2.3922451474411692E-6</v>
      </c>
      <c r="U218">
        <f t="shared" si="46"/>
        <v>5.5609536293281634E-4</v>
      </c>
      <c r="W218" s="1"/>
    </row>
    <row r="219" spans="1:23" x14ac:dyDescent="0.25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2">
        <f t="shared" si="41"/>
        <v>391.20705570388935</v>
      </c>
      <c r="K219">
        <f t="shared" si="42"/>
        <v>1.8046377415690078</v>
      </c>
      <c r="L219">
        <f t="shared" si="43"/>
        <v>0</v>
      </c>
      <c r="M219" s="42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8.7878939752650163E-7</v>
      </c>
      <c r="S219" s="4">
        <f>SUM($R$41:R219)+0</f>
        <v>4.4780736385159007E-4</v>
      </c>
      <c r="T219">
        <f t="shared" si="45"/>
        <v>2.3876575744101076E-6</v>
      </c>
      <c r="U219">
        <f t="shared" si="46"/>
        <v>5.5812410023454767E-4</v>
      </c>
      <c r="W219" s="1"/>
    </row>
    <row r="220" spans="1:23" x14ac:dyDescent="0.25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2">
        <f t="shared" si="41"/>
        <v>391.20705570388935</v>
      </c>
      <c r="K220">
        <f t="shared" si="42"/>
        <v>1.8147761558474855</v>
      </c>
      <c r="L220">
        <f t="shared" si="43"/>
        <v>0</v>
      </c>
      <c r="M220" s="42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8.5136006491444024E-7</v>
      </c>
      <c r="S220" s="4">
        <f>SUM($R$41:R220)+0</f>
        <v>4.4865872391650449E-4</v>
      </c>
      <c r="T220">
        <f t="shared" si="45"/>
        <v>2.3833655442096706E-6</v>
      </c>
      <c r="U220">
        <f t="shared" si="46"/>
        <v>5.6013732947444289E-4</v>
      </c>
      <c r="W220" s="1"/>
    </row>
    <row r="221" spans="1:23" x14ac:dyDescent="0.25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2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2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8.2377749580733871E-7</v>
      </c>
      <c r="S221" s="4">
        <f>SUM($R$41:R221)+0</f>
        <v>4.4948250141231181E-4</v>
      </c>
      <c r="T221">
        <f t="shared" si="45"/>
        <v>2.3379265638149647E-6</v>
      </c>
      <c r="U221">
        <f t="shared" si="46"/>
        <v>5.6210849869295452E-4</v>
      </c>
      <c r="W221" s="1"/>
    </row>
    <row r="222" spans="1:23" x14ac:dyDescent="0.25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2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2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7.9629708436359685E-7</v>
      </c>
      <c r="S222" s="4">
        <f>SUM($R$41:R222)+0</f>
        <v>4.5027879849667538E-4</v>
      </c>
      <c r="T222">
        <f t="shared" si="45"/>
        <v>2.2927210564122647E-6</v>
      </c>
      <c r="U222">
        <f t="shared" si="46"/>
        <v>5.640376508376999E-4</v>
      </c>
      <c r="W222" s="1"/>
    </row>
    <row r="223" spans="1:23" x14ac:dyDescent="0.25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2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2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7.6891883058321466E-7</v>
      </c>
      <c r="S223" s="4">
        <f>SUM($R$41:R223)+0</f>
        <v>4.5104771732725862E-4</v>
      </c>
      <c r="T223">
        <f t="shared" si="45"/>
        <v>2.2477521999040516E-6</v>
      </c>
      <c r="U223">
        <f t="shared" si="46"/>
        <v>5.6592483331070059E-4</v>
      </c>
      <c r="W223" s="1"/>
    </row>
    <row r="224" spans="1:23" x14ac:dyDescent="0.25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2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2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7.4164273446619257E-7</v>
      </c>
      <c r="S224" s="4">
        <f>SUM($R$41:R224)+0</f>
        <v>4.5178936006172481E-4</v>
      </c>
      <c r="T224">
        <f t="shared" si="45"/>
        <v>2.203023397456333E-6</v>
      </c>
      <c r="U224">
        <f t="shared" si="46"/>
        <v>5.6777009778407933E-4</v>
      </c>
      <c r="W224" s="1"/>
    </row>
    <row r="225" spans="1:23" x14ac:dyDescent="0.25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2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2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7.1446879601252973E-7</v>
      </c>
      <c r="S225" s="4">
        <f>SUM($R$41:R225)+0</f>
        <v>4.5250382885773737E-4</v>
      </c>
      <c r="T225">
        <f t="shared" si="45"/>
        <v>2.1585382972035781E-6</v>
      </c>
      <c r="U225">
        <f t="shared" si="46"/>
        <v>5.6957350002467214E-4</v>
      </c>
      <c r="W225" s="1"/>
    </row>
    <row r="226" spans="1:23" x14ac:dyDescent="0.25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2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2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6.8739701522222656E-7</v>
      </c>
      <c r="S226" s="4">
        <f>SUM($R$41:R226)+0</f>
        <v>4.5319122587295958E-4</v>
      </c>
      <c r="T226">
        <f t="shared" si="45"/>
        <v>2.1143008139850855E-6</v>
      </c>
      <c r="U226">
        <f t="shared" si="46"/>
        <v>5.7133509972706392E-4</v>
      </c>
      <c r="W226" s="1"/>
    </row>
    <row r="227" spans="1:23" x14ac:dyDescent="0.25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2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2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6.6042739209528306E-7</v>
      </c>
      <c r="S227" s="4">
        <f>SUM($R$41:R227)+0</f>
        <v>4.5385165326505486E-4</v>
      </c>
      <c r="T227">
        <f t="shared" si="45"/>
        <v>2.0703151533507743E-6</v>
      </c>
      <c r="U227">
        <f t="shared" si="46"/>
        <v>5.7305496035459102E-4</v>
      </c>
      <c r="W227" s="1"/>
    </row>
    <row r="228" spans="1:23" x14ac:dyDescent="0.25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2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2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6.3355992663169924E-7</v>
      </c>
      <c r="S228" s="4">
        <f>SUM($R$41:R228)+0</f>
        <v>4.5448521319168655E-4</v>
      </c>
      <c r="T228">
        <f t="shared" si="45"/>
        <v>2.0265858381050061E-6</v>
      </c>
      <c r="U228">
        <f t="shared" si="46"/>
        <v>5.7473314898787522E-4</v>
      </c>
      <c r="W228" s="1"/>
    </row>
    <row r="229" spans="1:23" x14ac:dyDescent="0.25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2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2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6.0679461883147509E-7</v>
      </c>
      <c r="S229" s="4">
        <f>SUM($R$41:R229)+0</f>
        <v>4.5509200781051801E-4</v>
      </c>
      <c r="T229">
        <f t="shared" si="45"/>
        <v>1.9831177376917938E-6</v>
      </c>
      <c r="U229">
        <f t="shared" si="46"/>
        <v>5.763697361804859E-4</v>
      </c>
      <c r="W229" s="1"/>
    </row>
    <row r="230" spans="1:23" x14ac:dyDescent="0.25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2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2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5.8013146869461019E-7</v>
      </c>
      <c r="S230" s="4">
        <f>SUM($R$41:R230)+0</f>
        <v>4.5567213927921263E-4</v>
      </c>
      <c r="T230">
        <f t="shared" si="45"/>
        <v>1.9399161007642433E-6</v>
      </c>
      <c r="U230">
        <f t="shared" si="46"/>
        <v>5.7796479582134734E-4</v>
      </c>
      <c r="W230" s="1"/>
    </row>
    <row r="231" spans="1:23" x14ac:dyDescent="0.25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2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2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5.5357047622110538E-7</v>
      </c>
      <c r="S231" s="4">
        <f>SUM($R$41:R231)+0</f>
        <v>4.5622570975543372E-4</v>
      </c>
      <c r="T231">
        <f t="shared" si="45"/>
        <v>1.8969865913258444E-6</v>
      </c>
      <c r="U231">
        <f t="shared" si="46"/>
        <v>5.7951840500353332E-4</v>
      </c>
      <c r="W231" s="1"/>
    </row>
    <row r="232" spans="1:23" x14ac:dyDescent="0.25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2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2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5.2711164141096025E-7</v>
      </c>
      <c r="S232" s="4">
        <f>SUM($R$41:R232)+0</f>
        <v>4.5675282139684469E-4</v>
      </c>
      <c r="T232">
        <f t="shared" si="45"/>
        <v>1.854335328882005E-6</v>
      </c>
      <c r="U232">
        <f t="shared" si="46"/>
        <v>5.8103064389911075E-4</v>
      </c>
      <c r="W232" s="1"/>
    </row>
    <row r="233" spans="1:23" x14ac:dyDescent="0.25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2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2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5.0075496426417479E-7</v>
      </c>
      <c r="S233" s="4">
        <f>SUM($R$41:R233)+0</f>
        <v>4.5725357636110887E-4</v>
      </c>
      <c r="T233">
        <f t="shared" si="45"/>
        <v>1.8119689330977371E-6</v>
      </c>
      <c r="U233">
        <f t="shared" si="46"/>
        <v>5.8250159563971433E-4</v>
      </c>
      <c r="W233" s="1"/>
    </row>
    <row r="234" spans="1:23" x14ac:dyDescent="0.25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2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2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4.7450044478074859E-7</v>
      </c>
      <c r="S234" s="4">
        <f>SUM($R$41:R234)+0</f>
        <v>4.5772807680588963E-4</v>
      </c>
      <c r="T234">
        <f t="shared" ref="T234:T297" si="61">SQRT(SUMSQ(O234,R234))</f>
        <v>1.7698945735223801E-6</v>
      </c>
      <c r="U234">
        <f t="shared" ref="U234:U297" si="62">SQRT(SUMSQ(S234,P234))</f>
        <v>5.8393134620255414E-4</v>
      </c>
      <c r="W234" s="1"/>
    </row>
    <row r="235" spans="1:23" x14ac:dyDescent="0.25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2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2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4.4834808296068205E-7</v>
      </c>
      <c r="S235" s="4">
        <f>SUM($R$41:R235)+0</f>
        <v>4.5817642488885031E-4</v>
      </c>
      <c r="T235">
        <f t="shared" si="61"/>
        <v>1.7281200250155608E-6</v>
      </c>
      <c r="U235">
        <f t="shared" si="62"/>
        <v>5.8531998430157465E-4</v>
      </c>
      <c r="W235" s="1"/>
    </row>
    <row r="236" spans="1:23" x14ac:dyDescent="0.25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2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2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4.2229787880397519E-7</v>
      </c>
      <c r="S236" s="4">
        <f>SUM($R$41:R236)+0</f>
        <v>4.5859872276765427E-4</v>
      </c>
      <c r="T236">
        <f t="shared" si="61"/>
        <v>1.6866537295909665E-6</v>
      </c>
      <c r="U236">
        <f t="shared" si="62"/>
        <v>5.8666760128349741E-4</v>
      </c>
      <c r="W236" s="1"/>
    </row>
    <row r="237" spans="1:23" x14ac:dyDescent="0.25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2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2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3.96349832310628E-7</v>
      </c>
      <c r="S237" s="4">
        <f>SUM($R$41:R237)+0</f>
        <v>4.589950725999649E-4</v>
      </c>
      <c r="T237">
        <f t="shared" si="61"/>
        <v>1.6455048654867665E-6</v>
      </c>
      <c r="U237">
        <f t="shared" si="62"/>
        <v>5.8797429102850002E-4</v>
      </c>
      <c r="W237" s="1"/>
    </row>
    <row r="238" spans="1:23" x14ac:dyDescent="0.25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2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2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3.7050394348064048E-7</v>
      </c>
      <c r="S238" s="4">
        <f>SUM($R$41:R238)+0</f>
        <v>4.5936557654344557E-4</v>
      </c>
      <c r="T238">
        <f t="shared" si="61"/>
        <v>1.6046834243741896E-6</v>
      </c>
      <c r="U238">
        <f t="shared" si="62"/>
        <v>5.8924014985529483E-4</v>
      </c>
      <c r="W238" s="1"/>
    </row>
    <row r="239" spans="1:23" x14ac:dyDescent="0.25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2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2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3.4476021231401306E-7</v>
      </c>
      <c r="S239" s="4">
        <f>SUM($R$41:R239)+0</f>
        <v>4.5971033675575956E-4</v>
      </c>
      <c r="T239">
        <f t="shared" si="61"/>
        <v>1.5642002977292845E-6</v>
      </c>
      <c r="U239">
        <f t="shared" si="62"/>
        <v>5.9046527643038323E-4</v>
      </c>
      <c r="W239" s="1"/>
    </row>
    <row r="240" spans="1:23" x14ac:dyDescent="0.25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2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2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3.1911863881074489E-7</v>
      </c>
      <c r="S240" s="4">
        <f>SUM($R$41:R240)+0</f>
        <v>4.6002945539457029E-4</v>
      </c>
      <c r="T240">
        <f t="shared" si="61"/>
        <v>1.5240673735171853E-6</v>
      </c>
      <c r="U240">
        <f t="shared" si="62"/>
        <v>5.9164977168127842E-4</v>
      </c>
      <c r="W240" s="1"/>
    </row>
    <row r="241" spans="1:23" x14ac:dyDescent="0.25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2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2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2.9357922297083597E-7</v>
      </c>
      <c r="S241" s="4">
        <f>SUM($R$41:R241)+0</f>
        <v>4.6032303461754115E-4</v>
      </c>
      <c r="T241">
        <f t="shared" si="61"/>
        <v>1.4842976444725644E-6</v>
      </c>
      <c r="U241">
        <f t="shared" si="62"/>
        <v>5.9279373871349585E-4</v>
      </c>
      <c r="W241" s="1"/>
    </row>
    <row r="242" spans="1:23" x14ac:dyDescent="0.25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2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2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2.6814196479428757E-7</v>
      </c>
      <c r="S242" s="4">
        <f>SUM($R$41:R242)+0</f>
        <v>4.6059117658233545E-4</v>
      </c>
      <c r="T242">
        <f t="shared" si="61"/>
        <v>1.4449053294027126E-6</v>
      </c>
      <c r="U242">
        <f t="shared" si="62"/>
        <v>5.9389728273112651E-4</v>
      </c>
      <c r="W242" s="1"/>
    </row>
    <row r="243" spans="1:23" x14ac:dyDescent="0.25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2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2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2.4280686428109799E-7</v>
      </c>
      <c r="S243" s="4">
        <f>SUM($R$41:R243)+0</f>
        <v>4.6083398344661653E-4</v>
      </c>
      <c r="T243">
        <f t="shared" si="61"/>
        <v>1.4059060090876832E-6</v>
      </c>
      <c r="U243">
        <f t="shared" si="62"/>
        <v>5.9496051096081474E-4</v>
      </c>
      <c r="W243" s="1"/>
    </row>
    <row r="244" spans="1:23" x14ac:dyDescent="0.25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2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2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2.1757392143126809E-7</v>
      </c>
      <c r="S244" s="4">
        <f>SUM($R$41:R244)+0</f>
        <v>4.6105155736804779E-4</v>
      </c>
      <c r="T244">
        <f t="shared" si="61"/>
        <v>1.367316778499858E-6</v>
      </c>
      <c r="U244">
        <f t="shared" si="62"/>
        <v>5.9598353257897519E-4</v>
      </c>
      <c r="W244" s="1"/>
    </row>
    <row r="245" spans="1:23" x14ac:dyDescent="0.25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2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2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1.9244313624479786E-7</v>
      </c>
      <c r="S245" s="4">
        <f>SUM($R$41:R245)+0</f>
        <v>4.612440005042926E-4</v>
      </c>
      <c r="T245">
        <f t="shared" si="61"/>
        <v>1.3291564172048163E-6</v>
      </c>
      <c r="U245">
        <f t="shared" si="62"/>
        <v>5.9696645864208957E-4</v>
      </c>
      <c r="W245" s="1"/>
    </row>
    <row r="246" spans="1:23" x14ac:dyDescent="0.25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2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2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1.674145087216873E-7</v>
      </c>
      <c r="S246" s="4">
        <f>SUM($R$41:R246)+0</f>
        <v>4.614114150130143E-4</v>
      </c>
      <c r="T246">
        <f t="shared" si="61"/>
        <v>1.2914455799239055E-6</v>
      </c>
      <c r="U246">
        <f t="shared" si="62"/>
        <v>5.9790940201993545E-4</v>
      </c>
      <c r="W246" s="1"/>
    </row>
    <row r="247" spans="1:23" x14ac:dyDescent="0.25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2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2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1.4248803886193642E-7</v>
      </c>
      <c r="S247" s="4">
        <f>SUM($R$41:R247)+0</f>
        <v>4.6155390305187624E-4</v>
      </c>
      <c r="T247">
        <f t="shared" si="61"/>
        <v>1.2542070093177982E-6</v>
      </c>
      <c r="U247">
        <f t="shared" si="62"/>
        <v>5.9881247733160469E-4</v>
      </c>
      <c r="W247" s="1"/>
    </row>
    <row r="248" spans="1:23" x14ac:dyDescent="0.25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2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2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1.1766372666554563E-7</v>
      </c>
      <c r="S248" s="4">
        <f>SUM($R$41:R248)+0</f>
        <v>4.6167156677854178E-4</v>
      </c>
      <c r="T248">
        <f t="shared" si="61"/>
        <v>1.2174657730629217E-6</v>
      </c>
      <c r="U248">
        <f t="shared" si="62"/>
        <v>5.9967580088417986E-4</v>
      </c>
      <c r="W248" s="1"/>
    </row>
    <row r="249" spans="1:23" x14ac:dyDescent="0.25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2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2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9.2941572132514515E-8</v>
      </c>
      <c r="S249" s="4">
        <f>SUM($R$41:R249)+0</f>
        <v>4.6176450835067431E-4</v>
      </c>
      <c r="T249">
        <f t="shared" si="61"/>
        <v>1.1812495272011629E-6</v>
      </c>
      <c r="U249">
        <f t="shared" si="62"/>
        <v>6.0049949061394064E-4</v>
      </c>
      <c r="W249" s="1"/>
    </row>
    <row r="250" spans="1:23" x14ac:dyDescent="0.25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2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2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6.832157526284265E-8</v>
      </c>
      <c r="S250" s="4">
        <f>SUM($R$41:R250)+0</f>
        <v>4.6183282992593713E-4</v>
      </c>
      <c r="T250">
        <f t="shared" si="61"/>
        <v>1.1455888074953496E-6</v>
      </c>
      <c r="U250">
        <f t="shared" si="62"/>
        <v>6.0128366602998061E-4</v>
      </c>
      <c r="W250" s="1"/>
    </row>
    <row r="251" spans="1:23" x14ac:dyDescent="0.25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2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2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4.3803736056530881E-8</v>
      </c>
      <c r="S251" s="4">
        <f>SUM($R$41:R251)+0</f>
        <v>4.6187663366199365E-4</v>
      </c>
      <c r="T251">
        <f t="shared" si="61"/>
        <v>1.1105173500472029E-6</v>
      </c>
      <c r="U251">
        <f t="shared" si="62"/>
        <v>6.0202844816012327E-4</v>
      </c>
      <c r="W251" s="1"/>
    </row>
    <row r="252" spans="1:23" x14ac:dyDescent="0.25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2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2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1.9388054513578362E-8</v>
      </c>
      <c r="S252" s="4">
        <f>SUM($R$41:R252)+0</f>
        <v>4.6189602171650722E-4</v>
      </c>
      <c r="T252">
        <f t="shared" si="61"/>
        <v>1.0760724416349757E-6</v>
      </c>
      <c r="U252">
        <f t="shared" si="62"/>
        <v>6.0273395949902704E-4</v>
      </c>
      <c r="W252" s="1"/>
    </row>
    <row r="253" spans="1:23" x14ac:dyDescent="0.25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2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2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-4.925469366014484E-9</v>
      </c>
      <c r="S253" s="4">
        <f>SUM($R$41:R253)+0</f>
        <v>4.618910962471412E-4</v>
      </c>
      <c r="T253">
        <f t="shared" si="61"/>
        <v>1.0422952989789827E-6</v>
      </c>
      <c r="U253">
        <f t="shared" si="62"/>
        <v>6.0340032395838077E-4</v>
      </c>
      <c r="W253" s="1"/>
    </row>
    <row r="254" spans="1:23" x14ac:dyDescent="0.25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2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2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-2.9136835582247657E-8</v>
      </c>
      <c r="S254" s="4">
        <f>SUM($R$41:R254)+0</f>
        <v>4.6186195941155898E-4</v>
      </c>
      <c r="T254">
        <f t="shared" si="61"/>
        <v>1.0092314742834543E-6</v>
      </c>
      <c r="U254">
        <f t="shared" si="62"/>
        <v>6.0402766681908967E-4</v>
      </c>
      <c r="W254" s="1"/>
    </row>
    <row r="255" spans="1:23" x14ac:dyDescent="0.25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2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2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-5.3246044135121581E-8</v>
      </c>
      <c r="S255" s="4">
        <f>SUM($R$41:R255)+0</f>
        <v>4.6180871336742386E-4</v>
      </c>
      <c r="T255">
        <f t="shared" si="61"/>
        <v>9.7693128173213694E-7</v>
      </c>
      <c r="U255">
        <f t="shared" si="62"/>
        <v>6.0461611468536406E-4</v>
      </c>
      <c r="W255" s="1"/>
    </row>
    <row r="256" spans="1:23" x14ac:dyDescent="0.25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2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2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-7.7253095024635408E-8</v>
      </c>
      <c r="S256" s="4">
        <f>SUM($R$41:R256)+0</f>
        <v>4.6173146027239924E-4</v>
      </c>
      <c r="T256">
        <f t="shared" si="61"/>
        <v>9.4545023589392151E-7</v>
      </c>
      <c r="U256">
        <f t="shared" si="62"/>
        <v>6.0516579544062142E-4</v>
      </c>
      <c r="W256" s="1"/>
    </row>
    <row r="257" spans="1:23" x14ac:dyDescent="0.25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2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2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-1.0115798825078999E-7</v>
      </c>
      <c r="S257" s="4">
        <f>SUM($R$41:R257)+0</f>
        <v>4.6163030228414843E-4</v>
      </c>
      <c r="T257">
        <f t="shared" si="61"/>
        <v>9.148494879556797E-7</v>
      </c>
      <c r="U257">
        <f t="shared" si="62"/>
        <v>6.0567683820512161E-4</v>
      </c>
      <c r="W257" s="1"/>
    </row>
    <row r="258" spans="1:23" x14ac:dyDescent="0.25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2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2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-1.2496072381358489E-7</v>
      </c>
      <c r="S258" s="4">
        <f>SUM($R$41:R258)+0</f>
        <v>4.6150534156033483E-4</v>
      </c>
      <c r="T258">
        <f t="shared" si="61"/>
        <v>8.8519623907075195E-7</v>
      </c>
      <c r="U258">
        <f t="shared" si="62"/>
        <v>6.0614937329525468E-4</v>
      </c>
      <c r="W258" s="1"/>
    </row>
    <row r="259" spans="1:23" x14ac:dyDescent="0.25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2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2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-1.4866130171302012E-7</v>
      </c>
      <c r="S259" s="4">
        <f>SUM($R$41:R259)+0</f>
        <v>4.6135668025862179E-4</v>
      </c>
      <c r="T259">
        <f t="shared" si="61"/>
        <v>8.5656410166806303E-7</v>
      </c>
      <c r="U259">
        <f t="shared" si="62"/>
        <v>6.0658353218441031E-4</v>
      </c>
      <c r="W259" s="1"/>
    </row>
    <row r="260" spans="1:23" x14ac:dyDescent="0.25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2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2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-1.7225972194909611E-7</v>
      </c>
      <c r="S260" s="4">
        <f>SUM($R$41:R260)+0</f>
        <v>4.6118442053667271E-4</v>
      </c>
      <c r="T260">
        <f t="shared" si="61"/>
        <v>8.2903336921813613E-7</v>
      </c>
      <c r="U260">
        <f t="shared" si="62"/>
        <v>6.069794474653559E-4</v>
      </c>
      <c r="W260" s="1"/>
    </row>
    <row r="261" spans="1:23" x14ac:dyDescent="0.25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2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2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-1.9575598452181199E-7</v>
      </c>
      <c r="S261" s="4">
        <f>SUM($R$41:R261)+0</f>
        <v>4.609886645521509E-4</v>
      </c>
      <c r="T261">
        <f t="shared" si="61"/>
        <v>8.0269114288110496E-7</v>
      </c>
      <c r="U261">
        <f t="shared" si="62"/>
        <v>6.0733725281405723E-4</v>
      </c>
      <c r="W261" s="1"/>
    </row>
    <row r="262" spans="1:23" x14ac:dyDescent="0.25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2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2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-2.1915008943116863E-7</v>
      </c>
      <c r="S262" s="4">
        <f>SUM($R$41:R262)+0</f>
        <v>4.6076951446271975E-4</v>
      </c>
      <c r="T262">
        <f t="shared" si="61"/>
        <v>7.7763125032308107E-7</v>
      </c>
      <c r="U262">
        <f t="shared" si="62"/>
        <v>6.0765708295487924E-4</v>
      </c>
      <c r="W262" s="1"/>
    </row>
    <row r="263" spans="1:23" x14ac:dyDescent="0.25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2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2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-2.4244203667716517E-7</v>
      </c>
      <c r="S263" s="4">
        <f>SUM($R$41:R263)+0</f>
        <v>4.6052707242604256E-4</v>
      </c>
      <c r="T263">
        <f t="shared" si="61"/>
        <v>7.5395387916112895E-7</v>
      </c>
      <c r="U263">
        <f t="shared" si="62"/>
        <v>6.0793907362710479E-4</v>
      </c>
      <c r="W263" s="1"/>
    </row>
    <row r="264" spans="1:23" x14ac:dyDescent="0.25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2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2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-2.6563182625980161E-7</v>
      </c>
      <c r="S264" s="4">
        <f>SUM($R$41:R264)+0</f>
        <v>4.6026144059978274E-4</v>
      </c>
      <c r="T264">
        <f t="shared" si="61"/>
        <v>7.3176483736134664E-7</v>
      </c>
      <c r="U264">
        <f t="shared" si="62"/>
        <v>6.0818336155271516E-4</v>
      </c>
      <c r="W264" s="1"/>
    </row>
    <row r="265" spans="1:23" x14ac:dyDescent="0.25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2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2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-2.8871945817907881E-7</v>
      </c>
      <c r="S265" s="4">
        <f>SUM($R$41:R265)+0</f>
        <v>4.5997272114160363E-4</v>
      </c>
      <c r="T265">
        <f t="shared" si="61"/>
        <v>7.1117434904524859E-7</v>
      </c>
      <c r="U265">
        <f t="shared" si="62"/>
        <v>6.0839008440537786E-4</v>
      </c>
      <c r="W265" s="1"/>
    </row>
    <row r="266" spans="1:23" x14ac:dyDescent="0.25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2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2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-3.1170493243499633E-7</v>
      </c>
      <c r="S266" s="4">
        <f>SUM($R$41:R266)+0</f>
        <v>4.5966101620916865E-4</v>
      </c>
      <c r="T266">
        <f t="shared" si="61"/>
        <v>6.92295301298953E-7</v>
      </c>
      <c r="U266">
        <f t="shared" si="62"/>
        <v>6.0855938078058832E-4</v>
      </c>
      <c r="W266" s="1"/>
    </row>
    <row r="267" spans="1:23" x14ac:dyDescent="0.25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2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2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-3.3458824902755418E-7</v>
      </c>
      <c r="S267" s="4">
        <f>SUM($R$41:R267)+0</f>
        <v>4.5932642796014109E-4</v>
      </c>
      <c r="T267">
        <f t="shared" si="61"/>
        <v>6.7524088113573213E-7</v>
      </c>
      <c r="U267">
        <f t="shared" si="62"/>
        <v>6.0869139016691783E-4</v>
      </c>
      <c r="W267" s="1"/>
    </row>
    <row r="268" spans="1:23" x14ac:dyDescent="0.25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2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2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-3.5736940795675277E-7</v>
      </c>
      <c r="S268" s="4">
        <f>SUM($R$41:R268)+0</f>
        <v>4.5896905855218436E-4</v>
      </c>
      <c r="T268">
        <f t="shared" si="61"/>
        <v>6.6012158659429673E-7</v>
      </c>
      <c r="U268">
        <f t="shared" si="62"/>
        <v>6.0878625291831937E-4</v>
      </c>
      <c r="W268" s="1"/>
    </row>
    <row r="269" spans="1:23" x14ac:dyDescent="0.25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2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2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-3.8004840922259128E-7</v>
      </c>
      <c r="S269" s="4">
        <f>SUM($R$41:R269)+0</f>
        <v>4.5858901014296174E-4</v>
      </c>
      <c r="T269">
        <f t="shared" si="61"/>
        <v>6.4704166432630341E-7</v>
      </c>
      <c r="U269">
        <f t="shared" si="62"/>
        <v>6.0884411022744782E-4</v>
      </c>
      <c r="W269" s="1"/>
    </row>
    <row r="270" spans="1:23" x14ac:dyDescent="0.25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2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2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-4.0262525282507053E-7</v>
      </c>
      <c r="S270" s="4">
        <f>SUM($R$41:R270)+0</f>
        <v>4.5818638489013666E-4</v>
      </c>
      <c r="T270">
        <f t="shared" si="61"/>
        <v>6.3609511497852359E-7</v>
      </c>
      <c r="U270">
        <f t="shared" si="62"/>
        <v>6.0886510409995001E-4</v>
      </c>
      <c r="W270" s="1"/>
    </row>
    <row r="271" spans="1:23" x14ac:dyDescent="0.25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2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2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-4.2509993876419011E-7</v>
      </c>
      <c r="S271" s="4">
        <f>SUM($R$41:R271)+0</f>
        <v>4.5776128495137244E-4</v>
      </c>
      <c r="T271">
        <f t="shared" si="61"/>
        <v>6.2736150666876272E-7</v>
      </c>
      <c r="U271">
        <f t="shared" si="62"/>
        <v>6.0884937732968623E-4</v>
      </c>
      <c r="W271" s="1"/>
    </row>
    <row r="272" spans="1:23" x14ac:dyDescent="0.25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2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2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-4.4747246703995002E-7</v>
      </c>
      <c r="S272" s="4">
        <f>SUM($R$41:R272)+0</f>
        <v>4.5731381248433252E-4</v>
      </c>
      <c r="T272">
        <f t="shared" si="61"/>
        <v>6.2090192712917248E-7</v>
      </c>
      <c r="U272">
        <f t="shared" si="62"/>
        <v>6.087970734748421E-4</v>
      </c>
      <c r="W272" s="1"/>
    </row>
    <row r="273" spans="1:23" x14ac:dyDescent="0.25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2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2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-4.6974283765235067E-7</v>
      </c>
      <c r="S273" s="4">
        <f>SUM($R$41:R273)+0</f>
        <v>4.5684406964668017E-4</v>
      </c>
      <c r="T273">
        <f t="shared" si="61"/>
        <v>6.1675546230172878E-7</v>
      </c>
      <c r="U273">
        <f t="shared" si="62"/>
        <v>6.0870833683489604E-4</v>
      </c>
      <c r="W273" s="1"/>
    </row>
    <row r="274" spans="1:23" x14ac:dyDescent="0.25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2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2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-4.9191105060139123E-7</v>
      </c>
      <c r="S274" s="4">
        <f>SUM($R$41:R274)+0</f>
        <v>4.563521585960788E-4</v>
      </c>
      <c r="T274">
        <f t="shared" si="61"/>
        <v>6.1493658993536979E-7</v>
      </c>
      <c r="U274">
        <f t="shared" si="62"/>
        <v>6.0858331242840639E-4</v>
      </c>
      <c r="W274" s="1"/>
    </row>
    <row r="275" spans="1:23" x14ac:dyDescent="0.25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2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2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-5.1397710588707255E-7</v>
      </c>
      <c r="S275" s="4">
        <f>SUM($R$41:R275)+0</f>
        <v>4.5583818149019171E-4</v>
      </c>
      <c r="T275">
        <f t="shared" si="61"/>
        <v>6.1543380764689674E-7</v>
      </c>
      <c r="U275">
        <f t="shared" si="62"/>
        <v>6.0842214597158319E-4</v>
      </c>
      <c r="W275" s="1"/>
    </row>
    <row r="276" spans="1:23" x14ac:dyDescent="0.25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2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2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-5.3594100350939419E-7</v>
      </c>
      <c r="S276" s="4">
        <f>SUM($R$41:R276)+0</f>
        <v>4.5530224048668231E-4</v>
      </c>
      <c r="T276">
        <f t="shared" si="61"/>
        <v>6.1820968031620664E-7</v>
      </c>
      <c r="U276">
        <f t="shared" si="62"/>
        <v>6.0822498385761504E-4</v>
      </c>
      <c r="W276" s="1"/>
    </row>
    <row r="277" spans="1:23" x14ac:dyDescent="0.25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2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2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-5.5780274346835573E-7</v>
      </c>
      <c r="S277" s="4">
        <f>SUM($R$41:R277)+0</f>
        <v>4.5474443774321395E-4</v>
      </c>
      <c r="T277">
        <f t="shared" si="61"/>
        <v>6.2320231575852791E-7</v>
      </c>
      <c r="U277">
        <f t="shared" si="62"/>
        <v>6.079919731367191E-4</v>
      </c>
      <c r="W277" s="1"/>
    </row>
    <row r="278" spans="1:23" x14ac:dyDescent="0.25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2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2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-5.7956232576395717E-7</v>
      </c>
      <c r="S278" s="4">
        <f>SUM($R$41:R278)+0</f>
        <v>4.5416487541744997E-4</v>
      </c>
      <c r="T278">
        <f t="shared" si="61"/>
        <v>6.3032809828468395E-7</v>
      </c>
      <c r="U278">
        <f t="shared" si="62"/>
        <v>6.0772326149688481E-4</v>
      </c>
      <c r="W278" s="1"/>
    </row>
    <row r="279" spans="1:23" x14ac:dyDescent="0.25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2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2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-6.0121975039619937E-7</v>
      </c>
      <c r="S279" s="4">
        <f>SUM($R$41:R279)+0</f>
        <v>4.5356365566705378E-4</v>
      </c>
      <c r="T279">
        <f t="shared" si="61"/>
        <v>6.3948536637066886E-7</v>
      </c>
      <c r="U279">
        <f t="shared" si="62"/>
        <v>6.0741899724528448E-4</v>
      </c>
      <c r="W279" s="1"/>
    </row>
    <row r="280" spans="1:23" x14ac:dyDescent="0.25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2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2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-6.2277501736508232E-7</v>
      </c>
      <c r="S280" s="4">
        <f>SUM($R$41:R280)+0</f>
        <v>4.5294088064968868E-4</v>
      </c>
      <c r="T280">
        <f t="shared" si="61"/>
        <v>6.5055864087615094E-7</v>
      </c>
      <c r="U280">
        <f t="shared" si="62"/>
        <v>6.0707932929032358E-4</v>
      </c>
      <c r="W280" s="1"/>
    </row>
    <row r="281" spans="1:23" x14ac:dyDescent="0.25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2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2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-6.4422812667060517E-7</v>
      </c>
      <c r="S281" s="4">
        <f>SUM($R$41:R281)+0</f>
        <v>4.5229665252301808E-4</v>
      </c>
      <c r="T281">
        <f t="shared" si="61"/>
        <v>6.6342300227336557E-7</v>
      </c>
      <c r="U281">
        <f t="shared" si="62"/>
        <v>6.0670440712430563E-4</v>
      </c>
      <c r="W281" s="1"/>
    </row>
    <row r="282" spans="1:23" x14ac:dyDescent="0.25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2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2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-6.6557907831276877E-7</v>
      </c>
      <c r="S282" s="4">
        <f>SUM($R$41:R282)+0</f>
        <v>4.5163107344470531E-4</v>
      </c>
      <c r="T282">
        <f t="shared" si="61"/>
        <v>6.7794826830218596E-7</v>
      </c>
      <c r="U282">
        <f t="shared" si="62"/>
        <v>6.0629438080668648E-4</v>
      </c>
      <c r="W282" s="1"/>
    </row>
    <row r="283" spans="1:23" x14ac:dyDescent="0.25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2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2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-6.8682787229157227E-7</v>
      </c>
      <c r="S283" s="4">
        <f>SUM($R$41:R283)+0</f>
        <v>4.5094424557241375E-4</v>
      </c>
      <c r="T283">
        <f t="shared" si="61"/>
        <v>6.9400271446002989E-7</v>
      </c>
      <c r="U283">
        <f t="shared" si="62"/>
        <v>6.0584940094789738E-4</v>
      </c>
      <c r="W283" s="1"/>
    </row>
    <row r="284" spans="1:23" x14ac:dyDescent="0.25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2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2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-7.0797450860701653E-7</v>
      </c>
      <c r="S284" s="4">
        <f>SUM($R$41:R284)+0</f>
        <v>4.5023627106380673E-4</v>
      </c>
      <c r="T284">
        <f t="shared" si="61"/>
        <v>7.1145618319984511E-7</v>
      </c>
      <c r="U284">
        <f t="shared" si="62"/>
        <v>6.0536961869371076E-4</v>
      </c>
      <c r="W284" s="1"/>
    </row>
    <row r="285" spans="1:23" x14ac:dyDescent="0.25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2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2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-7.2901898725910153E-7</v>
      </c>
      <c r="S285" s="4">
        <f>SUM($R$41:R285)+0</f>
        <v>4.495072520765476E-4</v>
      </c>
      <c r="T285">
        <f t="shared" si="61"/>
        <v>7.3018252287936709E-7</v>
      </c>
      <c r="U285">
        <f t="shared" si="62"/>
        <v>6.0485518571013147E-4</v>
      </c>
      <c r="W285" s="1"/>
    </row>
    <row r="286" spans="1:23" x14ac:dyDescent="0.25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2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2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-7.4996130824782644E-7</v>
      </c>
      <c r="S286" s="4">
        <f>SUM($R$41:R286)+0</f>
        <v>4.4875729076829978E-4</v>
      </c>
      <c r="T286">
        <f t="shared" si="61"/>
        <v>7.5006137196506358E-7</v>
      </c>
      <c r="U286">
        <f t="shared" si="62"/>
        <v>6.0430625416879103E-4</v>
      </c>
      <c r="W286" s="1"/>
    </row>
    <row r="287" spans="1:23" x14ac:dyDescent="0.25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2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2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-7.708014715731921E-7</v>
      </c>
      <c r="S287" s="4">
        <f>SUM($R$41:R287)+0</f>
        <v>4.4798648929672661E-4</v>
      </c>
      <c r="T287">
        <f t="shared" si="61"/>
        <v>7.7097935356479815E-7</v>
      </c>
      <c r="U287">
        <f t="shared" si="62"/>
        <v>6.0372297673282559E-4</v>
      </c>
      <c r="W287" s="1"/>
    </row>
    <row r="288" spans="1:23" x14ac:dyDescent="0.25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2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2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-7.9153947723519766E-7</v>
      </c>
      <c r="S288" s="4">
        <f>SUM($R$41:R288)+0</f>
        <v>4.4719494981949138E-4</v>
      </c>
      <c r="T288">
        <f t="shared" si="61"/>
        <v>7.928307718366123E-7</v>
      </c>
      <c r="U288">
        <f t="shared" si="62"/>
        <v>6.0310550654322018E-4</v>
      </c>
      <c r="W288" s="1"/>
    </row>
    <row r="289" spans="1:23" x14ac:dyDescent="0.25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2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2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-8.1217532523384398E-7</v>
      </c>
      <c r="S289" s="4">
        <f>SUM($R$41:R289)+0</f>
        <v>4.4638277449425751E-4</v>
      </c>
      <c r="T289">
        <f t="shared" si="61"/>
        <v>8.155179101560524E-7</v>
      </c>
      <c r="U289">
        <f t="shared" si="62"/>
        <v>6.024539972056004E-4</v>
      </c>
      <c r="W289" s="1"/>
    </row>
    <row r="290" spans="1:23" x14ac:dyDescent="0.25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2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2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-8.3270901556913104E-7</v>
      </c>
      <c r="S290" s="4">
        <f>SUM($R$41:R290)+0</f>
        <v>4.455500654786884E-4</v>
      </c>
      <c r="T290">
        <f t="shared" si="61"/>
        <v>8.3895102693538584E-7</v>
      </c>
      <c r="U290">
        <f t="shared" si="62"/>
        <v>6.017686027774558E-4</v>
      </c>
      <c r="W290" s="1"/>
    </row>
    <row r="291" spans="1:23" x14ac:dyDescent="0.25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2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2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-8.5314054824105716E-7</v>
      </c>
      <c r="S291" s="4">
        <f>SUM($R$41:R291)+0</f>
        <v>4.4469692493044735E-4</v>
      </c>
      <c r="T291">
        <f t="shared" si="61"/>
        <v>8.6304813390405207E-7</v>
      </c>
      <c r="U291">
        <f t="shared" si="62"/>
        <v>6.0104947775577676E-4</v>
      </c>
      <c r="W291" s="1"/>
    </row>
    <row r="292" spans="1:23" x14ac:dyDescent="0.25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2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2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-8.7346992324962403E-7</v>
      </c>
      <c r="S292" s="4">
        <f>SUM($R$41:R292)+0</f>
        <v>4.438234550071977E-4</v>
      </c>
      <c r="T292">
        <f t="shared" si="61"/>
        <v>8.8773462748611414E-7</v>
      </c>
      <c r="U292">
        <f t="shared" si="62"/>
        <v>6.0029677706509191E-4</v>
      </c>
      <c r="W292" s="1"/>
    </row>
    <row r="293" spans="1:23" x14ac:dyDescent="0.25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2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2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-8.9369714059483166E-7</v>
      </c>
      <c r="S293" s="4">
        <f>SUM($R$41:R293)+0</f>
        <v>4.4292975786660286E-4</v>
      </c>
      <c r="T293">
        <f t="shared" si="61"/>
        <v>9.1294282933863023E-7</v>
      </c>
      <c r="U293">
        <f t="shared" si="62"/>
        <v>5.9951065604588909E-4</v>
      </c>
      <c r="W293" s="1"/>
    </row>
    <row r="294" spans="1:23" x14ac:dyDescent="0.25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2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2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-9.1382220027667918E-7</v>
      </c>
      <c r="S294" s="4">
        <f>SUM($R$41:R294)+0</f>
        <v>4.4201593566632619E-4</v>
      </c>
      <c r="T294">
        <f t="shared" si="61"/>
        <v>9.3861147871911681E-7</v>
      </c>
      <c r="U294">
        <f t="shared" si="62"/>
        <v>5.9869127044340665E-4</v>
      </c>
      <c r="W294" s="1"/>
    </row>
    <row r="295" spans="1:23" x14ac:dyDescent="0.25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2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2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-9.3384510229516746E-7</v>
      </c>
      <c r="S295" s="4">
        <f>SUM($R$41:R295)+0</f>
        <v>4.4108209056403102E-4</v>
      </c>
      <c r="T295">
        <f t="shared" si="61"/>
        <v>9.6468520788229712E-7</v>
      </c>
      <c r="U295">
        <f t="shared" si="62"/>
        <v>5.9783877639678102E-4</v>
      </c>
      <c r="W295" s="1"/>
    </row>
    <row r="296" spans="1:23" x14ac:dyDescent="0.25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2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2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-9.5376584665029564E-7</v>
      </c>
      <c r="S296" s="4">
        <f>SUM($R$41:R296)+0</f>
        <v>4.4012832471738072E-4</v>
      </c>
      <c r="T296">
        <f t="shared" si="61"/>
        <v>9.9111402237867091E-7</v>
      </c>
      <c r="U296">
        <f t="shared" si="62"/>
        <v>5.9695333042853772E-4</v>
      </c>
      <c r="W296" s="1"/>
    </row>
    <row r="297" spans="1:23" x14ac:dyDescent="0.25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2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2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-9.7358443334206457E-7</v>
      </c>
      <c r="S297" s="4">
        <f>SUM($R$41:R297)+0</f>
        <v>4.3915474028403864E-4</v>
      </c>
      <c r="T297">
        <f t="shared" si="61"/>
        <v>1.0178528008389545E-6</v>
      </c>
      <c r="U297">
        <f t="shared" si="62"/>
        <v>5.9603508943441308E-4</v>
      </c>
      <c r="W297" s="1"/>
    </row>
    <row r="298" spans="1:23" x14ac:dyDescent="0.25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2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2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-9.9330086237047425E-7</v>
      </c>
      <c r="S298" s="4">
        <f>SUM($R$41:R298)+0</f>
        <v>4.3816143942166817E-4</v>
      </c>
      <c r="T298">
        <f t="shared" ref="T298:T361" si="77">SQRT(SUMSQ(O298,R298))</f>
        <v>1.0448608233232435E-6</v>
      </c>
      <c r="U298">
        <f t="shared" ref="U298:U361" si="78">SQRT(SUMSQ(S298,P298))</f>
        <v>5.9508421067349456E-4</v>
      </c>
      <c r="W298" s="1"/>
    </row>
    <row r="299" spans="1:23" x14ac:dyDescent="0.25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2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2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-1.0129151337355238E-6</v>
      </c>
      <c r="S299" s="4">
        <f>SUM($R$41:R299)+0</f>
        <v>4.3714852428793267E-4</v>
      </c>
      <c r="T299">
        <f t="shared" si="77"/>
        <v>1.0721013332827311E-6</v>
      </c>
      <c r="U299">
        <f t="shared" si="78"/>
        <v>5.9410085175866866E-4</v>
      </c>
      <c r="W299" s="1"/>
    </row>
    <row r="300" spans="1:23" x14ac:dyDescent="0.25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2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2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-1.0324272474372142E-6</v>
      </c>
      <c r="S300" s="4">
        <f>SUM($R$41:R300)+0</f>
        <v>4.3611609704049544E-4</v>
      </c>
      <c r="T300">
        <f t="shared" si="77"/>
        <v>1.0995411353203655E-6</v>
      </c>
      <c r="U300">
        <f t="shared" si="78"/>
        <v>5.9308517064736443E-4</v>
      </c>
      <c r="W300" s="1"/>
    </row>
    <row r="301" spans="1:23" x14ac:dyDescent="0.25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2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2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-1.0518372034755444E-6</v>
      </c>
      <c r="S301" s="4">
        <f>SUM($R$41:R301)+0</f>
        <v>4.3506425983701988E-4</v>
      </c>
      <c r="T301">
        <f t="shared" si="77"/>
        <v>1.1271502289740528E-6</v>
      </c>
      <c r="U301">
        <f t="shared" si="78"/>
        <v>5.9203732563258287E-4</v>
      </c>
      <c r="W301" s="1"/>
    </row>
    <row r="302" spans="1:23" x14ac:dyDescent="0.25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2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2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-1.0711450018505154E-6</v>
      </c>
      <c r="S302" s="4">
        <f>SUM($R$41:R302)+0</f>
        <v>4.3399311483516934E-4</v>
      </c>
      <c r="T302">
        <f t="shared" si="77"/>
        <v>1.154901477455325E-6</v>
      </c>
      <c r="U302">
        <f t="shared" si="78"/>
        <v>5.9095747533420171E-4</v>
      </c>
      <c r="W302" s="1"/>
    </row>
    <row r="303" spans="1:23" x14ac:dyDescent="0.25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2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2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-1.0903506425621271E-6</v>
      </c>
      <c r="S303" s="4">
        <f>SUM($R$41:R303)+0</f>
        <v>4.3290276419260724E-4</v>
      </c>
      <c r="T303">
        <f t="shared" si="77"/>
        <v>1.1827703094762402E-6</v>
      </c>
      <c r="U303">
        <f t="shared" si="78"/>
        <v>5.8984577869054518E-4</v>
      </c>
      <c r="W303" s="1"/>
    </row>
    <row r="304" spans="1:23" x14ac:dyDescent="0.25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2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2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-1.1094541256103788E-6</v>
      </c>
      <c r="S304" s="4">
        <f>SUM($R$41:R304)+0</f>
        <v>4.3179331006699685E-4</v>
      </c>
      <c r="T304">
        <f t="shared" si="77"/>
        <v>1.2107344518468498E-6</v>
      </c>
      <c r="U304">
        <f t="shared" si="78"/>
        <v>5.8870239495021129E-4</v>
      </c>
      <c r="W304" s="1"/>
    </row>
    <row r="305" spans="1:23" x14ac:dyDescent="0.25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2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2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-1.1284554509952703E-6</v>
      </c>
      <c r="S305" s="4">
        <f>SUM($R$41:R305)+0</f>
        <v>4.3066485461600159E-4</v>
      </c>
      <c r="T305">
        <f t="shared" si="77"/>
        <v>1.2387736903181644E-6</v>
      </c>
      <c r="U305">
        <f t="shared" si="78"/>
        <v>5.8752748366414391E-4</v>
      </c>
      <c r="W305" s="1"/>
    </row>
    <row r="306" spans="1:23" x14ac:dyDescent="0.25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2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2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-1.1473546187168026E-6</v>
      </c>
      <c r="S306" s="4">
        <f>SUM($R$41:R306)+0</f>
        <v>4.2951749999728481E-4</v>
      </c>
      <c r="T306">
        <f t="shared" si="77"/>
        <v>1.2668696561021976E-6</v>
      </c>
      <c r="U306">
        <f t="shared" si="78"/>
        <v>5.8632120467794614E-4</v>
      </c>
      <c r="W306" s="1"/>
    </row>
    <row r="307" spans="1:23" x14ac:dyDescent="0.25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2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2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-1.1661516287749748E-6</v>
      </c>
      <c r="S307" s="4">
        <f>SUM($R$41:R307)+0</f>
        <v>4.2835134836850981E-4</v>
      </c>
      <c r="T307">
        <f t="shared" si="77"/>
        <v>1.2950056355639817E-6</v>
      </c>
      <c r="U307">
        <f t="shared" si="78"/>
        <v>5.8508371812442204E-4</v>
      </c>
      <c r="W307" s="1"/>
    </row>
    <row r="308" spans="1:23" x14ac:dyDescent="0.25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2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2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-1.1848464811697878E-6</v>
      </c>
      <c r="S308" s="4">
        <f>SUM($R$41:R308)+0</f>
        <v>4.2716650188734005E-4</v>
      </c>
      <c r="T308">
        <f t="shared" si="77"/>
        <v>1.3231664007093964E-6</v>
      </c>
      <c r="U308">
        <f t="shared" si="78"/>
        <v>5.8381518441634104E-4</v>
      </c>
      <c r="W308" s="1"/>
    </row>
    <row r="309" spans="1:23" x14ac:dyDescent="0.25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2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2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-1.2034391759012406E-6</v>
      </c>
      <c r="S309" s="4">
        <f>SUM($R$41:R309)+0</f>
        <v>4.2596306271143881E-4</v>
      </c>
      <c r="T309">
        <f t="shared" si="77"/>
        <v>1.3513380582585698E-6</v>
      </c>
      <c r="U309">
        <f t="shared" si="78"/>
        <v>5.8251576423941711E-4</v>
      </c>
      <c r="W309" s="1"/>
    </row>
    <row r="310" spans="1:23" x14ac:dyDescent="0.25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2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2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-1.2219297129693342E-6</v>
      </c>
      <c r="S310" s="4">
        <f>SUM($R$41:R310)+0</f>
        <v>4.2474113299846946E-4</v>
      </c>
      <c r="T310">
        <f t="shared" si="77"/>
        <v>1.3795079152778847E-6</v>
      </c>
      <c r="U310">
        <f t="shared" si="78"/>
        <v>5.8118561854549478E-4</v>
      </c>
      <c r="W310" s="1"/>
    </row>
    <row r="311" spans="1:23" x14ac:dyDescent="0.25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2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2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-1.2403180923740686E-6</v>
      </c>
      <c r="S311" s="4">
        <f>SUM($R$41:R311)+0</f>
        <v>4.235008149060954E-4</v>
      </c>
      <c r="T311">
        <f t="shared" si="77"/>
        <v>1.4076643595310556E-6</v>
      </c>
      <c r="U311">
        <f t="shared" si="78"/>
        <v>5.7982490854593591E-4</v>
      </c>
      <c r="W311" s="1"/>
    </row>
    <row r="312" spans="1:23" x14ac:dyDescent="0.25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2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2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-1.2586043141154428E-6</v>
      </c>
      <c r="S312" s="4">
        <f>SUM($R$41:R312)+0</f>
        <v>4.2224221059197997E-4</v>
      </c>
      <c r="T312">
        <f t="shared" si="77"/>
        <v>1.4357967528930168E-6</v>
      </c>
      <c r="U312">
        <f t="shared" si="78"/>
        <v>5.7843379570519872E-4</v>
      </c>
      <c r="W312" s="1"/>
    </row>
    <row r="313" spans="1:23" x14ac:dyDescent="0.25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2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2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-1.2767883781934579E-6</v>
      </c>
      <c r="S313" s="4">
        <f>SUM($R$41:R313)+0</f>
        <v>4.2096542221378654E-4</v>
      </c>
      <c r="T313">
        <f t="shared" si="77"/>
        <v>1.463895336344197E-6</v>
      </c>
      <c r="U313">
        <f t="shared" si="78"/>
        <v>5.7701244173460463E-4</v>
      </c>
      <c r="W313" s="1"/>
    </row>
    <row r="314" spans="1:23" x14ac:dyDescent="0.25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2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2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-1.2948702846081128E-6</v>
      </c>
      <c r="S314" s="4">
        <f>SUM($R$41:R314)+0</f>
        <v>4.1967055192917844E-4</v>
      </c>
      <c r="T314">
        <f t="shared" si="77"/>
        <v>1.491951145224357E-6</v>
      </c>
      <c r="U314">
        <f t="shared" si="78"/>
        <v>5.7556100858628483E-4</v>
      </c>
      <c r="W314" s="1"/>
    </row>
    <row r="315" spans="1:23" x14ac:dyDescent="0.25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2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2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-1.3128500333594084E-6</v>
      </c>
      <c r="S315" s="4">
        <f>SUM($R$41:R315)+0</f>
        <v>4.1835770189581903E-4</v>
      </c>
      <c r="T315">
        <f t="shared" si="77"/>
        <v>1.5199559335731486E-6</v>
      </c>
      <c r="U315">
        <f t="shared" si="78"/>
        <v>5.7407965844730115E-4</v>
      </c>
      <c r="W315" s="1"/>
    </row>
    <row r="316" spans="1:23" x14ac:dyDescent="0.25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2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2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-1.3307276244473448E-6</v>
      </c>
      <c r="S316" s="4">
        <f>SUM($R$41:R316)+0</f>
        <v>4.1702697427137167E-4</v>
      </c>
      <c r="T316">
        <f t="shared" si="77"/>
        <v>1.5479021065185663E-6</v>
      </c>
      <c r="U316">
        <f t="shared" si="78"/>
        <v>5.7256855373393671E-4</v>
      </c>
      <c r="W316" s="1"/>
    </row>
    <row r="317" spans="1:23" x14ac:dyDescent="0.25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2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2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-1.3485030578719212E-6</v>
      </c>
      <c r="S317" s="4">
        <f>SUM($R$41:R317)+0</f>
        <v>4.1567847121349975E-4</v>
      </c>
      <c r="T317">
        <f t="shared" si="77"/>
        <v>1.575782659794887E-6</v>
      </c>
      <c r="U317">
        <f t="shared" si="78"/>
        <v>5.7102785708614782E-4</v>
      </c>
      <c r="W317" s="1"/>
    </row>
    <row r="318" spans="1:23" x14ac:dyDescent="0.25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2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2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-1.3661763336331382E-6</v>
      </c>
      <c r="S318" s="4">
        <f>SUM($R$41:R318)+0</f>
        <v>4.1431229487986663E-4</v>
      </c>
      <c r="T318">
        <f t="shared" si="77"/>
        <v>1.6035911255791639E-6</v>
      </c>
      <c r="U318">
        <f t="shared" si="78"/>
        <v>5.6945773136217416E-4</v>
      </c>
      <c r="W318" s="1"/>
    </row>
    <row r="319" spans="1:23" x14ac:dyDescent="0.25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2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2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-1.3837474517309952E-6</v>
      </c>
      <c r="S319" s="4">
        <f>SUM($R$41:R319)+0</f>
        <v>4.1292854742813566E-4</v>
      </c>
      <c r="T319">
        <f t="shared" si="77"/>
        <v>1.6313215239308496E-6</v>
      </c>
      <c r="U319">
        <f t="shared" si="78"/>
        <v>5.6785833963330214E-4</v>
      </c>
      <c r="W319" s="1"/>
    </row>
    <row r="320" spans="1:23" x14ac:dyDescent="0.25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2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2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-1.4012164121654921E-6</v>
      </c>
      <c r="S320" s="4">
        <f>SUM($R$41:R320)+0</f>
        <v>4.1152733101597019E-4</v>
      </c>
      <c r="T320">
        <f t="shared" si="77"/>
        <v>1.6589683192036816E-6</v>
      </c>
      <c r="U320">
        <f t="shared" si="78"/>
        <v>5.662298451787741E-4</v>
      </c>
      <c r="W320" s="1"/>
    </row>
    <row r="321" spans="1:23" x14ac:dyDescent="0.25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2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2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-1.4185832149366297E-6</v>
      </c>
      <c r="S321" s="4">
        <f>SUM($R$41:R321)+0</f>
        <v>4.1010874780103356E-4</v>
      </c>
      <c r="T321">
        <f t="shared" si="77"/>
        <v>1.6865263808736036E-6</v>
      </c>
      <c r="U321">
        <f t="shared" si="78"/>
        <v>5.645724114808411E-4</v>
      </c>
      <c r="W321" s="1"/>
    </row>
    <row r="322" spans="1:23" x14ac:dyDescent="0.25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2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2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-1.4358478600444081E-6</v>
      </c>
      <c r="S322" s="4">
        <f>SUM($R$41:R322)+0</f>
        <v>4.0867289994098914E-4</v>
      </c>
      <c r="T322">
        <f t="shared" si="77"/>
        <v>1.7139909482922842E-6</v>
      </c>
      <c r="U322">
        <f t="shared" si="78"/>
        <v>5.6288620221995342E-4</v>
      </c>
      <c r="W322" s="1"/>
    </row>
    <row r="323" spans="1:23" x14ac:dyDescent="0.25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2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2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-1.4530103474888264E-6</v>
      </c>
      <c r="S323" s="4">
        <f>SUM($R$41:R323)+0</f>
        <v>4.0721988959350032E-4</v>
      </c>
      <c r="T323">
        <f t="shared" si="77"/>
        <v>1.7413575989336746E-6</v>
      </c>
      <c r="U323">
        <f t="shared" si="78"/>
        <v>5.6117138127008436E-4</v>
      </c>
      <c r="W323" s="1"/>
    </row>
    <row r="324" spans="1:23" x14ac:dyDescent="0.25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2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2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-1.4700706772698846E-6</v>
      </c>
      <c r="S324" s="4">
        <f>SUM($R$41:R324)+0</f>
        <v>4.0574981891623046E-4</v>
      </c>
      <c r="T324">
        <f t="shared" si="77"/>
        <v>1.7686222197519202E-6</v>
      </c>
      <c r="U324">
        <f t="shared" si="78"/>
        <v>5.5942811269418303E-4</v>
      </c>
      <c r="W324" s="1"/>
    </row>
    <row r="325" spans="1:23" x14ac:dyDescent="0.25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2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2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-1.4870288493875835E-6</v>
      </c>
      <c r="S325" s="4">
        <f>SUM($R$41:R325)+0</f>
        <v>4.0426279006684285E-4</v>
      </c>
      <c r="T325">
        <f t="shared" si="77"/>
        <v>1.7957809813136368E-6</v>
      </c>
      <c r="U325">
        <f t="shared" si="78"/>
        <v>5.5765656073975228E-4</v>
      </c>
      <c r="W325" s="1"/>
    </row>
    <row r="326" spans="1:23" x14ac:dyDescent="0.25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2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2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-1.5038848638419232E-6</v>
      </c>
      <c r="S326" s="4">
        <f>SUM($R$41:R326)+0</f>
        <v>4.0275890520300096E-4</v>
      </c>
      <c r="T326">
        <f t="shared" si="77"/>
        <v>1.8228303144068219E-6</v>
      </c>
      <c r="U326">
        <f t="shared" si="78"/>
        <v>5.5585688983454792E-4</v>
      </c>
      <c r="W326" s="1"/>
    </row>
    <row r="327" spans="1:23" x14ac:dyDescent="0.25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2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2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-1.5206387206329036E-6</v>
      </c>
      <c r="S327" s="4">
        <f>SUM($R$41:R327)+0</f>
        <v>4.0123826648236807E-4</v>
      </c>
      <c r="T327">
        <f t="shared" si="77"/>
        <v>1.8497668888631321E-6</v>
      </c>
      <c r="U327">
        <f t="shared" si="78"/>
        <v>5.5402926458239445E-4</v>
      </c>
      <c r="W327" s="1"/>
    </row>
    <row r="328" spans="1:23" x14ac:dyDescent="0.25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2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2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-1.5372904197605239E-6</v>
      </c>
      <c r="S328" s="4">
        <f>SUM($R$41:R328)+0</f>
        <v>3.9970097606260754E-4</v>
      </c>
      <c r="T328">
        <f t="shared" si="77"/>
        <v>1.8765875943605494E-6</v>
      </c>
      <c r="U328">
        <f t="shared" si="78"/>
        <v>5.5217384975911473E-4</v>
      </c>
      <c r="W328" s="1"/>
    </row>
    <row r="329" spans="1:23" x14ac:dyDescent="0.25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2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2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-1.5538399612247842E-6</v>
      </c>
      <c r="S329" s="4">
        <f>SUM($R$41:R329)+0</f>
        <v>3.9814713610138278E-4</v>
      </c>
      <c r="T329">
        <f t="shared" si="77"/>
        <v>1.9032895230000515E-6</v>
      </c>
      <c r="U329">
        <f t="shared" si="78"/>
        <v>5.502908103085692E-4</v>
      </c>
      <c r="W329" s="1"/>
    </row>
    <row r="330" spans="1:23" x14ac:dyDescent="0.25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2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2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-1.5702873450256852E-6</v>
      </c>
      <c r="S330" s="4">
        <f>SUM($R$41:R330)+0</f>
        <v>3.9657684875635707E-4</v>
      </c>
      <c r="T330">
        <f t="shared" si="77"/>
        <v>1.9298699534732887E-6</v>
      </c>
      <c r="U330">
        <f t="shared" si="78"/>
        <v>5.4838031133880164E-4</v>
      </c>
      <c r="W330" s="1"/>
    </row>
    <row r="331" spans="1:23" x14ac:dyDescent="0.25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2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2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-1.5866325711632269E-6</v>
      </c>
      <c r="S331" s="4">
        <f>SUM($R$41:R331)+0</f>
        <v>3.9499021618519384E-4</v>
      </c>
      <c r="T331">
        <f t="shared" si="77"/>
        <v>1.9563263366588341E-6</v>
      </c>
      <c r="U331">
        <f t="shared" si="78"/>
        <v>5.464425181182877E-4</v>
      </c>
      <c r="W331" s="1"/>
    </row>
    <row r="332" spans="1:23" x14ac:dyDescent="0.25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2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2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-1.6028756396374094E-6</v>
      </c>
      <c r="S332" s="4">
        <f>SUM($R$41:R332)+0</f>
        <v>3.9338734054555641E-4</v>
      </c>
      <c r="T332">
        <f t="shared" si="77"/>
        <v>1.9826562825026964E-6</v>
      </c>
      <c r="U332">
        <f t="shared" si="78"/>
        <v>5.4447759607228379E-4</v>
      </c>
      <c r="W332" s="1"/>
    </row>
    <row r="333" spans="1:23" x14ac:dyDescent="0.25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2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2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-1.6190165504482318E-6</v>
      </c>
      <c r="S333" s="4">
        <f>SUM($R$41:R333)+0</f>
        <v>3.9176832399510816E-4</v>
      </c>
      <c r="T333">
        <f t="shared" si="77"/>
        <v>2.0088575480546981E-6</v>
      </c>
      <c r="U333">
        <f t="shared" si="78"/>
        <v>5.4248571077927213E-4</v>
      </c>
      <c r="W333" s="1"/>
    </row>
    <row r="334" spans="1:23" x14ac:dyDescent="0.25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2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2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-1.6350553035956933E-6</v>
      </c>
      <c r="S334" s="4">
        <f>SUM($R$41:R334)+0</f>
        <v>3.9013326869151248E-4</v>
      </c>
      <c r="T334">
        <f t="shared" si="77"/>
        <v>2.0349280265464159E-6</v>
      </c>
      <c r="U334">
        <f t="shared" si="78"/>
        <v>5.4046702796749994E-4</v>
      </c>
      <c r="W334" s="1"/>
    </row>
    <row r="335" spans="1:23" x14ac:dyDescent="0.25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2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2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-1.6509918990797963E-6</v>
      </c>
      <c r="S335" s="4">
        <f>SUM($R$41:R335)+0</f>
        <v>3.8848227679243267E-4</v>
      </c>
      <c r="T335">
        <f t="shared" si="77"/>
        <v>2.0608657374087647E-6</v>
      </c>
      <c r="U335">
        <f t="shared" si="78"/>
        <v>5.3842171351160947E-4</v>
      </c>
      <c r="W335" s="1"/>
    </row>
    <row r="336" spans="1:23" x14ac:dyDescent="0.25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2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2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-1.6668263369005393E-6</v>
      </c>
      <c r="S336" s="4">
        <f>SUM($R$41:R336)+0</f>
        <v>3.8681545045553213E-4</v>
      </c>
      <c r="T336">
        <f t="shared" si="77"/>
        <v>2.0866688171382601E-6</v>
      </c>
      <c r="U336">
        <f t="shared" si="78"/>
        <v>5.3634993342935571E-4</v>
      </c>
      <c r="W336" s="1"/>
    </row>
    <row r="337" spans="1:23" x14ac:dyDescent="0.25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2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2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-1.6825586170579221E-6</v>
      </c>
      <c r="S337" s="4">
        <f>SUM($R$41:R337)+0</f>
        <v>3.8513289183847422E-4</v>
      </c>
      <c r="T337">
        <f t="shared" si="77"/>
        <v>2.1123355109307015E-6</v>
      </c>
      <c r="U337">
        <f t="shared" si="78"/>
        <v>5.3425185387840984E-4</v>
      </c>
      <c r="W337" s="1"/>
    </row>
    <row r="338" spans="1:23" x14ac:dyDescent="0.25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2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2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-1.6981887395519466E-6</v>
      </c>
      <c r="S338" s="4">
        <f>SUM($R$41:R338)+0</f>
        <v>3.8343470309892228E-4</v>
      </c>
      <c r="T338">
        <f t="shared" si="77"/>
        <v>2.1378641650095747E-6</v>
      </c>
      <c r="U338">
        <f t="shared" si="78"/>
        <v>5.321276411532457E-4</v>
      </c>
      <c r="W338" s="1"/>
    </row>
    <row r="339" spans="1:23" x14ac:dyDescent="0.25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2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2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-1.7137167043826101E-6</v>
      </c>
      <c r="S339" s="4">
        <f>SUM($R$41:R339)+0</f>
        <v>3.8172098639453967E-4</v>
      </c>
      <c r="T339">
        <f t="shared" si="77"/>
        <v>2.1632532195840647E-6</v>
      </c>
      <c r="U339">
        <f t="shared" si="78"/>
        <v>5.2997746168210568E-4</v>
      </c>
      <c r="W339" s="1"/>
    </row>
    <row r="340" spans="1:23" x14ac:dyDescent="0.25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2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2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-1.7291425115499152E-6</v>
      </c>
      <c r="S340" s="4">
        <f>SUM($R$41:R340)+0</f>
        <v>3.7999184388298973E-4</v>
      </c>
      <c r="T340">
        <f t="shared" si="77"/>
        <v>2.1885012023783313E-6</v>
      </c>
      <c r="U340">
        <f t="shared" si="78"/>
        <v>5.2780148202404562E-4</v>
      </c>
      <c r="W340" s="1"/>
    </row>
    <row r="341" spans="1:23" x14ac:dyDescent="0.25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2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2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-1.7444661610538602E-6</v>
      </c>
      <c r="S341" s="4">
        <f>SUM($R$41:R341)+0</f>
        <v>3.7824737772193588E-4</v>
      </c>
      <c r="T341">
        <f t="shared" si="77"/>
        <v>2.2136067226796325E-6</v>
      </c>
      <c r="U341">
        <f t="shared" si="78"/>
        <v>5.2559986886605427E-4</v>
      </c>
      <c r="W341" s="1"/>
    </row>
    <row r="342" spans="1:23" x14ac:dyDescent="0.25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2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2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-1.7596876528944451E-6</v>
      </c>
      <c r="S342" s="4">
        <f>SUM($R$41:R342)+0</f>
        <v>3.7648769006904146E-4</v>
      </c>
      <c r="T342">
        <f t="shared" si="77"/>
        <v>2.2385684658582548E-6</v>
      </c>
      <c r="U342">
        <f t="shared" si="78"/>
        <v>5.2337278902024609E-4</v>
      </c>
      <c r="W342" s="1"/>
    </row>
    <row r="343" spans="1:23" x14ac:dyDescent="0.25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2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2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-1.7748069870716717E-6</v>
      </c>
      <c r="S343" s="4">
        <f>SUM($R$41:R343)+0</f>
        <v>3.7471288308196977E-4</v>
      </c>
      <c r="T343">
        <f t="shared" si="77"/>
        <v>2.2633851883168833E-6</v>
      </c>
      <c r="U343">
        <f t="shared" si="78"/>
        <v>5.2112040942112604E-4</v>
      </c>
      <c r="W343" s="1"/>
    </row>
    <row r="344" spans="1:23" x14ac:dyDescent="0.25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2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2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-1.7898241635855372E-6</v>
      </c>
      <c r="S344" s="4">
        <f>SUM($R$41:R344)+0</f>
        <v>3.7292305891838422E-4</v>
      </c>
      <c r="T344">
        <f t="shared" si="77"/>
        <v>2.2880557128312896E-6</v>
      </c>
      <c r="U344">
        <f t="shared" si="78"/>
        <v>5.1884289712292211E-4</v>
      </c>
      <c r="W344" s="1"/>
    </row>
    <row r="345" spans="1:23" x14ac:dyDescent="0.25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2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2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-1.8047391824360444E-6</v>
      </c>
      <c r="S345" s="4">
        <f>SUM($R$41:R345)+0</f>
        <v>3.7111831973594815E-4</v>
      </c>
      <c r="T345">
        <f t="shared" si="77"/>
        <v>2.3125789242479658E-6</v>
      </c>
      <c r="U345">
        <f t="shared" si="78"/>
        <v>5.1654041929698571E-4</v>
      </c>
      <c r="W345" s="1"/>
    </row>
    <row r="346" spans="1:23" x14ac:dyDescent="0.25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2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2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-1.8195520436231915E-6</v>
      </c>
      <c r="S346" s="4">
        <f>SUM($R$41:R346)+0</f>
        <v>3.6929876769232497E-4</v>
      </c>
      <c r="T346">
        <f t="shared" si="77"/>
        <v>2.3369537655076668E-6</v>
      </c>
      <c r="U346">
        <f t="shared" si="78"/>
        <v>5.1421314322925606E-4</v>
      </c>
      <c r="W346" s="1"/>
    </row>
    <row r="347" spans="1:23" x14ac:dyDescent="0.25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2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2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-1.8342627471469785E-6</v>
      </c>
      <c r="S347" s="4">
        <f>SUM($R$41:R347)+0</f>
        <v>3.6746450494517797E-4</v>
      </c>
      <c r="T347">
        <f t="shared" si="77"/>
        <v>2.3611792339668452E-6</v>
      </c>
      <c r="U347">
        <f t="shared" si="78"/>
        <v>5.1186123631778886E-4</v>
      </c>
      <c r="W347" s="1"/>
    </row>
    <row r="348" spans="1:23" x14ac:dyDescent="0.25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2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2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-1.8488712930074062E-6</v>
      </c>
      <c r="S348" s="4">
        <f>SUM($R$41:R348)+0</f>
        <v>3.6561563365217057E-4</v>
      </c>
      <c r="T348">
        <f t="shared" si="77"/>
        <v>2.3852543779916217E-6</v>
      </c>
      <c r="U348">
        <f t="shared" si="78"/>
        <v>5.0948486607034482E-4</v>
      </c>
      <c r="W348" s="1"/>
    </row>
    <row r="349" spans="1:23" x14ac:dyDescent="0.25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2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2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-1.8633776812044738E-6</v>
      </c>
      <c r="S349" s="4">
        <f>SUM($R$41:R349)+0</f>
        <v>3.6375225597096611E-4</v>
      </c>
      <c r="T349">
        <f t="shared" si="77"/>
        <v>2.4091782938013415E-6</v>
      </c>
      <c r="U349">
        <f t="shared" si="78"/>
        <v>5.0708420010203887E-4</v>
      </c>
      <c r="W349" s="1"/>
    </row>
    <row r="350" spans="1:23" x14ac:dyDescent="0.25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2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2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-1.8777819117381813E-6</v>
      </c>
      <c r="S350" s="4">
        <f>SUM($R$41:R350)+0</f>
        <v>3.6187447405922795E-4</v>
      </c>
      <c r="T350">
        <f t="shared" si="77"/>
        <v>2.4329501225409186E-6</v>
      </c>
      <c r="U350">
        <f t="shared" si="78"/>
        <v>5.0465940613304578E-4</v>
      </c>
      <c r="W350" s="1"/>
    </row>
    <row r="351" spans="1:23" x14ac:dyDescent="0.25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2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2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-1.8920839846085305E-6</v>
      </c>
      <c r="S351" s="4">
        <f>SUM($R$41:R351)+0</f>
        <v>3.5998239007461943E-4</v>
      </c>
      <c r="T351">
        <f t="shared" si="77"/>
        <v>2.4565690475631062E-6</v>
      </c>
      <c r="U351">
        <f t="shared" si="78"/>
        <v>5.0221065198636301E-4</v>
      </c>
      <c r="W351" s="1"/>
    </row>
    <row r="352" spans="1:23" x14ac:dyDescent="0.25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2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2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-1.9062838998155187E-6</v>
      </c>
      <c r="S352" s="4">
        <f>SUM($R$41:R352)+0</f>
        <v>3.580761061748039E-4</v>
      </c>
      <c r="T352">
        <f t="shared" si="77"/>
        <v>2.4800342919035372E-6</v>
      </c>
      <c r="U352">
        <f t="shared" si="78"/>
        <v>4.9973810558562684E-4</v>
      </c>
      <c r="W352" s="1"/>
    </row>
    <row r="353" spans="1:23" x14ac:dyDescent="0.25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2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2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-1.9203816573591485E-6</v>
      </c>
      <c r="S353" s="4">
        <f>SUM($R$41:R353)+0</f>
        <v>3.5615572451744477E-4</v>
      </c>
      <c r="T353">
        <f t="shared" si="77"/>
        <v>2.5033451159329916E-6</v>
      </c>
      <c r="U353">
        <f t="shared" si="78"/>
        <v>4.9724193495298259E-4</v>
      </c>
      <c r="W353" s="1"/>
    </row>
    <row r="354" spans="1:23" x14ac:dyDescent="0.25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2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2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-1.9343772572394181E-6</v>
      </c>
      <c r="S354" s="4">
        <f>SUM($R$41:R354)+0</f>
        <v>3.5422134726020534E-4</v>
      </c>
      <c r="T354">
        <f t="shared" si="77"/>
        <v>2.5265008151726858E-6</v>
      </c>
      <c r="U354">
        <f t="shared" si="78"/>
        <v>4.9472230820700469E-4</v>
      </c>
      <c r="W354" s="1"/>
    </row>
    <row r="355" spans="1:23" x14ac:dyDescent="0.25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2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2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-1.9482706994563277E-6</v>
      </c>
      <c r="S355" s="4">
        <f>SUM($R$41:R355)+0</f>
        <v>3.5227307656074901E-4</v>
      </c>
      <c r="T355">
        <f t="shared" si="77"/>
        <v>2.5495007182597047E-6</v>
      </c>
      <c r="U355">
        <f t="shared" si="78"/>
        <v>4.9217939356066803E-4</v>
      </c>
      <c r="W355" s="1"/>
    </row>
    <row r="356" spans="1:23" x14ac:dyDescent="0.25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2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2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-1.9620619840098789E-6</v>
      </c>
      <c r="S356" s="4">
        <f>SUM($R$41:R356)+0</f>
        <v>3.5031101457673914E-4</v>
      </c>
      <c r="T356">
        <f t="shared" si="77"/>
        <v>2.5723441850507923E-6</v>
      </c>
      <c r="U356">
        <f t="shared" si="78"/>
        <v>4.8961335931936665E-4</v>
      </c>
      <c r="W356" s="1"/>
    </row>
    <row r="357" spans="1:23" x14ac:dyDescent="0.25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2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2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-1.9757511109000692E-6</v>
      </c>
      <c r="S357" s="4">
        <f>SUM($R$41:R357)+0</f>
        <v>3.4833526346583906E-4</v>
      </c>
      <c r="T357">
        <f t="shared" si="77"/>
        <v>2.5950306048537726E-6</v>
      </c>
      <c r="U357">
        <f t="shared" si="78"/>
        <v>4.8702437387898053E-4</v>
      </c>
      <c r="W357" s="1"/>
    </row>
    <row r="358" spans="1:23" x14ac:dyDescent="0.25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2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2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-1.989338080126901E-6</v>
      </c>
      <c r="S358" s="4">
        <f>SUM($R$41:R358)+0</f>
        <v>3.4634592538571214E-4</v>
      </c>
      <c r="T358">
        <f t="shared" si="77"/>
        <v>2.6175593947768012E-6</v>
      </c>
      <c r="U358">
        <f t="shared" si="78"/>
        <v>4.8441260572398674E-4</v>
      </c>
      <c r="W358" s="1"/>
    </row>
    <row r="359" spans="1:23" x14ac:dyDescent="0.25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2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2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-2.0028228916903728E-6</v>
      </c>
      <c r="S359" s="4">
        <f>SUM($R$41:R359)+0</f>
        <v>3.4434310249402178E-4</v>
      </c>
      <c r="T359">
        <f t="shared" si="77"/>
        <v>2.639929998186471E-6</v>
      </c>
      <c r="U359">
        <f t="shared" si="78"/>
        <v>4.8177822342561686E-4</v>
      </c>
      <c r="W359" s="1"/>
    </row>
    <row r="360" spans="1:23" x14ac:dyDescent="0.25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2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2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-2.0162055455904844E-6</v>
      </c>
      <c r="S360" s="4">
        <f>SUM($R$41:R360)+0</f>
        <v>3.4232689694843127E-4</v>
      </c>
      <c r="T360">
        <f t="shared" si="77"/>
        <v>2.662141883266587E-6</v>
      </c>
      <c r="U360">
        <f t="shared" si="78"/>
        <v>4.7912139564005587E-4</v>
      </c>
      <c r="W360" s="1"/>
    </row>
    <row r="361" spans="1:23" x14ac:dyDescent="0.25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2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2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-2.0294860418272377E-6</v>
      </c>
      <c r="S361" s="4">
        <f>SUM($R$41:R361)+0</f>
        <v>3.4029741090660403E-4</v>
      </c>
      <c r="T361">
        <f t="shared" si="77"/>
        <v>2.6841945416700942E-6</v>
      </c>
      <c r="U361">
        <f t="shared" si="78"/>
        <v>4.7644229110668443E-4</v>
      </c>
      <c r="W361" s="1"/>
    </row>
    <row r="362" spans="1:23" x14ac:dyDescent="0.25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2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2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-2.04266438040063E-6</v>
      </c>
      <c r="S362" s="4">
        <f>SUM($R$41:R362)+0</f>
        <v>3.3825474652620339E-4</v>
      </c>
      <c r="T362">
        <f t="shared" ref="T362:T425" si="93">SQRT(SUMSQ(O362,R362))</f>
        <v>2.7060874872572755E-6</v>
      </c>
      <c r="U362">
        <f t="shared" ref="U362:U425" si="94">SQRT(SUMSQ(S362,P362))</f>
        <v>4.7374107864636098E-4</v>
      </c>
      <c r="W362" s="1"/>
    </row>
    <row r="363" spans="1:23" x14ac:dyDescent="0.25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2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2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-2.055740561310663E-6</v>
      </c>
      <c r="S363" s="4">
        <f>SUM($R$41:R363)+0</f>
        <v>3.3619900596489272E-4</v>
      </c>
      <c r="T363">
        <f t="shared" si="93"/>
        <v>2.7278202549139142E-6</v>
      </c>
      <c r="U363">
        <f t="shared" si="94"/>
        <v>4.7101792715974411E-4</v>
      </c>
      <c r="W363" s="1"/>
    </row>
    <row r="364" spans="1:23" x14ac:dyDescent="0.25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2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2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-2.068714584557336E-6</v>
      </c>
      <c r="S364" s="4">
        <f>SUM($R$41:R364)+0</f>
        <v>3.3413029138033536E-4</v>
      </c>
      <c r="T364">
        <f t="shared" si="93"/>
        <v>2.7493923994436186E-6</v>
      </c>
      <c r="U364">
        <f t="shared" si="94"/>
        <v>4.682730056256536E-4</v>
      </c>
      <c r="W364" s="1"/>
    </row>
    <row r="365" spans="1:23" x14ac:dyDescent="0.25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2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2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-2.0815864501406497E-6</v>
      </c>
      <c r="S365" s="4">
        <f>SUM($R$41:R365)+0</f>
        <v>3.3204870493019472E-4</v>
      </c>
      <c r="T365">
        <f t="shared" si="93"/>
        <v>2.7708034945289903E-6</v>
      </c>
      <c r="U365">
        <f t="shared" si="94"/>
        <v>4.6550648309946855E-4</v>
      </c>
      <c r="W365" s="1"/>
    </row>
    <row r="366" spans="1:23" x14ac:dyDescent="0.25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2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2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-2.0943561580606033E-6</v>
      </c>
      <c r="S366" s="4">
        <f>SUM($R$41:R366)+0</f>
        <v>3.2995434877213409E-4</v>
      </c>
      <c r="T366">
        <f t="shared" si="93"/>
        <v>2.7920531317567365E-6</v>
      </c>
      <c r="U366">
        <f t="shared" si="94"/>
        <v>4.6271852871156242E-4</v>
      </c>
      <c r="W366" s="1"/>
    </row>
    <row r="367" spans="1:23" x14ac:dyDescent="0.25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2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2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-2.1070237083171977E-6</v>
      </c>
      <c r="S367" s="4">
        <f>SUM($R$41:R367)+0</f>
        <v>3.2784732506381688E-4</v>
      </c>
      <c r="T367">
        <f t="shared" si="93"/>
        <v>2.8131409197022281E-6</v>
      </c>
      <c r="U367">
        <f t="shared" si="94"/>
        <v>4.5990931166577369E-4</v>
      </c>
      <c r="W367" s="1"/>
    </row>
    <row r="368" spans="1:23" x14ac:dyDescent="0.25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2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2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-2.1195891009104328E-6</v>
      </c>
      <c r="S368" s="4">
        <f>SUM($R$41:R368)+0</f>
        <v>3.2572773596290644E-4</v>
      </c>
      <c r="T368">
        <f t="shared" si="93"/>
        <v>2.8340664830693408E-6</v>
      </c>
      <c r="U368">
        <f t="shared" si="94"/>
        <v>4.5707900123791043E-4</v>
      </c>
      <c r="W368" s="1"/>
    </row>
    <row r="369" spans="1:23" x14ac:dyDescent="0.25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2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2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-2.1320523358403078E-6</v>
      </c>
      <c r="S369" s="4">
        <f>SUM($R$41:R369)+0</f>
        <v>3.2359568362706612E-4</v>
      </c>
      <c r="T369">
        <f t="shared" si="93"/>
        <v>2.8548294618817721E-6</v>
      </c>
      <c r="U369">
        <f t="shared" si="94"/>
        <v>4.5422776677428949E-4</v>
      </c>
      <c r="W369" s="1"/>
    </row>
    <row r="370" spans="1:23" x14ac:dyDescent="0.25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2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2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-2.1444134131068236E-6</v>
      </c>
      <c r="S370" s="4">
        <f>SUM($R$41:R370)+0</f>
        <v>3.2145127021395928E-4</v>
      </c>
      <c r="T370">
        <f t="shared" si="93"/>
        <v>2.8754295107222956E-6</v>
      </c>
      <c r="U370">
        <f t="shared" si="94"/>
        <v>4.5135577769030719E-4</v>
      </c>
      <c r="W370" s="1"/>
    </row>
    <row r="371" spans="1:23" x14ac:dyDescent="0.25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2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2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-2.1566723327099792E-6</v>
      </c>
      <c r="S371" s="4">
        <f>SUM($R$41:R371)+0</f>
        <v>3.1929459788124931E-4</v>
      </c>
      <c r="T371">
        <f t="shared" si="93"/>
        <v>2.8958662980167001E-6</v>
      </c>
      <c r="U371">
        <f t="shared" si="94"/>
        <v>4.4846320346904301E-4</v>
      </c>
      <c r="W371" s="1"/>
    </row>
    <row r="372" spans="1:23" x14ac:dyDescent="0.25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2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2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-2.1688290946497757E-6</v>
      </c>
      <c r="S372" s="4">
        <f>SUM($R$41:R372)+0</f>
        <v>3.1712576878659951E-4</v>
      </c>
      <c r="T372">
        <f t="shared" si="93"/>
        <v>2.9161395053594066E-6</v>
      </c>
      <c r="U372">
        <f t="shared" si="94"/>
        <v>4.455502136598935E-4</v>
      </c>
      <c r="W372" s="1"/>
    </row>
    <row r="373" spans="1:23" x14ac:dyDescent="0.25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2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2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-2.1808836989262128E-6</v>
      </c>
      <c r="S373" s="4">
        <f>SUM($R$41:R373)+0</f>
        <v>3.1494488508767329E-4</v>
      </c>
      <c r="T373">
        <f t="shared" si="93"/>
        <v>2.9362488268779846E-6</v>
      </c>
      <c r="U373">
        <f t="shared" si="94"/>
        <v>4.4261697787723644E-4</v>
      </c>
      <c r="W373" s="1"/>
    </row>
    <row r="374" spans="1:23" x14ac:dyDescent="0.25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2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2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-2.1928361455392899E-6</v>
      </c>
      <c r="S374" s="4">
        <f>SUM($R$41:R374)+0</f>
        <v>3.12752048942134E-4</v>
      </c>
      <c r="T374">
        <f t="shared" si="93"/>
        <v>2.9561939686339901E-6</v>
      </c>
      <c r="U374">
        <f t="shared" si="94"/>
        <v>4.3966366579912451E-4</v>
      </c>
      <c r="W374" s="1"/>
    </row>
    <row r="375" spans="1:23" x14ac:dyDescent="0.25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2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2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-2.2046864344890077E-6</v>
      </c>
      <c r="S375" s="4">
        <f>SUM($R$41:R375)+0</f>
        <v>3.1054736250764499E-4</v>
      </c>
      <c r="T375">
        <f t="shared" si="93"/>
        <v>2.9759746480577565E-6</v>
      </c>
      <c r="U375">
        <f t="shared" si="94"/>
        <v>4.3669044716600734E-4</v>
      </c>
      <c r="W375" s="1"/>
    </row>
    <row r="376" spans="1:23" x14ac:dyDescent="0.25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2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2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-2.2164345657753655E-6</v>
      </c>
      <c r="S376" s="4">
        <f>SUM($R$41:R376)+0</f>
        <v>3.0833092794186961E-4</v>
      </c>
      <c r="T376">
        <f t="shared" si="93"/>
        <v>2.9955905934149176E-6</v>
      </c>
      <c r="U376">
        <f t="shared" si="94"/>
        <v>4.3369749177948164E-4</v>
      </c>
      <c r="W376" s="1"/>
    </row>
    <row r="377" spans="1:23" x14ac:dyDescent="0.25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2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2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-2.228080539398364E-6</v>
      </c>
      <c r="S377" s="4">
        <f>SUM($R$41:R377)+0</f>
        <v>3.0610284740247126E-4</v>
      </c>
      <c r="T377">
        <f t="shared" si="93"/>
        <v>3.0150415433026372E-6</v>
      </c>
      <c r="U377">
        <f t="shared" si="94"/>
        <v>4.3068496950106783E-4</v>
      </c>
      <c r="W377" s="1"/>
    </row>
    <row r="378" spans="1:23" x14ac:dyDescent="0.25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2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2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-2.2396243553580015E-6</v>
      </c>
      <c r="S378" s="4">
        <f>SUM($R$41:R378)+0</f>
        <v>3.0386322304711325E-4</v>
      </c>
      <c r="T378">
        <f t="shared" si="93"/>
        <v>3.0343272461736306E-6</v>
      </c>
      <c r="U378">
        <f t="shared" si="94"/>
        <v>4.2765305025101353E-4</v>
      </c>
      <c r="W378" s="1"/>
    </row>
    <row r="379" spans="1:23" x14ac:dyDescent="0.25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2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2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-2.2510660136542806E-6</v>
      </c>
      <c r="S379" s="4">
        <f>SUM($R$41:R379)+0</f>
        <v>3.0161215703345897E-4</v>
      </c>
      <c r="T379">
        <f t="shared" si="93"/>
        <v>3.0534474598862372E-6</v>
      </c>
      <c r="U379">
        <f t="shared" si="94"/>
        <v>4.2460190400712234E-4</v>
      </c>
      <c r="W379" s="1"/>
    </row>
    <row r="380" spans="1:23" x14ac:dyDescent="0.25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2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2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-2.2624055142871997E-6</v>
      </c>
      <c r="S380" s="4">
        <f>SUM($R$41:R380)+0</f>
        <v>2.9934975151917179E-4</v>
      </c>
      <c r="T380">
        <f t="shared" si="93"/>
        <v>3.0724019512788902E-6</v>
      </c>
      <c r="U380">
        <f t="shared" si="94"/>
        <v>4.2153170080360791E-4</v>
      </c>
      <c r="W380" s="1"/>
    </row>
    <row r="381" spans="1:23" x14ac:dyDescent="0.25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2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2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-2.2736428572567586E-6</v>
      </c>
      <c r="S381" s="4">
        <f>SUM($R$41:R381)+0</f>
        <v>2.9707610866191504E-4</v>
      </c>
      <c r="T381">
        <f t="shared" si="93"/>
        <v>3.0911904957674835E-6</v>
      </c>
      <c r="U381">
        <f t="shared" si="94"/>
        <v>4.1844261072997196E-4</v>
      </c>
      <c r="W381" s="1"/>
    </row>
    <row r="382" spans="1:23" x14ac:dyDescent="0.25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2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2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-2.2847780425629592E-6</v>
      </c>
      <c r="S382" s="4">
        <f>SUM($R$41:R382)+0</f>
        <v>2.9479133061935208E-4</v>
      </c>
      <c r="T382">
        <f t="shared" si="93"/>
        <v>3.1098128769642123E-6</v>
      </c>
      <c r="U382">
        <f t="shared" si="94"/>
        <v>4.1533480392990621E-4</v>
      </c>
      <c r="W382" s="1"/>
    </row>
    <row r="383" spans="1:23" x14ac:dyDescent="0.25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2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2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-2.2958110702057988E-6</v>
      </c>
      <c r="S383" s="4">
        <f>SUM($R$41:R383)+0</f>
        <v>2.9249551954914626E-4</v>
      </c>
      <c r="T383">
        <f t="shared" si="93"/>
        <v>3.1282688863165707E-6</v>
      </c>
      <c r="U383">
        <f t="shared" si="94"/>
        <v>4.1220845060021736E-4</v>
      </c>
      <c r="W383" s="1"/>
    </row>
    <row r="384" spans="1:23" x14ac:dyDescent="0.25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2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2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-2.30674194018528E-6</v>
      </c>
      <c r="S384" s="4">
        <f>SUM($R$41:R384)+0</f>
        <v>2.9018877760896098E-4</v>
      </c>
      <c r="T384">
        <f t="shared" si="93"/>
        <v>3.1465583227653039E-6</v>
      </c>
      <c r="U384">
        <f t="shared" si="94"/>
        <v>4.0906372098977432E-4</v>
      </c>
      <c r="W384" s="1"/>
    </row>
    <row r="385" spans="1:23" x14ac:dyDescent="0.25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2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2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-2.317570652501401E-6</v>
      </c>
      <c r="S385" s="4">
        <f>SUM($R$41:R385)+0</f>
        <v>2.878712069564596E-4</v>
      </c>
      <c r="T385">
        <f t="shared" si="93"/>
        <v>3.1646809924201364E-6</v>
      </c>
      <c r="U385">
        <f t="shared" si="94"/>
        <v>4.0590078539847765E-4</v>
      </c>
      <c r="W385" s="1"/>
    </row>
    <row r="386" spans="1:23" x14ac:dyDescent="0.25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2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2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-2.3282972071541621E-6</v>
      </c>
      <c r="S386" s="4">
        <f>SUM($R$41:R386)+0</f>
        <v>2.8554290974930541E-4</v>
      </c>
      <c r="T386">
        <f t="shared" si="93"/>
        <v>3.1826367082522566E-6</v>
      </c>
      <c r="U386">
        <f t="shared" si="94"/>
        <v>4.0271981417624975E-4</v>
      </c>
      <c r="W386" s="1"/>
    </row>
    <row r="387" spans="1:23" x14ac:dyDescent="0.25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2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2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-2.3389216041435647E-6</v>
      </c>
      <c r="S387" s="4">
        <f>SUM($R$41:R387)+0</f>
        <v>2.8320398814516182E-4</v>
      </c>
      <c r="T387">
        <f t="shared" si="93"/>
        <v>3.20042528980254E-6</v>
      </c>
      <c r="U387">
        <f t="shared" si="94"/>
        <v>3.9952097772204666E-4</v>
      </c>
      <c r="W387" s="1"/>
    </row>
    <row r="388" spans="1:23" x14ac:dyDescent="0.25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2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2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-2.3494438434696063E-6</v>
      </c>
      <c r="S388" s="4">
        <f>SUM($R$41:R388)+0</f>
        <v>2.8085454430169224E-4</v>
      </c>
      <c r="T388">
        <f t="shared" si="93"/>
        <v>3.2180465629045876E-6</v>
      </c>
      <c r="U388">
        <f t="shared" si="94"/>
        <v>3.9630444648288917E-4</v>
      </c>
      <c r="W388" s="1"/>
    </row>
    <row r="389" spans="1:23" x14ac:dyDescent="0.25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2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2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-2.3598639251322896E-6</v>
      </c>
      <c r="S389" s="4">
        <f>SUM($R$41:R389)+0</f>
        <v>2.7849468037655995E-4</v>
      </c>
      <c r="T389">
        <f t="shared" si="93"/>
        <v>3.2355003594217346E-6</v>
      </c>
      <c r="U389">
        <f t="shared" si="94"/>
        <v>3.9307039095291428E-4</v>
      </c>
      <c r="W389" s="1"/>
    </row>
    <row r="390" spans="1:23" x14ac:dyDescent="0.25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2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2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-2.3701818491316127E-6</v>
      </c>
      <c r="S390" s="4">
        <f>SUM($R$41:R390)+0</f>
        <v>2.7612449852742831E-4</v>
      </c>
      <c r="T390">
        <f t="shared" si="93"/>
        <v>3.2527865169971986E-6</v>
      </c>
      <c r="U390">
        <f t="shared" si="94"/>
        <v>3.8981898167244537E-4</v>
      </c>
      <c r="W390" s="1"/>
    </row>
    <row r="391" spans="1:23" x14ac:dyDescent="0.25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2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2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-2.3803976154675758E-6</v>
      </c>
      <c r="S391" s="4">
        <f>SUM($R$41:R391)+0</f>
        <v>2.7374410091196073E-4</v>
      </c>
      <c r="T391">
        <f t="shared" si="93"/>
        <v>3.2699048788166291E-6</v>
      </c>
      <c r="U391">
        <f t="shared" si="94"/>
        <v>3.8655038922708149E-4</v>
      </c>
      <c r="W391" s="1"/>
    </row>
    <row r="392" spans="1:23" x14ac:dyDescent="0.25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2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2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-2.3905112241401787E-6</v>
      </c>
      <c r="S392" s="4">
        <f>SUM($R$41:R392)+0</f>
        <v>2.7135358968782055E-4</v>
      </c>
      <c r="T392">
        <f t="shared" si="93"/>
        <v>3.2868552933823487E-6</v>
      </c>
      <c r="U392">
        <f t="shared" si="94"/>
        <v>3.8326478424680467E-4</v>
      </c>
      <c r="W392" s="1"/>
    </row>
    <row r="393" spans="1:23" x14ac:dyDescent="0.25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2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2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-2.4005226751494225E-6</v>
      </c>
      <c r="S393" s="4">
        <f>SUM($R$41:R393)+0</f>
        <v>2.6895306701267113E-4</v>
      </c>
      <c r="T393">
        <f t="shared" si="93"/>
        <v>3.3036376142986264E-6</v>
      </c>
      <c r="U393">
        <f t="shared" si="94"/>
        <v>3.7996233740510512E-4</v>
      </c>
      <c r="W393" s="1"/>
    </row>
    <row r="394" spans="1:23" x14ac:dyDescent="0.25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2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2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-2.4104319684953069E-6</v>
      </c>
      <c r="S394" s="4">
        <f>SUM($R$41:R394)+0</f>
        <v>2.6654263504417581E-4</v>
      </c>
      <c r="T394">
        <f t="shared" si="93"/>
        <v>3.3202517000673657E-6</v>
      </c>
      <c r="U394">
        <f t="shared" si="94"/>
        <v>3.7664321941812323E-4</v>
      </c>
      <c r="W394" s="1"/>
    </row>
    <row r="395" spans="1:23" x14ac:dyDescent="0.25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2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2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-2.4202391041778313E-6</v>
      </c>
      <c r="S395" s="4">
        <f>SUM($R$41:R395)+0</f>
        <v>2.6412239593999795E-4</v>
      </c>
      <c r="T395">
        <f t="shared" si="93"/>
        <v>3.3366974138936236E-6</v>
      </c>
      <c r="U395">
        <f t="shared" si="94"/>
        <v>3.7330760104380926E-4</v>
      </c>
      <c r="W395" s="1"/>
    </row>
    <row r="396" spans="1:23" x14ac:dyDescent="0.25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2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2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-2.4299440821969964E-6</v>
      </c>
      <c r="S396" s="4">
        <f>SUM($R$41:R396)+0</f>
        <v>2.6169245185780096E-4</v>
      </c>
      <c r="T396">
        <f t="shared" si="93"/>
        <v>3.3529746235004274E-6</v>
      </c>
      <c r="U396">
        <f t="shared" si="94"/>
        <v>3.699556530810989E-4</v>
      </c>
      <c r="W396" s="1"/>
    </row>
    <row r="397" spans="1:23" x14ac:dyDescent="0.25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2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2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-2.4395469025528014E-6</v>
      </c>
      <c r="S397" s="4">
        <f>SUM($R$41:R397)+0</f>
        <v>2.5925290495524818E-4</v>
      </c>
      <c r="T397">
        <f t="shared" si="93"/>
        <v>3.369083200952373E-6</v>
      </c>
      <c r="U397">
        <f t="shared" si="94"/>
        <v>3.6658754636910478E-4</v>
      </c>
      <c r="W397" s="1"/>
    </row>
    <row r="398" spans="1:23" x14ac:dyDescent="0.25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2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2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-2.4490475652452472E-6</v>
      </c>
      <c r="S398" s="4">
        <f>SUM($R$41:R398)+0</f>
        <v>2.5680385739000291E-4</v>
      </c>
      <c r="T398">
        <f t="shared" si="93"/>
        <v>3.3850230224875332E-6</v>
      </c>
      <c r="U398">
        <f t="shared" si="94"/>
        <v>3.6320345178632416E-4</v>
      </c>
      <c r="W398" s="1"/>
    </row>
    <row r="399" spans="1:23" x14ac:dyDescent="0.25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2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2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-2.4584460702743337E-6</v>
      </c>
      <c r="S399" s="4">
        <f>SUM($R$41:R399)+0</f>
        <v>2.5434541131972855E-4</v>
      </c>
      <c r="T399">
        <f t="shared" si="93"/>
        <v>3.400793968357225E-6</v>
      </c>
      <c r="U399">
        <f t="shared" si="94"/>
        <v>3.5980354024986124E-4</v>
      </c>
      <c r="W399" s="1"/>
    </row>
    <row r="400" spans="1:23" x14ac:dyDescent="0.25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2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2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-2.4677424176400602E-6</v>
      </c>
      <c r="S400" s="4">
        <f>SUM($R$41:R400)+0</f>
        <v>2.5187766890208852E-4</v>
      </c>
      <c r="T400">
        <f t="shared" si="93"/>
        <v>3.4163959226732123E-6</v>
      </c>
      <c r="U400">
        <f t="shared" si="94"/>
        <v>3.5638798271466464E-4</v>
      </c>
      <c r="W400" s="1"/>
    </row>
    <row r="401" spans="1:23" x14ac:dyDescent="0.25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2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2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-2.4769366073424273E-6</v>
      </c>
      <c r="S401" s="4">
        <f>SUM($R$41:R401)+0</f>
        <v>2.494007322947461E-4</v>
      </c>
      <c r="T401">
        <f t="shared" si="93"/>
        <v>3.4318287732619623E-6</v>
      </c>
      <c r="U401">
        <f t="shared" si="94"/>
        <v>3.5295695017277924E-4</v>
      </c>
      <c r="W401" s="1"/>
    </row>
    <row r="402" spans="1:23" x14ac:dyDescent="0.25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2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2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-2.4860286393814344E-6</v>
      </c>
      <c r="S402" s="4">
        <f>SUM($R$41:R402)+0</f>
        <v>2.4691470365536465E-4</v>
      </c>
      <c r="T402">
        <f t="shared" si="93"/>
        <v>3.4470924115255629E-6</v>
      </c>
      <c r="U402">
        <f t="shared" si="94"/>
        <v>3.4951061365261205E-4</v>
      </c>
      <c r="W402" s="1"/>
    </row>
    <row r="403" spans="1:23" x14ac:dyDescent="0.25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2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2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-2.4950185137570822E-6</v>
      </c>
      <c r="S403" s="4">
        <f>SUM($R$41:R403)+0</f>
        <v>2.4441968514160757E-4</v>
      </c>
      <c r="T403">
        <f t="shared" si="93"/>
        <v>3.4621867323089771E-6</v>
      </c>
      <c r="U403">
        <f t="shared" si="94"/>
        <v>3.4604914421821221E-4</v>
      </c>
      <c r="W403" s="1"/>
    </row>
    <row r="404" spans="1:23" x14ac:dyDescent="0.25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2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2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-2.5039062304693708E-6</v>
      </c>
      <c r="S404" s="4">
        <f>SUM($R$41:R404)+0</f>
        <v>2.4191577891113819E-4</v>
      </c>
      <c r="T404">
        <f t="shared" si="93"/>
        <v>3.4771116337732829E-6</v>
      </c>
      <c r="U404">
        <f t="shared" si="94"/>
        <v>3.4257271296856355E-4</v>
      </c>
      <c r="W404" s="1"/>
    </row>
    <row r="405" spans="1:23" x14ac:dyDescent="0.25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2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2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-2.5126917895182985E-6</v>
      </c>
      <c r="S405" s="4">
        <f>SUM($R$41:R405)+0</f>
        <v>2.3940308712161988E-4</v>
      </c>
      <c r="T405">
        <f t="shared" si="93"/>
        <v>3.4918670172746094E-6</v>
      </c>
      <c r="U405">
        <f t="shared" si="94"/>
        <v>3.3908149103689146E-4</v>
      </c>
      <c r="W405" s="1"/>
    </row>
    <row r="406" spans="1:23" x14ac:dyDescent="0.25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2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2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-2.5213751909038669E-6</v>
      </c>
      <c r="S406" s="4">
        <f>SUM($R$41:R406)+0</f>
        <v>2.3688171193071602E-4</v>
      </c>
      <c r="T406">
        <f t="shared" si="93"/>
        <v>3.506452787248462E-6</v>
      </c>
      <c r="U406">
        <f t="shared" si="94"/>
        <v>3.3557564958998126E-4</v>
      </c>
      <c r="W406" s="1"/>
    </row>
    <row r="407" spans="1:23" x14ac:dyDescent="0.25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2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2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-2.529956434626076E-6</v>
      </c>
      <c r="S407" s="4">
        <f>SUM($R$41:R407)+0</f>
        <v>2.3435175549608994E-4</v>
      </c>
      <c r="T407">
        <f t="shared" si="93"/>
        <v>3.5208688510991742E-6</v>
      </c>
      <c r="U407">
        <f t="shared" si="94"/>
        <v>3.3205535982750968E-4</v>
      </c>
      <c r="W407" s="1"/>
    </row>
    <row r="408" spans="1:23" x14ac:dyDescent="0.25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2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2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-2.538435520684925E-6</v>
      </c>
      <c r="S408" s="4">
        <f>SUM($R$41:R408)+0</f>
        <v>2.3181331997540502E-4</v>
      </c>
      <c r="T408">
        <f t="shared" si="93"/>
        <v>3.5351151190942216E-6</v>
      </c>
      <c r="U408">
        <f t="shared" si="94"/>
        <v>3.285207929813883E-4</v>
      </c>
      <c r="W408" s="1"/>
    </row>
    <row r="409" spans="1:23" x14ac:dyDescent="0.25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2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2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-2.5468124490804148E-6</v>
      </c>
      <c r="S409" s="4">
        <f>SUM($R$41:R409)+0</f>
        <v>2.2926650752632459E-4</v>
      </c>
      <c r="T409">
        <f t="shared" si="93"/>
        <v>3.5491915042631578E-6</v>
      </c>
      <c r="U409">
        <f t="shared" si="94"/>
        <v>3.249721203151189E-4</v>
      </c>
      <c r="W409" s="1"/>
    </row>
    <row r="410" spans="1:23" x14ac:dyDescent="0.25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2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2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-2.5550872198125445E-6</v>
      </c>
      <c r="S410" s="4">
        <f>SUM($R$41:R410)+0</f>
        <v>2.2671142030651205E-4</v>
      </c>
      <c r="T410">
        <f t="shared" si="93"/>
        <v>3.563097922300942E-6</v>
      </c>
      <c r="U410">
        <f t="shared" si="94"/>
        <v>3.214095131231601E-4</v>
      </c>
      <c r="W410" s="1"/>
    </row>
    <row r="411" spans="1:23" x14ac:dyDescent="0.25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2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2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-2.563259832881315E-6</v>
      </c>
      <c r="S411" s="4">
        <f>SUM($R$41:R411)+0</f>
        <v>2.2414816047363074E-4</v>
      </c>
      <c r="T411">
        <f t="shared" si="93"/>
        <v>3.5768342914754415E-6</v>
      </c>
      <c r="U411">
        <f t="shared" si="94"/>
        <v>3.1783314273030517E-4</v>
      </c>
      <c r="W411" s="1"/>
    </row>
    <row r="412" spans="1:23" x14ac:dyDescent="0.25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2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2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-2.5713302882867262E-6</v>
      </c>
      <c r="S412" s="4">
        <f>SUM($R$41:R412)+0</f>
        <v>2.2157683018534402E-4</v>
      </c>
      <c r="T412">
        <f t="shared" si="93"/>
        <v>3.5904005325389012E-6</v>
      </c>
      <c r="U412">
        <f t="shared" si="94"/>
        <v>3.1424318049107138E-4</v>
      </c>
      <c r="W412" s="1"/>
    </row>
    <row r="413" spans="1:23" x14ac:dyDescent="0.25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2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2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-2.5792985860287773E-6</v>
      </c>
      <c r="S413" s="4">
        <f>SUM($R$41:R413)+0</f>
        <v>2.1899753159931523E-4</v>
      </c>
      <c r="T413">
        <f t="shared" si="93"/>
        <v>3.6037965686431953E-6</v>
      </c>
      <c r="U413">
        <f t="shared" si="94"/>
        <v>3.1063979778909903E-4</v>
      </c>
      <c r="W413" s="1"/>
    </row>
    <row r="414" spans="1:23" x14ac:dyDescent="0.25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2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2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-2.5871647261074691E-6</v>
      </c>
      <c r="S414" s="4">
        <f>SUM($R$41:R414)+0</f>
        <v>2.1641036687320775E-4</v>
      </c>
      <c r="T414">
        <f t="shared" si="93"/>
        <v>3.6170223252586735E-6</v>
      </c>
      <c r="U414">
        <f t="shared" si="94"/>
        <v>3.0702316603656201E-4</v>
      </c>
      <c r="W414" s="1"/>
    </row>
    <row r="415" spans="1:23" x14ac:dyDescent="0.25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2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2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-2.5949287085228009E-6</v>
      </c>
      <c r="S415" s="4">
        <f>SUM($R$41:R415)+0</f>
        <v>2.1381543816468494E-4</v>
      </c>
      <c r="T415">
        <f t="shared" si="93"/>
        <v>3.6300777300964276E-6</v>
      </c>
      <c r="U415">
        <f t="shared" si="94"/>
        <v>3.033934566735874E-4</v>
      </c>
      <c r="W415" s="1"/>
    </row>
    <row r="416" spans="1:23" x14ac:dyDescent="0.25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2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2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-2.6025905332747734E-6</v>
      </c>
      <c r="S416" s="4">
        <f>SUM($R$41:R416)+0</f>
        <v>2.1121284763141017E-4</v>
      </c>
      <c r="T416">
        <f t="shared" si="93"/>
        <v>3.6429627130338223E-6</v>
      </c>
      <c r="U416">
        <f t="shared" si="94"/>
        <v>2.997508411676859E-4</v>
      </c>
      <c r="W416" s="1"/>
    </row>
    <row r="417" spans="1:23" x14ac:dyDescent="0.25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2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2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-2.6101502003633867E-6</v>
      </c>
      <c r="S417" s="4">
        <f>SUM($R$41:R417)+0</f>
        <v>2.0860269743104679E-4</v>
      </c>
      <c r="T417">
        <f t="shared" si="93"/>
        <v>3.6556772060431281E-6</v>
      </c>
      <c r="U417">
        <f t="shared" si="94"/>
        <v>2.9609549101319117E-4</v>
      </c>
      <c r="W417" s="1"/>
    </row>
    <row r="418" spans="1:23" x14ac:dyDescent="0.25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2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2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-2.6176077097886398E-6</v>
      </c>
      <c r="S418" s="4">
        <f>SUM($R$41:R418)+0</f>
        <v>2.0598508972125815E-4</v>
      </c>
      <c r="T418">
        <f t="shared" si="93"/>
        <v>3.6682211431231167E-6</v>
      </c>
      <c r="U418">
        <f t="shared" si="94"/>
        <v>2.9242757773070914E-4</v>
      </c>
      <c r="W418" s="1"/>
    </row>
    <row r="419" spans="1:23" x14ac:dyDescent="0.25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2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2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-2.6249630615505337E-6</v>
      </c>
      <c r="S419" s="4">
        <f>SUM($R$41:R419)+0</f>
        <v>2.033601266597076E-4</v>
      </c>
      <c r="T419">
        <f t="shared" si="93"/>
        <v>3.6805944602334848E-6</v>
      </c>
      <c r="U419">
        <f t="shared" si="94"/>
        <v>2.8874727286657591E-4</v>
      </c>
      <c r="W419" s="1"/>
    </row>
    <row r="420" spans="1:23" x14ac:dyDescent="0.25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2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2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-2.6322162556490667E-6</v>
      </c>
      <c r="S420" s="4">
        <f>SUM($R$41:R420)+0</f>
        <v>2.0072791040405853E-4</v>
      </c>
      <c r="T420">
        <f t="shared" si="93"/>
        <v>3.692797095231961E-6</v>
      </c>
      <c r="U420">
        <f t="shared" si="94"/>
        <v>2.8505474799232533E-4</v>
      </c>
      <c r="W420" s="1"/>
    </row>
    <row r="421" spans="1:23" x14ac:dyDescent="0.25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2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2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-2.6393672920842404E-6</v>
      </c>
      <c r="S421" s="4">
        <f>SUM($R$41:R421)+0</f>
        <v>1.9808854311197428E-4</v>
      </c>
      <c r="T421">
        <f t="shared" si="93"/>
        <v>3.7048289878139897E-6</v>
      </c>
      <c r="U421">
        <f t="shared" si="94"/>
        <v>2.8135017470416447E-4</v>
      </c>
      <c r="W421" s="1"/>
    </row>
    <row r="422" spans="1:23" x14ac:dyDescent="0.25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2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2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-2.6464161708560549E-6</v>
      </c>
      <c r="S422" s="4">
        <f>SUM($R$41:R422)+0</f>
        <v>1.9544212694111822E-4</v>
      </c>
      <c r="T422">
        <f t="shared" si="93"/>
        <v>3.7166900794548652E-6</v>
      </c>
      <c r="U422">
        <f t="shared" si="94"/>
        <v>2.7763372462245829E-4</v>
      </c>
      <c r="W422" s="1"/>
    </row>
    <row r="423" spans="1:23" x14ac:dyDescent="0.25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2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2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-2.6533628919645101E-6</v>
      </c>
      <c r="S423" s="4">
        <f>SUM($R$41:R423)+0</f>
        <v>1.9278876404915372E-4</v>
      </c>
      <c r="T423">
        <f t="shared" si="93"/>
        <v>3.7283803133542057E-6</v>
      </c>
      <c r="U423">
        <f t="shared" si="94"/>
        <v>2.7390556939122185E-4</v>
      </c>
      <c r="W423" s="1"/>
    </row>
    <row r="424" spans="1:23" x14ac:dyDescent="0.25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2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2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-2.6602074554096052E-6</v>
      </c>
      <c r="S424" s="4">
        <f>SUM($R$41:R424)+0</f>
        <v>1.9012855659374412E-4</v>
      </c>
      <c r="T424">
        <f t="shared" si="93"/>
        <v>3.7398996343826608E-6</v>
      </c>
      <c r="U424">
        <f t="shared" si="94"/>
        <v>2.7016588067762149E-4</v>
      </c>
      <c r="W424" s="1"/>
    </row>
    <row r="425" spans="1:23" x14ac:dyDescent="0.25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2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2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-2.6669498611913403E-6</v>
      </c>
      <c r="S425" s="4">
        <f>SUM($R$41:R425)+0</f>
        <v>1.8746160673255278E-4</v>
      </c>
      <c r="T425">
        <f t="shared" si="93"/>
        <v>3.7512479890307703E-6</v>
      </c>
      <c r="U425">
        <f t="shared" si="94"/>
        <v>2.6641483017148302E-4</v>
      </c>
      <c r="W425" s="1"/>
    </row>
    <row r="426" spans="1:23" x14ac:dyDescent="0.25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2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2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-2.673590109309716E-6</v>
      </c>
      <c r="S426" s="4">
        <f>SUM($R$41:R426)+0</f>
        <v>1.8478801662324306E-4</v>
      </c>
      <c r="T426">
        <f t="shared" ref="T426:T489" si="109">SQRT(SUMSQ(O426,R426))</f>
        <v>3.7624253253598442E-6</v>
      </c>
      <c r="U426">
        <f t="shared" ref="U426:U489" si="110">SQRT(SUMSQ(S426,P426))</f>
        <v>2.6265258958480821E-4</v>
      </c>
      <c r="W426" s="1"/>
    </row>
    <row r="427" spans="1:23" x14ac:dyDescent="0.25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2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2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-2.6801281997647326E-6</v>
      </c>
      <c r="S427" s="4">
        <f>SUM($R$41:R427)+0</f>
        <v>1.8210788842347832E-4</v>
      </c>
      <c r="T427">
        <f t="shared" si="109"/>
        <v>3.773431592954817E-6</v>
      </c>
      <c r="U427">
        <f t="shared" si="110"/>
        <v>2.5887933065129817E-4</v>
      </c>
      <c r="W427" s="1"/>
    </row>
    <row r="428" spans="1:23" x14ac:dyDescent="0.25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2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2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-2.6865641325563898E-6</v>
      </c>
      <c r="S428" s="4">
        <f>SUM($R$41:R428)+0</f>
        <v>1.7942132429092194E-4</v>
      </c>
      <c r="T428">
        <f t="shared" si="109"/>
        <v>3.7842667428789502E-6</v>
      </c>
      <c r="U428">
        <f t="shared" si="110"/>
        <v>2.5509522512588473E-4</v>
      </c>
      <c r="W428" s="1"/>
    </row>
    <row r="429" spans="1:23" x14ac:dyDescent="0.25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2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2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-2.692897907684687E-6</v>
      </c>
      <c r="S429" s="4">
        <f>SUM($R$41:R429)+0</f>
        <v>1.7672842638323725E-4</v>
      </c>
      <c r="T429">
        <f t="shared" si="109"/>
        <v>3.7949307276303395E-6</v>
      </c>
      <c r="U429">
        <f t="shared" si="110"/>
        <v>2.5130044478426799E-4</v>
      </c>
      <c r="W429" s="1"/>
    </row>
    <row r="430" spans="1:23" x14ac:dyDescent="0.25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2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2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-2.6991295251496241E-6</v>
      </c>
      <c r="S430" s="4">
        <f>SUM($R$41:R430)+0</f>
        <v>1.7402929685808761E-4</v>
      </c>
      <c r="T430">
        <f t="shared" si="109"/>
        <v>3.8054235011001206E-6</v>
      </c>
      <c r="U430">
        <f t="shared" si="110"/>
        <v>2.4749516142246174E-4</v>
      </c>
      <c r="W430" s="1"/>
    </row>
    <row r="431" spans="1:23" x14ac:dyDescent="0.25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2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2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-2.7052589849512019E-6</v>
      </c>
      <c r="S431" s="4">
        <f>SUM($R$41:R431)+0</f>
        <v>1.7132403787313642E-4</v>
      </c>
      <c r="T431">
        <f t="shared" si="109"/>
        <v>3.8157450185323172E-6</v>
      </c>
      <c r="U431">
        <f t="shared" si="110"/>
        <v>2.4367954685634505E-4</v>
      </c>
      <c r="W431" s="1"/>
    </row>
    <row r="432" spans="1:23" x14ac:dyDescent="0.25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2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2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-2.7112862870894205E-6</v>
      </c>
      <c r="S432" s="4">
        <f>SUM($R$41:R432)+0</f>
        <v>1.6861275158604701E-4</v>
      </c>
      <c r="T432">
        <f t="shared" si="109"/>
        <v>3.8258952364852628E-6</v>
      </c>
      <c r="U432">
        <f t="shared" si="110"/>
        <v>2.3985377292122032E-4</v>
      </c>
      <c r="W432" s="1"/>
    </row>
    <row r="433" spans="1:23" x14ac:dyDescent="0.25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2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2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-2.7172114315642799E-6</v>
      </c>
      <c r="S433" s="4">
        <f>SUM($R$41:R433)+0</f>
        <v>1.6589554015448274E-4</v>
      </c>
      <c r="T433">
        <f t="shared" si="109"/>
        <v>3.8358741127945145E-6</v>
      </c>
      <c r="U433">
        <f t="shared" si="110"/>
        <v>2.3601801147137821E-4</v>
      </c>
      <c r="W433" s="1"/>
    </row>
    <row r="434" spans="1:23" x14ac:dyDescent="0.25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2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2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-2.7230344183757783E-6</v>
      </c>
      <c r="S434" s="4">
        <f>SUM($R$41:R434)+0</f>
        <v>1.6317250573610697E-4</v>
      </c>
      <c r="T434">
        <f t="shared" si="109"/>
        <v>3.8456816065372153E-6</v>
      </c>
      <c r="U434">
        <f t="shared" si="110"/>
        <v>2.3217243437966841E-4</v>
      </c>
      <c r="W434" s="1"/>
    </row>
    <row r="435" spans="1:23" x14ac:dyDescent="0.25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2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2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-2.7287552475239174E-6</v>
      </c>
      <c r="S435" s="4">
        <f>SUM($R$41:R435)+0</f>
        <v>1.6044375048858306E-4</v>
      </c>
      <c r="T435">
        <f t="shared" si="109"/>
        <v>3.8553176779978427E-6</v>
      </c>
      <c r="U435">
        <f t="shared" si="110"/>
        <v>2.2831721353707657E-4</v>
      </c>
      <c r="W435" s="1"/>
    </row>
    <row r="436" spans="1:23" x14ac:dyDescent="0.25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2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2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-2.7343739190086965E-6</v>
      </c>
      <c r="S436" s="4">
        <f>SUM($R$41:R436)+0</f>
        <v>1.5770937656957437E-4</v>
      </c>
      <c r="T436">
        <f t="shared" si="109"/>
        <v>3.8647822886352653E-6</v>
      </c>
      <c r="U436">
        <f t="shared" si="110"/>
        <v>2.2445252085230715E-4</v>
      </c>
      <c r="W436" s="1"/>
    </row>
    <row r="437" spans="1:23" x14ac:dyDescent="0.25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2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2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-2.7398904328301163E-6</v>
      </c>
      <c r="S437" s="4">
        <f>SUM($R$41:R437)+0</f>
        <v>1.5496948613674425E-4</v>
      </c>
      <c r="T437">
        <f t="shared" si="109"/>
        <v>3.8740754010510921E-6</v>
      </c>
      <c r="U437">
        <f t="shared" si="110"/>
        <v>2.2057852825137206E-4</v>
      </c>
      <c r="W437" s="1"/>
    </row>
    <row r="438" spans="1:23" x14ac:dyDescent="0.25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2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2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-2.7453047889881768E-6</v>
      </c>
      <c r="S438" s="4">
        <f>SUM($R$41:R438)+0</f>
        <v>1.5222418134775608E-4</v>
      </c>
      <c r="T438">
        <f t="shared" si="109"/>
        <v>3.8831969789592244E-6</v>
      </c>
      <c r="U438">
        <f t="shared" si="110"/>
        <v>2.1669540767718486E-4</v>
      </c>
      <c r="W438" s="1"/>
    </row>
    <row r="439" spans="1:23" x14ac:dyDescent="0.25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2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2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-2.7506169874828773E-6</v>
      </c>
      <c r="S439" s="4">
        <f>SUM($R$41:R439)+0</f>
        <v>1.4947356436027321E-4</v>
      </c>
      <c r="T439">
        <f t="shared" si="109"/>
        <v>3.8921469871565891E-6</v>
      </c>
      <c r="U439">
        <f t="shared" si="110"/>
        <v>2.1280333108916036E-4</v>
      </c>
      <c r="W439" s="1"/>
    </row>
    <row r="440" spans="1:23" x14ac:dyDescent="0.25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2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2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-2.7558270283142185E-6</v>
      </c>
      <c r="S440" s="4">
        <f>SUM($R$41:R440)+0</f>
        <v>1.4671773733195898E-4</v>
      </c>
      <c r="T440">
        <f t="shared" si="109"/>
        <v>3.9009253914949964E-6</v>
      </c>
      <c r="U440">
        <f t="shared" si="110"/>
        <v>2.0890247046281957E-4</v>
      </c>
      <c r="W440" s="1"/>
    </row>
    <row r="441" spans="1:23" x14ac:dyDescent="0.25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2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2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-2.7609349114821996E-6</v>
      </c>
      <c r="S441" s="4">
        <f>SUM($R$41:R441)+0</f>
        <v>1.4395680242047679E-4</v>
      </c>
      <c r="T441">
        <f t="shared" si="109"/>
        <v>3.9095321588540739E-6</v>
      </c>
      <c r="U441">
        <f t="shared" si="110"/>
        <v>2.0499299778939991E-4</v>
      </c>
      <c r="W441" s="1"/>
    </row>
    <row r="442" spans="1:23" x14ac:dyDescent="0.25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2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2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-2.7659406369868214E-6</v>
      </c>
      <c r="S442" s="4">
        <f>SUM($R$41:R442)+0</f>
        <v>1.4119086178348997E-4</v>
      </c>
      <c r="T442">
        <f t="shared" si="109"/>
        <v>3.9179672571152487E-6</v>
      </c>
      <c r="U442">
        <f t="shared" si="110"/>
        <v>2.0107508507547021E-4</v>
      </c>
      <c r="W442" s="1"/>
    </row>
    <row r="443" spans="1:23" x14ac:dyDescent="0.25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2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2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-2.770844204828084E-6</v>
      </c>
      <c r="S443" s="4">
        <f>SUM($R$41:R443)+0</f>
        <v>1.3842001757866188E-4</v>
      </c>
      <c r="T443">
        <f t="shared" si="109"/>
        <v>3.9262306551367252E-6</v>
      </c>
      <c r="U443">
        <f t="shared" si="110"/>
        <v>1.9714890434255087E-4</v>
      </c>
      <c r="W443" s="1"/>
    </row>
    <row r="444" spans="1:23" x14ac:dyDescent="0.25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2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2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-2.7756456150059865E-6</v>
      </c>
      <c r="S444" s="4">
        <f>SUM($R$41:R444)+0</f>
        <v>1.356443719636559E-4</v>
      </c>
      <c r="T444">
        <f t="shared" si="109"/>
        <v>3.9343223227294191E-6</v>
      </c>
      <c r="U444">
        <f t="shared" si="110"/>
        <v>1.9321462762673854E-4</v>
      </c>
      <c r="W444" s="1"/>
    </row>
    <row r="445" spans="1:23" x14ac:dyDescent="0.25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2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2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-2.7803448675205298E-6</v>
      </c>
      <c r="S445" s="4">
        <f>SUM($R$41:R445)+0</f>
        <v>1.3286402709613537E-4</v>
      </c>
      <c r="T445">
        <f t="shared" si="109"/>
        <v>3.942242230633829E-6</v>
      </c>
      <c r="U445">
        <f t="shared" si="110"/>
        <v>1.8927242697833573E-4</v>
      </c>
      <c r="W445" s="1"/>
    </row>
    <row r="446" spans="1:23" x14ac:dyDescent="0.25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2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2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-2.784941962371713E-6</v>
      </c>
      <c r="S446" s="4">
        <f>SUM($R$41:R446)+0</f>
        <v>1.3007908513376366E-4</v>
      </c>
      <c r="T446">
        <f t="shared" si="109"/>
        <v>3.9499903504977905E-6</v>
      </c>
      <c r="U446">
        <f t="shared" si="110"/>
        <v>1.8532247446148456E-4</v>
      </c>
      <c r="W446" s="1"/>
    </row>
    <row r="447" spans="1:23" x14ac:dyDescent="0.25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2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2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-2.789436899559536E-6</v>
      </c>
      <c r="S447" s="4">
        <f>SUM($R$41:R447)+0</f>
        <v>1.2728964823420413E-4</v>
      </c>
      <c r="T447">
        <f t="shared" si="109"/>
        <v>3.9575666548550886E-6</v>
      </c>
      <c r="U447">
        <f t="shared" si="110"/>
        <v>1.8136494215380516E-4</v>
      </c>
      <c r="W447" s="1"/>
    </row>
    <row r="448" spans="1:23" x14ac:dyDescent="0.25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2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2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-2.7938296790840007E-6</v>
      </c>
      <c r="S448" s="4">
        <f>SUM($R$41:R448)+0</f>
        <v>1.2449581855512014E-4</v>
      </c>
      <c r="T448">
        <f t="shared" si="109"/>
        <v>3.9649711171049079E-6</v>
      </c>
      <c r="U448">
        <f t="shared" si="110"/>
        <v>1.7740000214603826E-4</v>
      </c>
      <c r="W448" s="1"/>
    </row>
    <row r="449" spans="1:23" x14ac:dyDescent="0.25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2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2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-2.7981203009451044E-6</v>
      </c>
      <c r="S449" s="4">
        <f>SUM($R$41:R449)+0</f>
        <v>1.2169769825417503E-4</v>
      </c>
      <c r="T449">
        <f t="shared" si="109"/>
        <v>3.9722037114920621E-6</v>
      </c>
      <c r="U449">
        <f t="shared" si="110"/>
        <v>1.7342782654169197E-4</v>
      </c>
      <c r="W449" s="1"/>
    </row>
    <row r="450" spans="1:23" x14ac:dyDescent="0.25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2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2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-2.8023087651428497E-6</v>
      </c>
      <c r="S450" s="4">
        <f>SUM($R$41:R450)+0</f>
        <v>1.1889538948903218E-4</v>
      </c>
      <c r="T450">
        <f t="shared" si="109"/>
        <v>3.9792644130880166E-6</v>
      </c>
      <c r="U450">
        <f t="shared" si="110"/>
        <v>1.6944858745669269E-4</v>
      </c>
      <c r="W450" s="1"/>
    </row>
    <row r="451" spans="1:23" x14ac:dyDescent="0.25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2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2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-2.806395071677235E-6</v>
      </c>
      <c r="S451" s="4">
        <f>SUM($R$41:R451)+0</f>
        <v>1.1608899441735494E-4</v>
      </c>
      <c r="T451">
        <f t="shared" si="109"/>
        <v>3.9861531977726258E-6</v>
      </c>
      <c r="U451">
        <f t="shared" si="110"/>
        <v>1.6546245701903959E-4</v>
      </c>
      <c r="W451" s="1"/>
    </row>
    <row r="452" spans="1:23" x14ac:dyDescent="0.25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2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2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-2.8103792205482609E-6</v>
      </c>
      <c r="S452" s="4">
        <f>SUM($R$41:R452)+0</f>
        <v>1.1327861519680669E-4</v>
      </c>
      <c r="T452">
        <f t="shared" si="109"/>
        <v>3.9928700422166099E-6</v>
      </c>
      <c r="U452">
        <f t="shared" si="110"/>
        <v>1.6146960736846349E-4</v>
      </c>
      <c r="W452" s="1"/>
    </row>
    <row r="453" spans="1:23" x14ac:dyDescent="0.25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2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2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-2.814261211755926E-6</v>
      </c>
      <c r="S453" s="4">
        <f>SUM($R$41:R453)+0</f>
        <v>1.1046435398505076E-4</v>
      </c>
      <c r="T453">
        <f t="shared" si="109"/>
        <v>3.9994149238647141E-6</v>
      </c>
      <c r="U453">
        <f t="shared" si="110"/>
        <v>1.5747021065608911E-4</v>
      </c>
      <c r="W453" s="1"/>
    </row>
    <row r="454" spans="1:23" x14ac:dyDescent="0.25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2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2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-2.8180410453002335E-6</v>
      </c>
      <c r="S454" s="4">
        <f>SUM($R$41:R454)+0</f>
        <v>1.0764631293975053E-4</v>
      </c>
      <c r="T454">
        <f t="shared" si="109"/>
        <v>4.0057878209195391E-6</v>
      </c>
      <c r="U454">
        <f t="shared" si="110"/>
        <v>1.5346443904410117E-4</v>
      </c>
      <c r="W454" s="1"/>
    </row>
    <row r="455" spans="1:23" x14ac:dyDescent="0.25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2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2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-2.82171872118118E-6</v>
      </c>
      <c r="S455" s="4">
        <f>SUM($R$41:R455)+0</f>
        <v>1.0482459421856935E-4</v>
      </c>
      <c r="T455">
        <f t="shared" si="109"/>
        <v>4.0119887123260065E-6</v>
      </c>
      <c r="U455">
        <f t="shared" si="110"/>
        <v>1.4945246470541391E-4</v>
      </c>
      <c r="W455" s="1"/>
    </row>
    <row r="456" spans="1:23" x14ac:dyDescent="0.25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2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2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-2.8252942393987656E-6</v>
      </c>
      <c r="S456" s="4">
        <f>SUM($R$41:R456)+0</f>
        <v>1.0199929997917058E-4</v>
      </c>
      <c r="T456">
        <f t="shared" si="109"/>
        <v>4.0180175777564699E-6</v>
      </c>
      <c r="U456">
        <f t="shared" si="110"/>
        <v>1.4543445982334439E-4</v>
      </c>
      <c r="W456" s="1"/>
    </row>
    <row r="457" spans="1:23" x14ac:dyDescent="0.25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2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2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-2.8287675999529936E-6</v>
      </c>
      <c r="S457" s="4">
        <f>SUM($R$41:R457)+0</f>
        <v>9.9170532379217588E-5</v>
      </c>
      <c r="T457">
        <f t="shared" si="109"/>
        <v>4.0238743975964178E-6</v>
      </c>
      <c r="U457">
        <f t="shared" si="110"/>
        <v>1.4141059659128908E-4</v>
      </c>
      <c r="W457" s="1"/>
    </row>
    <row r="458" spans="1:23" x14ac:dyDescent="0.25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2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2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-2.8321388028438607E-6</v>
      </c>
      <c r="S458" s="4">
        <f>SUM($R$41:R458)+0</f>
        <v>9.6338393576373733E-5</v>
      </c>
      <c r="T458">
        <f t="shared" si="109"/>
        <v>4.0295591529307575E-6</v>
      </c>
      <c r="U458">
        <f t="shared" si="110"/>
        <v>1.3738104721240391E-4</v>
      </c>
      <c r="W458" s="1"/>
    </row>
    <row r="459" spans="1:23" x14ac:dyDescent="0.25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2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2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-2.8354078480713685E-6</v>
      </c>
      <c r="S459" s="4">
        <f>SUM($R$41:R459)+0</f>
        <v>9.3502985728302369E-5</v>
      </c>
      <c r="T459">
        <f t="shared" si="109"/>
        <v>4.0350718255306834E-6</v>
      </c>
      <c r="U459">
        <f t="shared" si="110"/>
        <v>1.3334598389928775E-4</v>
      </c>
      <c r="W459" s="1"/>
    </row>
    <row r="460" spans="1:23" x14ac:dyDescent="0.25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2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2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-2.8385747356355163E-6</v>
      </c>
      <c r="S460" s="4">
        <f>SUM($R$41:R460)+0</f>
        <v>9.0664410992666859E-5</v>
      </c>
      <c r="T460">
        <f t="shared" si="109"/>
        <v>4.0404123978410803E-6</v>
      </c>
      <c r="U460">
        <f t="shared" si="110"/>
        <v>1.2930557887366929E-4</v>
      </c>
      <c r="W460" s="1"/>
    </row>
    <row r="461" spans="1:23" x14ac:dyDescent="0.25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2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2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-2.8416394655363056E-6</v>
      </c>
      <c r="S461" s="4">
        <f>SUM($R$41:R461)+0</f>
        <v>8.7822771527130554E-5</v>
      </c>
      <c r="T461">
        <f t="shared" si="109"/>
        <v>4.0455808529684681E-6</v>
      </c>
      <c r="U461">
        <f t="shared" si="110"/>
        <v>1.2526000436609741E-4</v>
      </c>
      <c r="W461" s="1"/>
    </row>
    <row r="462" spans="1:23" x14ac:dyDescent="0.25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2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2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-2.844602037773734E-6</v>
      </c>
      <c r="S462" s="4">
        <f>SUM($R$41:R462)+0</f>
        <v>8.497816948935682E-5</v>
      </c>
      <c r="T462">
        <f t="shared" si="109"/>
        <v>4.0505771746694586E-6</v>
      </c>
      <c r="U462">
        <f t="shared" si="110"/>
        <v>1.2120943261563487E-4</v>
      </c>
      <c r="W462" s="1"/>
    </row>
    <row r="463" spans="1:23" x14ac:dyDescent="0.25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2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2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-2.847462452347804E-6</v>
      </c>
      <c r="S463" s="4">
        <f>SUM($R$41:R463)+0</f>
        <v>8.213070703700902E-5</v>
      </c>
      <c r="T463">
        <f t="shared" si="109"/>
        <v>4.055401347339723E-6</v>
      </c>
      <c r="U463">
        <f t="shared" si="110"/>
        <v>1.1715403586955583E-4</v>
      </c>
      <c r="W463" s="1"/>
    </row>
    <row r="464" spans="1:23" x14ac:dyDescent="0.25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2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2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-2.8502207092585139E-6</v>
      </c>
      <c r="S464" s="4">
        <f>SUM($R$41:R464)+0</f>
        <v>7.9280486327750504E-5</v>
      </c>
      <c r="T464">
        <f t="shared" si="109"/>
        <v>4.0600533560034416E-6</v>
      </c>
      <c r="U464">
        <f t="shared" si="110"/>
        <v>1.1309398638304699E-4</v>
      </c>
      <c r="W464" s="1"/>
    </row>
    <row r="465" spans="1:23" x14ac:dyDescent="0.25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2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2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-2.8528768085058646E-6</v>
      </c>
      <c r="S465" s="4">
        <f>SUM($R$41:R465)+0</f>
        <v>7.6427609519244639E-5</v>
      </c>
      <c r="T465">
        <f t="shared" si="109"/>
        <v>4.0645331863032307E-6</v>
      </c>
      <c r="U465">
        <f t="shared" si="110"/>
        <v>1.0902945641891272E-4</v>
      </c>
      <c r="W465" s="1"/>
    </row>
    <row r="466" spans="1:23" x14ac:dyDescent="0.25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2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2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-2.8554307500898543E-6</v>
      </c>
      <c r="S466" s="4">
        <f>SUM($R$41:R466)+0</f>
        <v>7.3572178769154786E-5</v>
      </c>
      <c r="T466">
        <f t="shared" si="109"/>
        <v>4.0688408244905318E-6</v>
      </c>
      <c r="U466">
        <f t="shared" si="110"/>
        <v>1.0496061824728473E-4</v>
      </c>
      <c r="W466" s="1"/>
    </row>
    <row r="467" spans="1:23" x14ac:dyDescent="0.25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2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2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-2.8578825340104864E-6</v>
      </c>
      <c r="S467" s="4">
        <f>SUM($R$41:R467)+0</f>
        <v>7.0714296235144299E-5</v>
      </c>
      <c r="T467">
        <f t="shared" si="109"/>
        <v>4.0729762574164535E-6</v>
      </c>
      <c r="U467">
        <f t="shared" si="110"/>
        <v>1.0088764414533653E-4</v>
      </c>
      <c r="W467" s="1"/>
    </row>
    <row r="468" spans="1:23" x14ac:dyDescent="0.25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2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2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-2.8602321602677576E-6</v>
      </c>
      <c r="S468" s="4">
        <f>SUM($R$41:R468)+0</f>
        <v>6.785406407487654E-5</v>
      </c>
      <c r="T468">
        <f t="shared" si="109"/>
        <v>4.0769394725230453E-6</v>
      </c>
      <c r="U468">
        <f t="shared" si="110"/>
        <v>9.681070639700353E-5</v>
      </c>
      <c r="W468" s="1"/>
    </row>
    <row r="469" spans="1:23" x14ac:dyDescent="0.25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2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2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-2.8624796288616696E-6</v>
      </c>
      <c r="S469" s="4">
        <f>SUM($R$41:R469)+0</f>
        <v>6.4991584446014874E-5</v>
      </c>
      <c r="T469">
        <f t="shared" si="109"/>
        <v>4.080730457835008E-6</v>
      </c>
      <c r="U469">
        <f t="shared" si="110"/>
        <v>9.272997729270973E-5</v>
      </c>
      <c r="W469" s="1"/>
    </row>
    <row r="470" spans="1:23" x14ac:dyDescent="0.25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2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2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-2.8646249397922215E-6</v>
      </c>
      <c r="S470" s="4">
        <f>SUM($R$41:R470)+0</f>
        <v>6.2126959506222652E-5</v>
      </c>
      <c r="T470">
        <f t="shared" si="109"/>
        <v>4.0843492019518152E-6</v>
      </c>
      <c r="U470">
        <f t="shared" si="110"/>
        <v>8.8645629129102576E-5</v>
      </c>
      <c r="W470" s="1"/>
    </row>
    <row r="471" spans="1:23" x14ac:dyDescent="0.25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2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2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-2.8666680930594132E-6</v>
      </c>
      <c r="S471" s="4">
        <f>SUM($R$41:R471)+0</f>
        <v>5.9260291413163239E-5</v>
      </c>
      <c r="T471">
        <f t="shared" si="109"/>
        <v>4.087795694040245E-6</v>
      </c>
      <c r="U471">
        <f t="shared" si="110"/>
        <v>8.4557834208797726E-5</v>
      </c>
      <c r="W471" s="1"/>
    </row>
    <row r="472" spans="1:23" x14ac:dyDescent="0.25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2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2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-2.8686090886632466E-6</v>
      </c>
      <c r="S472" s="4">
        <f>SUM($R$41:R472)+0</f>
        <v>5.6391682324499991E-5</v>
      </c>
      <c r="T472">
        <f t="shared" si="109"/>
        <v>4.0910699238273123E-6</v>
      </c>
      <c r="U472">
        <f t="shared" si="110"/>
        <v>8.0466764840136766E-5</v>
      </c>
      <c r="W472" s="1"/>
    </row>
    <row r="473" spans="1:23" x14ac:dyDescent="0.25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2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2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-2.870447926603719E-6</v>
      </c>
      <c r="S473" s="4">
        <f>SUM($R$41:R473)+0</f>
        <v>5.3521234397896273E-5</v>
      </c>
      <c r="T473">
        <f t="shared" si="109"/>
        <v>4.09417188159358E-6</v>
      </c>
      <c r="U473">
        <f t="shared" si="110"/>
        <v>7.6372593336962102E-5</v>
      </c>
      <c r="W473" s="1"/>
    </row>
    <row r="474" spans="1:23" x14ac:dyDescent="0.25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2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2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-2.8721846068808322E-6</v>
      </c>
      <c r="S474" s="4">
        <f>SUM($R$41:R474)+0</f>
        <v>5.0649049791015443E-5</v>
      </c>
      <c r="T474">
        <f t="shared" si="109"/>
        <v>4.0971015581668732E-6</v>
      </c>
      <c r="U474">
        <f t="shared" si="110"/>
        <v>7.2275492018414829E-5</v>
      </c>
      <c r="W474" s="1"/>
    </row>
    <row r="475" spans="1:23" x14ac:dyDescent="0.25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2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2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-2.8738191294945861E-6</v>
      </c>
      <c r="S475" s="4">
        <f>SUM($R$41:R475)+0</f>
        <v>4.7775230661520858E-5</v>
      </c>
      <c r="T475">
        <f t="shared" si="109"/>
        <v>4.0998589449163461E-6</v>
      </c>
      <c r="U475">
        <f t="shared" si="110"/>
        <v>6.8175633208764777E-5</v>
      </c>
      <c r="W475" s="1"/>
    </row>
    <row r="476" spans="1:23" x14ac:dyDescent="0.25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2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2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-2.8753514944449808E-6</v>
      </c>
      <c r="S476" s="4">
        <f>SUM($R$41:R476)+0</f>
        <v>4.4899879167075876E-5</v>
      </c>
      <c r="T476">
        <f t="shared" si="109"/>
        <v>4.1024440337469245E-6</v>
      </c>
      <c r="U476">
        <f t="shared" si="110"/>
        <v>6.4073189237286507E-5</v>
      </c>
      <c r="W476" s="1"/>
    </row>
    <row r="477" spans="1:23" x14ac:dyDescent="0.25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2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2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-2.8767817017320145E-6</v>
      </c>
      <c r="S477" s="4">
        <f>SUM($R$41:R477)+0</f>
        <v>4.2023097465343861E-5</v>
      </c>
      <c r="T477">
        <f t="shared" si="109"/>
        <v>4.1048568170941111E-6</v>
      </c>
      <c r="U477">
        <f t="shared" si="110"/>
        <v>5.9968332438202433E-5</v>
      </c>
      <c r="W477" s="1"/>
    </row>
    <row r="478" spans="1:23" x14ac:dyDescent="0.25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2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2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-2.8781097513556898E-6</v>
      </c>
      <c r="S478" s="4">
        <f>SUM($R$41:R478)+0</f>
        <v>3.9144987713988171E-5</v>
      </c>
      <c r="T478">
        <f t="shared" si="109"/>
        <v>4.1070972879191443E-6</v>
      </c>
      <c r="U478">
        <f t="shared" si="110"/>
        <v>5.5861235150726994E-5</v>
      </c>
      <c r="W478" s="1"/>
    </row>
    <row r="479" spans="1:23" x14ac:dyDescent="0.25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2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2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-2.879335643316005E-6</v>
      </c>
      <c r="S479" s="4">
        <f>SUM($R$41:R479)+0</f>
        <v>3.6265652070672163E-5</v>
      </c>
      <c r="T479">
        <f t="shared" si="109"/>
        <v>4.1091654397044986E-6</v>
      </c>
      <c r="U479">
        <f t="shared" si="110"/>
        <v>5.1752069719267592E-5</v>
      </c>
      <c r="W479" s="1"/>
    </row>
    <row r="480" spans="1:23" x14ac:dyDescent="0.25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2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2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-2.880459377612961E-6</v>
      </c>
      <c r="S480" s="4">
        <f>SUM($R$41:R480)+0</f>
        <v>3.3385192693059201E-5</v>
      </c>
      <c r="T480">
        <f t="shared" si="109"/>
        <v>4.1110612664497358E-6</v>
      </c>
      <c r="U480">
        <f t="shared" si="110"/>
        <v>4.7641008493876169E-5</v>
      </c>
      <c r="W480" s="1"/>
    </row>
    <row r="481" spans="1:23" x14ac:dyDescent="0.25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2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2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-2.8814809542465569E-6</v>
      </c>
      <c r="S481" s="4">
        <f>SUM($R$41:R481)+0</f>
        <v>3.0503711738812644E-5</v>
      </c>
      <c r="T481">
        <f t="shared" si="109"/>
        <v>4.1127847626676867E-6</v>
      </c>
      <c r="U481">
        <f t="shared" si="110"/>
        <v>4.3528223831116721E-5</v>
      </c>
      <c r="W481" s="1"/>
    </row>
    <row r="482" spans="1:23" x14ac:dyDescent="0.25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2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2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-2.8824003732167944E-6</v>
      </c>
      <c r="S482" s="4">
        <f>SUM($R$41:R482)+0</f>
        <v>2.7621311365595848E-5</v>
      </c>
      <c r="T482">
        <f t="shared" si="109"/>
        <v>4.1143359233809782E-6</v>
      </c>
      <c r="U482">
        <f t="shared" si="110"/>
        <v>3.9413888095652388E-5</v>
      </c>
      <c r="W482" s="1"/>
    </row>
    <row r="483" spans="1:23" x14ac:dyDescent="0.25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2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2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-2.8832176345236709E-6</v>
      </c>
      <c r="S483" s="4">
        <f>SUM($R$41:R483)+0</f>
        <v>2.4738093731072179E-5</v>
      </c>
      <c r="T483">
        <f t="shared" si="109"/>
        <v>4.1157147441188696E-6</v>
      </c>
      <c r="U483">
        <f t="shared" si="110"/>
        <v>3.5298173663139058E-5</v>
      </c>
      <c r="W483" s="1"/>
    </row>
    <row r="484" spans="1:23" x14ac:dyDescent="0.25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2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2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-2.8839327381671874E-6</v>
      </c>
      <c r="S484" s="4">
        <f>SUM($R$41:R484)+0</f>
        <v>2.1854160992904993E-5</v>
      </c>
      <c r="T484">
        <f t="shared" si="109"/>
        <v>4.1169212209144388E-6</v>
      </c>
      <c r="U484">
        <f t="shared" si="110"/>
        <v>3.1181252925633073E-5</v>
      </c>
      <c r="W484" s="1"/>
    </row>
    <row r="485" spans="1:23" x14ac:dyDescent="0.25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2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2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-2.8845456841473445E-6</v>
      </c>
      <c r="S485" s="4">
        <f>SUM($R$41:R485)+0</f>
        <v>1.8969615308757648E-5</v>
      </c>
      <c r="T485">
        <f t="shared" si="109"/>
        <v>4.1179553503020734E-6</v>
      </c>
      <c r="U485">
        <f t="shared" si="110"/>
        <v>2.7063298302191262E-5</v>
      </c>
      <c r="W485" s="1"/>
    </row>
    <row r="486" spans="1:23" x14ac:dyDescent="0.25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2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2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-2.8850564724641416E-6</v>
      </c>
      <c r="S486" s="4">
        <f>SUM($R$41:R486)+0</f>
        <v>1.6084558836293505E-5</v>
      </c>
      <c r="T486">
        <f t="shared" si="109"/>
        <v>4.1188171293152835E-6</v>
      </c>
      <c r="U486">
        <f t="shared" si="110"/>
        <v>2.2944482261189573E-5</v>
      </c>
      <c r="W486" s="1"/>
    </row>
    <row r="487" spans="1:23" x14ac:dyDescent="0.25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2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2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-2.8854651031175803E-6</v>
      </c>
      <c r="S487" s="4">
        <f>SUM($R$41:R487)+0</f>
        <v>1.3199093733175925E-5</v>
      </c>
      <c r="T487">
        <f t="shared" si="109"/>
        <v>4.1195065554848402E-6</v>
      </c>
      <c r="U487">
        <f t="shared" si="110"/>
        <v>1.8824977372313593E-5</v>
      </c>
      <c r="W487" s="1"/>
    </row>
    <row r="488" spans="1:23" x14ac:dyDescent="0.25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2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2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-2.8857715761076581E-6</v>
      </c>
      <c r="S488" s="4">
        <f>SUM($R$41:R488)+0</f>
        <v>1.0313322157068267E-5</v>
      </c>
      <c r="T488">
        <f t="shared" si="109"/>
        <v>4.1200236268372178E-6</v>
      </c>
      <c r="U488">
        <f t="shared" si="110"/>
        <v>1.4704956446420821E-5</v>
      </c>
      <c r="W488" s="1"/>
    </row>
    <row r="489" spans="1:23" x14ac:dyDescent="0.25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2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2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-2.8859758914343774E-6</v>
      </c>
      <c r="S489" s="4">
        <f>SUM($R$41:R489)+0</f>
        <v>7.4273462656338894E-6</v>
      </c>
      <c r="T489">
        <f t="shared" si="109"/>
        <v>4.1203683418933553E-6</v>
      </c>
      <c r="U489">
        <f t="shared" si="110"/>
        <v>1.058459300272836E-5</v>
      </c>
      <c r="W489" s="1"/>
    </row>
    <row r="490" spans="1:23" x14ac:dyDescent="0.25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2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2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-2.8860780490977367E-6</v>
      </c>
      <c r="S490" s="4">
        <f>SUM($R$41:R490)+0</f>
        <v>4.5412682165361523E-6</v>
      </c>
      <c r="T490">
        <f t="shared" ref="T490:T491" si="118">SQRT(SUMSQ(O490,R490))</f>
        <v>4.1205406996677281E-6</v>
      </c>
      <c r="U490">
        <f t="shared" ref="U490:U491" si="119">SQRT(SUMSQ(S490,P490))</f>
        <v>6.4640635238891394E-6</v>
      </c>
      <c r="W490" s="1"/>
    </row>
    <row r="491" spans="1:23" ht="15.75" thickBot="1" x14ac:dyDescent="0.3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2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2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-2.8860780490977367E-6</v>
      </c>
      <c r="S491" s="4">
        <f>SUM($R$41:R491)+0</f>
        <v>1.6551901674384156E-6</v>
      </c>
      <c r="T491">
        <f t="shared" si="118"/>
        <v>4.1205406996677272E-6</v>
      </c>
      <c r="U491">
        <f t="shared" si="119"/>
        <v>2.3435735029178031E-6</v>
      </c>
      <c r="W491" s="1"/>
    </row>
    <row r="492" spans="1:23" ht="30.75" customHeight="1" thickBot="1" x14ac:dyDescent="0.3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1.3096723705530167E-10</v>
      </c>
      <c r="H492" s="45">
        <f>ABS(H491)</f>
        <v>9.0949470177292824E-11</v>
      </c>
      <c r="I492" s="2">
        <f t="shared" si="113"/>
        <v>1.5944975166938913E-10</v>
      </c>
      <c r="J492" s="42">
        <f t="shared" si="114"/>
        <v>0</v>
      </c>
      <c r="K492">
        <f t="shared" si="115"/>
        <v>4.1322558360201053E-14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25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25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25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25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25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25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25">
      <c r="J500" s="121"/>
      <c r="K500" s="121"/>
      <c r="L500" s="121"/>
      <c r="M500" s="121"/>
    </row>
    <row r="501" spans="10:20" x14ac:dyDescent="0.25">
      <c r="J501" s="121"/>
      <c r="K501" s="121"/>
      <c r="L501" s="121"/>
      <c r="M501" s="121"/>
    </row>
    <row r="502" spans="10:20" x14ac:dyDescent="0.25">
      <c r="J502" s="121"/>
      <c r="K502" s="121"/>
      <c r="L502" s="121"/>
      <c r="M502" s="121"/>
    </row>
    <row r="503" spans="10:20" x14ac:dyDescent="0.25">
      <c r="J503" s="121"/>
      <c r="K503" s="121"/>
      <c r="L503" s="121"/>
      <c r="M503" s="121"/>
    </row>
    <row r="504" spans="10:20" x14ac:dyDescent="0.25">
      <c r="J504" s="121"/>
      <c r="K504" s="121"/>
      <c r="L504" s="121"/>
      <c r="M504" s="121"/>
    </row>
    <row r="505" spans="10:20" x14ac:dyDescent="0.25">
      <c r="J505" s="121"/>
      <c r="K505" s="121"/>
      <c r="L505" s="121"/>
      <c r="M505" s="121"/>
    </row>
    <row r="506" spans="10:20" x14ac:dyDescent="0.25">
      <c r="J506" s="121"/>
      <c r="K506" s="121"/>
      <c r="L506" s="121"/>
      <c r="M506" s="121"/>
    </row>
    <row r="507" spans="10:20" x14ac:dyDescent="0.25">
      <c r="J507" s="121"/>
      <c r="K507" s="121"/>
      <c r="L507" s="121"/>
      <c r="M507" s="121"/>
    </row>
    <row r="508" spans="10:20" x14ac:dyDescent="0.25">
      <c r="J508" s="121"/>
      <c r="K508" s="121"/>
      <c r="L508" s="121"/>
      <c r="M508" s="121"/>
    </row>
    <row r="509" spans="10:20" x14ac:dyDescent="0.25">
      <c r="J509" s="121"/>
      <c r="K509" s="121"/>
      <c r="L509" s="121"/>
      <c r="M509" s="121"/>
    </row>
    <row r="510" spans="10:20" x14ac:dyDescent="0.25">
      <c r="J510" s="121"/>
      <c r="K510" s="121"/>
      <c r="L510" s="121"/>
      <c r="M510" s="121"/>
    </row>
    <row r="511" spans="10:20" x14ac:dyDescent="0.25">
      <c r="J511" s="121"/>
      <c r="K511" s="121"/>
      <c r="L511" s="121"/>
      <c r="M511" s="121"/>
    </row>
    <row r="512" spans="10:20" x14ac:dyDescent="0.25">
      <c r="J512" s="121"/>
      <c r="K512" s="121"/>
      <c r="L512" s="121"/>
      <c r="M512" s="121"/>
    </row>
    <row r="513" spans="10:13" x14ac:dyDescent="0.25">
      <c r="J513" s="121"/>
      <c r="K513" s="121"/>
      <c r="L513" s="121"/>
      <c r="M513" s="121"/>
    </row>
    <row r="514" spans="10:13" x14ac:dyDescent="0.25">
      <c r="J514" s="121"/>
      <c r="K514" s="121"/>
      <c r="L514" s="121"/>
      <c r="M514" s="121"/>
    </row>
    <row r="515" spans="10:13" x14ac:dyDescent="0.25">
      <c r="J515" s="121"/>
      <c r="K515" s="121"/>
      <c r="L515" s="121"/>
      <c r="M515" s="121"/>
    </row>
    <row r="516" spans="10:13" x14ac:dyDescent="0.25">
      <c r="J516" s="121"/>
      <c r="K516" s="121"/>
      <c r="L516" s="121"/>
      <c r="M516" s="121"/>
    </row>
    <row r="517" spans="10:13" x14ac:dyDescent="0.25">
      <c r="J517" s="121"/>
      <c r="K517" s="121"/>
      <c r="L517" s="121"/>
      <c r="M517" s="121"/>
    </row>
    <row r="518" spans="10:13" x14ac:dyDescent="0.25">
      <c r="J518" s="121"/>
      <c r="K518" s="121"/>
      <c r="L518" s="121"/>
      <c r="M518" s="121"/>
    </row>
    <row r="519" spans="10:13" x14ac:dyDescent="0.25">
      <c r="J519" s="121"/>
      <c r="K519" s="121"/>
      <c r="L519" s="121"/>
      <c r="M519" s="121"/>
    </row>
    <row r="520" spans="10:13" x14ac:dyDescent="0.25">
      <c r="J520" s="121"/>
      <c r="K520" s="121"/>
      <c r="L520" s="121"/>
      <c r="M520" s="121"/>
    </row>
    <row r="521" spans="10:13" x14ac:dyDescent="0.25">
      <c r="J521" s="121"/>
      <c r="K521" s="121"/>
      <c r="L521" s="121"/>
      <c r="M521" s="121"/>
    </row>
    <row r="522" spans="10:13" x14ac:dyDescent="0.25">
      <c r="J522" s="121"/>
      <c r="K522" s="121"/>
      <c r="L522" s="121"/>
      <c r="M522" s="121"/>
    </row>
    <row r="523" spans="10:13" x14ac:dyDescent="0.25">
      <c r="J523" s="121"/>
      <c r="K523" s="121"/>
      <c r="L523" s="121"/>
      <c r="M523" s="121"/>
    </row>
    <row r="524" spans="10:13" x14ac:dyDescent="0.25">
      <c r="J524" s="121"/>
      <c r="K524" s="121"/>
      <c r="L524" s="121"/>
      <c r="M524" s="121"/>
    </row>
    <row r="525" spans="10:13" x14ac:dyDescent="0.25">
      <c r="J525" s="121"/>
      <c r="K525" s="121"/>
      <c r="L525" s="121"/>
      <c r="M525" s="121"/>
    </row>
    <row r="526" spans="10:13" x14ac:dyDescent="0.25">
      <c r="J526" s="121"/>
      <c r="K526" s="121"/>
      <c r="L526" s="121"/>
      <c r="M526" s="121"/>
    </row>
    <row r="527" spans="10:13" x14ac:dyDescent="0.25">
      <c r="J527" s="121"/>
      <c r="K527" s="121"/>
      <c r="L527" s="121"/>
      <c r="M527" s="121"/>
    </row>
    <row r="528" spans="10:13" x14ac:dyDescent="0.25">
      <c r="J528" s="121"/>
      <c r="K528" s="121"/>
      <c r="L528" s="121"/>
      <c r="M528" s="121"/>
    </row>
    <row r="529" spans="10:13" x14ac:dyDescent="0.25">
      <c r="J529" s="121"/>
      <c r="K529" s="121"/>
      <c r="L529" s="121"/>
      <c r="M529" s="121"/>
    </row>
    <row r="530" spans="10:13" x14ac:dyDescent="0.25">
      <c r="J530" s="121"/>
      <c r="K530" s="121"/>
      <c r="L530" s="121"/>
      <c r="M530" s="121"/>
    </row>
    <row r="531" spans="10:13" x14ac:dyDescent="0.25">
      <c r="J531" s="121"/>
      <c r="K531" s="121"/>
      <c r="L531" s="121"/>
      <c r="M531" s="121"/>
    </row>
    <row r="532" spans="10:13" x14ac:dyDescent="0.25">
      <c r="J532" s="121"/>
      <c r="K532" s="121"/>
      <c r="L532" s="121"/>
      <c r="M532" s="121"/>
    </row>
    <row r="533" spans="10:13" x14ac:dyDescent="0.25">
      <c r="J533" s="121"/>
      <c r="K533" s="121"/>
      <c r="L533" s="121"/>
      <c r="M533" s="121"/>
    </row>
    <row r="534" spans="10:13" x14ac:dyDescent="0.25">
      <c r="J534" s="121"/>
      <c r="K534" s="121"/>
      <c r="L534" s="121"/>
      <c r="M534" s="121"/>
    </row>
    <row r="535" spans="10:13" x14ac:dyDescent="0.25">
      <c r="J535" s="121"/>
      <c r="K535" s="121"/>
      <c r="L535" s="121"/>
      <c r="M535" s="121"/>
    </row>
    <row r="536" spans="10:13" x14ac:dyDescent="0.25">
      <c r="J536" s="121"/>
      <c r="K536" s="121"/>
      <c r="L536" s="121"/>
      <c r="M536" s="121"/>
    </row>
    <row r="537" spans="10:13" x14ac:dyDescent="0.25">
      <c r="J537" s="121"/>
      <c r="K537" s="121"/>
      <c r="L537" s="121"/>
      <c r="M537" s="121"/>
    </row>
    <row r="538" spans="10:13" x14ac:dyDescent="0.25">
      <c r="J538" s="121"/>
      <c r="K538" s="121"/>
      <c r="L538" s="121"/>
      <c r="M538" s="121"/>
    </row>
    <row r="539" spans="10:13" x14ac:dyDescent="0.25">
      <c r="J539" s="121"/>
      <c r="K539" s="121"/>
      <c r="L539" s="121"/>
      <c r="M539" s="121"/>
    </row>
    <row r="540" spans="10:13" x14ac:dyDescent="0.25">
      <c r="J540" s="121"/>
      <c r="K540" s="121"/>
      <c r="L540" s="121"/>
      <c r="M540" s="121"/>
    </row>
    <row r="541" spans="10:13" x14ac:dyDescent="0.25">
      <c r="J541" s="121"/>
      <c r="K541" s="121"/>
      <c r="L541" s="121"/>
      <c r="M541" s="121"/>
    </row>
    <row r="542" spans="10:13" x14ac:dyDescent="0.25">
      <c r="J542" s="121"/>
      <c r="K542" s="121"/>
      <c r="L542" s="121"/>
      <c r="M542" s="121"/>
    </row>
    <row r="543" spans="10:13" x14ac:dyDescent="0.25">
      <c r="J543" s="121"/>
      <c r="K543" s="121"/>
      <c r="L543" s="121"/>
      <c r="M543" s="121"/>
    </row>
    <row r="544" spans="10:13" x14ac:dyDescent="0.25">
      <c r="J544" s="121"/>
      <c r="K544" s="121"/>
      <c r="L544" s="121"/>
      <c r="M544" s="121"/>
    </row>
    <row r="545" spans="10:13" x14ac:dyDescent="0.25">
      <c r="J545" s="121"/>
      <c r="K545" s="121"/>
      <c r="L545" s="121"/>
      <c r="M545" s="121"/>
    </row>
    <row r="546" spans="10:13" x14ac:dyDescent="0.25">
      <c r="J546" s="121"/>
      <c r="K546" s="121"/>
      <c r="L546" s="121"/>
      <c r="M546" s="121"/>
    </row>
    <row r="547" spans="10:13" x14ac:dyDescent="0.25">
      <c r="J547" s="121"/>
      <c r="K547" s="121"/>
      <c r="L547" s="121"/>
      <c r="M547" s="121"/>
    </row>
    <row r="548" spans="10:13" x14ac:dyDescent="0.25">
      <c r="J548" s="121"/>
      <c r="K548" s="121"/>
      <c r="L548" s="121"/>
      <c r="M548" s="121"/>
    </row>
    <row r="549" spans="10:13" x14ac:dyDescent="0.25">
      <c r="J549" s="121"/>
      <c r="K549" s="121"/>
      <c r="L549" s="121"/>
      <c r="M549" s="121"/>
    </row>
    <row r="550" spans="10:13" x14ac:dyDescent="0.25">
      <c r="J550" s="121"/>
      <c r="K550" s="121"/>
      <c r="L550" s="121"/>
      <c r="M550" s="121"/>
    </row>
    <row r="551" spans="10:13" x14ac:dyDescent="0.25">
      <c r="J551" s="121"/>
      <c r="K551" s="121"/>
      <c r="L551" s="121"/>
      <c r="M551" s="121"/>
    </row>
    <row r="552" spans="10:13" x14ac:dyDescent="0.25">
      <c r="J552" s="121"/>
      <c r="K552" s="121"/>
      <c r="L552" s="121"/>
      <c r="M552" s="121"/>
    </row>
    <row r="553" spans="10:13" x14ac:dyDescent="0.25">
      <c r="J553" s="121"/>
      <c r="K553" s="121"/>
      <c r="L553" s="121"/>
      <c r="M553" s="121"/>
    </row>
    <row r="554" spans="10:13" x14ac:dyDescent="0.25">
      <c r="J554" s="121"/>
      <c r="K554" s="121"/>
      <c r="L554" s="121"/>
      <c r="M554" s="121"/>
    </row>
    <row r="555" spans="10:13" x14ac:dyDescent="0.25">
      <c r="J555" s="121"/>
      <c r="K555" s="121"/>
      <c r="L555" s="121"/>
      <c r="M555" s="121"/>
    </row>
    <row r="556" spans="10:13" x14ac:dyDescent="0.25">
      <c r="J556" s="121"/>
      <c r="K556" s="121"/>
      <c r="L556" s="121"/>
      <c r="M556" s="121"/>
    </row>
    <row r="557" spans="10:13" x14ac:dyDescent="0.25">
      <c r="J557" s="121"/>
      <c r="K557" s="121"/>
      <c r="L557" s="121"/>
      <c r="M557" s="121"/>
    </row>
    <row r="558" spans="10:13" x14ac:dyDescent="0.25">
      <c r="J558" s="121"/>
      <c r="K558" s="121"/>
      <c r="L558" s="121"/>
      <c r="M558" s="121"/>
    </row>
    <row r="559" spans="10:13" x14ac:dyDescent="0.25">
      <c r="J559" s="121"/>
      <c r="K559" s="121"/>
      <c r="L559" s="121"/>
      <c r="M559" s="121"/>
    </row>
    <row r="560" spans="10:13" x14ac:dyDescent="0.25">
      <c r="J560" s="121"/>
      <c r="K560" s="121"/>
      <c r="L560" s="121"/>
      <c r="M560" s="121"/>
    </row>
    <row r="561" spans="10:13" x14ac:dyDescent="0.25">
      <c r="J561" s="121"/>
      <c r="K561" s="121"/>
      <c r="L561" s="121"/>
      <c r="M561" s="121"/>
    </row>
    <row r="562" spans="10:13" x14ac:dyDescent="0.25">
      <c r="J562" s="121"/>
      <c r="K562" s="121"/>
      <c r="L562" s="121"/>
      <c r="M562" s="121"/>
    </row>
    <row r="563" spans="10:13" x14ac:dyDescent="0.25">
      <c r="J563" s="121"/>
      <c r="K563" s="121"/>
      <c r="L563" s="121"/>
      <c r="M563" s="121"/>
    </row>
    <row r="564" spans="10:13" x14ac:dyDescent="0.25">
      <c r="J564" s="121"/>
      <c r="K564" s="121"/>
      <c r="L564" s="121"/>
      <c r="M564" s="121"/>
    </row>
    <row r="565" spans="10:13" x14ac:dyDescent="0.25">
      <c r="J565" s="121"/>
      <c r="K565" s="121"/>
      <c r="L565" s="121"/>
      <c r="M565" s="121"/>
    </row>
    <row r="566" spans="10:13" x14ac:dyDescent="0.25">
      <c r="J566" s="121"/>
      <c r="K566" s="121"/>
      <c r="L566" s="121"/>
      <c r="M566" s="121"/>
    </row>
    <row r="567" spans="10:13" x14ac:dyDescent="0.25">
      <c r="J567" s="121"/>
      <c r="K567" s="121"/>
      <c r="L567" s="121"/>
      <c r="M567" s="121"/>
    </row>
    <row r="568" spans="10:13" x14ac:dyDescent="0.25">
      <c r="J568" s="121"/>
      <c r="K568" s="121"/>
      <c r="L568" s="121"/>
      <c r="M568" s="121"/>
    </row>
    <row r="569" spans="10:13" x14ac:dyDescent="0.25">
      <c r="J569" s="121"/>
      <c r="K569" s="121"/>
      <c r="L569" s="121"/>
      <c r="M569" s="121"/>
    </row>
    <row r="570" spans="10:13" x14ac:dyDescent="0.25">
      <c r="J570" s="121"/>
      <c r="K570" s="121"/>
      <c r="L570" s="121"/>
      <c r="M570" s="121"/>
    </row>
    <row r="571" spans="10:13" x14ac:dyDescent="0.25">
      <c r="J571" s="121"/>
      <c r="K571" s="121"/>
      <c r="L571" s="121"/>
      <c r="M571" s="121"/>
    </row>
    <row r="572" spans="10:13" x14ac:dyDescent="0.25">
      <c r="J572" s="121"/>
      <c r="K572" s="121"/>
      <c r="L572" s="121"/>
      <c r="M572" s="121"/>
    </row>
    <row r="573" spans="10:13" x14ac:dyDescent="0.25">
      <c r="J573" s="121"/>
      <c r="K573" s="121"/>
      <c r="L573" s="121"/>
      <c r="M573" s="121"/>
    </row>
    <row r="574" spans="10:13" x14ac:dyDescent="0.25">
      <c r="J574" s="121"/>
      <c r="K574" s="121"/>
      <c r="L574" s="121"/>
      <c r="M574" s="121"/>
    </row>
    <row r="575" spans="10:13" x14ac:dyDescent="0.25">
      <c r="J575" s="121"/>
      <c r="K575" s="121"/>
      <c r="L575" s="121"/>
      <c r="M575" s="121"/>
    </row>
    <row r="576" spans="10:13" x14ac:dyDescent="0.25">
      <c r="J576" s="121"/>
      <c r="K576" s="121"/>
      <c r="L576" s="121"/>
      <c r="M576" s="121"/>
    </row>
    <row r="577" spans="10:13" x14ac:dyDescent="0.25">
      <c r="J577" s="121"/>
      <c r="K577" s="121"/>
      <c r="L577" s="121"/>
      <c r="M577" s="121"/>
    </row>
    <row r="578" spans="10:13" x14ac:dyDescent="0.25">
      <c r="J578" s="121"/>
      <c r="K578" s="121"/>
      <c r="L578" s="121"/>
      <c r="M578" s="121"/>
    </row>
    <row r="579" spans="10:13" x14ac:dyDescent="0.25">
      <c r="J579" s="121"/>
      <c r="K579" s="121"/>
      <c r="L579" s="121"/>
      <c r="M579" s="121"/>
    </row>
    <row r="580" spans="10:13" x14ac:dyDescent="0.25">
      <c r="J580" s="121"/>
      <c r="K580" s="121"/>
      <c r="L580" s="121"/>
      <c r="M580" s="121"/>
    </row>
    <row r="581" spans="10:13" x14ac:dyDescent="0.25">
      <c r="J581" s="121"/>
      <c r="K581" s="121"/>
      <c r="L581" s="121"/>
      <c r="M581" s="121"/>
    </row>
    <row r="582" spans="10:13" x14ac:dyDescent="0.25">
      <c r="J582" s="121"/>
      <c r="K582" s="121"/>
      <c r="L582" s="121"/>
      <c r="M582" s="121"/>
    </row>
    <row r="583" spans="10:13" x14ac:dyDescent="0.25">
      <c r="J583" s="121"/>
      <c r="K583" s="121"/>
      <c r="L583" s="121"/>
      <c r="M583" s="121"/>
    </row>
    <row r="584" spans="10:13" x14ac:dyDescent="0.25">
      <c r="J584" s="121"/>
      <c r="K584" s="121"/>
      <c r="L584" s="121"/>
      <c r="M584" s="121"/>
    </row>
    <row r="585" spans="10:13" x14ac:dyDescent="0.25">
      <c r="J585" s="121"/>
      <c r="K585" s="121"/>
      <c r="L585" s="121"/>
      <c r="M585" s="121"/>
    </row>
    <row r="586" spans="10:13" x14ac:dyDescent="0.25">
      <c r="J586" s="121"/>
      <c r="K586" s="121"/>
      <c r="L586" s="121"/>
      <c r="M586" s="121"/>
    </row>
    <row r="587" spans="10:13" x14ac:dyDescent="0.25">
      <c r="J587" s="121"/>
      <c r="K587" s="121"/>
      <c r="L587" s="121"/>
      <c r="M587" s="121"/>
    </row>
    <row r="588" spans="10:13" x14ac:dyDescent="0.25">
      <c r="J588" s="121"/>
      <c r="K588" s="121"/>
      <c r="L588" s="121"/>
      <c r="M588" s="121"/>
    </row>
    <row r="589" spans="10:13" x14ac:dyDescent="0.25">
      <c r="J589" s="121"/>
      <c r="K589" s="121"/>
      <c r="L589" s="121"/>
      <c r="M589" s="121"/>
    </row>
    <row r="590" spans="10:13" x14ac:dyDescent="0.25">
      <c r="J590" s="121"/>
      <c r="K590" s="121"/>
      <c r="L590" s="121"/>
      <c r="M590" s="121"/>
    </row>
    <row r="591" spans="10:13" x14ac:dyDescent="0.25">
      <c r="J591" s="121"/>
      <c r="K591" s="121"/>
      <c r="L591" s="121"/>
      <c r="M591" s="121"/>
    </row>
    <row r="592" spans="10:13" x14ac:dyDescent="0.25">
      <c r="J592" s="121"/>
      <c r="K592" s="121"/>
      <c r="L592" s="121"/>
      <c r="M592" s="121"/>
    </row>
    <row r="593" spans="10:13" x14ac:dyDescent="0.25">
      <c r="J593" s="121"/>
      <c r="K593" s="121"/>
      <c r="L593" s="121"/>
      <c r="M593" s="121"/>
    </row>
    <row r="594" spans="10:13" x14ac:dyDescent="0.25">
      <c r="J594" s="121"/>
      <c r="K594" s="121"/>
      <c r="L594" s="121"/>
      <c r="M594" s="121"/>
    </row>
    <row r="595" spans="10:13" x14ac:dyDescent="0.25">
      <c r="J595" s="121"/>
      <c r="K595" s="121"/>
      <c r="L595" s="121"/>
      <c r="M595" s="121"/>
    </row>
    <row r="596" spans="10:13" x14ac:dyDescent="0.25">
      <c r="J596" s="121"/>
      <c r="K596" s="121"/>
      <c r="L596" s="121"/>
      <c r="M596" s="121"/>
    </row>
    <row r="597" spans="10:13" x14ac:dyDescent="0.25">
      <c r="J597" s="121"/>
      <c r="K597" s="121"/>
      <c r="L597" s="121"/>
      <c r="M597" s="121"/>
    </row>
    <row r="598" spans="10:13" x14ac:dyDescent="0.25">
      <c r="J598" s="121"/>
      <c r="K598" s="121"/>
      <c r="L598" s="121"/>
      <c r="M598" s="121"/>
    </row>
    <row r="599" spans="10:13" x14ac:dyDescent="0.25">
      <c r="J599" s="121"/>
      <c r="K599" s="121"/>
      <c r="L599" s="121"/>
      <c r="M599" s="121"/>
    </row>
    <row r="600" spans="10:13" x14ac:dyDescent="0.25">
      <c r="J600" s="121"/>
      <c r="K600" s="121"/>
      <c r="L600" s="121"/>
      <c r="M600" s="121"/>
    </row>
    <row r="601" spans="10:13" x14ac:dyDescent="0.25">
      <c r="J601" s="121"/>
      <c r="K601" s="121"/>
      <c r="L601" s="121"/>
      <c r="M601" s="121"/>
    </row>
    <row r="602" spans="10:13" x14ac:dyDescent="0.25">
      <c r="J602" s="121"/>
      <c r="K602" s="121"/>
      <c r="L602" s="121"/>
      <c r="M602" s="121"/>
    </row>
    <row r="603" spans="10:13" x14ac:dyDescent="0.25">
      <c r="J603" s="121"/>
      <c r="K603" s="121"/>
      <c r="L603" s="121"/>
      <c r="M603" s="121"/>
    </row>
    <row r="604" spans="10:13" x14ac:dyDescent="0.25">
      <c r="J604" s="121"/>
      <c r="K604" s="121"/>
      <c r="L604" s="121"/>
      <c r="M604" s="121"/>
    </row>
    <row r="605" spans="10:13" x14ac:dyDescent="0.25">
      <c r="J605" s="121"/>
      <c r="K605" s="121"/>
      <c r="L605" s="121"/>
      <c r="M605" s="121"/>
    </row>
    <row r="606" spans="10:13" x14ac:dyDescent="0.25">
      <c r="J606" s="121"/>
      <c r="K606" s="121"/>
      <c r="L606" s="121"/>
      <c r="M606" s="121"/>
    </row>
    <row r="607" spans="10:13" x14ac:dyDescent="0.25">
      <c r="J607" s="121"/>
      <c r="K607" s="121"/>
      <c r="L607" s="121"/>
      <c r="M607" s="121"/>
    </row>
    <row r="608" spans="10:13" x14ac:dyDescent="0.25">
      <c r="J608" s="121"/>
      <c r="K608" s="121"/>
      <c r="L608" s="121"/>
      <c r="M608" s="121"/>
    </row>
    <row r="609" spans="10:13" x14ac:dyDescent="0.25">
      <c r="J609" s="121"/>
      <c r="K609" s="121"/>
      <c r="L609" s="121"/>
      <c r="M609" s="121"/>
    </row>
    <row r="610" spans="10:13" x14ac:dyDescent="0.25">
      <c r="J610" s="121"/>
      <c r="K610" s="121"/>
      <c r="L610" s="121"/>
      <c r="M610" s="121"/>
    </row>
    <row r="611" spans="10:13" x14ac:dyDescent="0.25">
      <c r="J611" s="121"/>
      <c r="K611" s="121"/>
      <c r="L611" s="121"/>
      <c r="M611" s="121"/>
    </row>
    <row r="612" spans="10:13" x14ac:dyDescent="0.25">
      <c r="J612" s="121"/>
      <c r="K612" s="121"/>
      <c r="L612" s="121"/>
      <c r="M612" s="121"/>
    </row>
    <row r="613" spans="10:13" x14ac:dyDescent="0.25">
      <c r="J613" s="121"/>
      <c r="K613" s="121"/>
      <c r="L613" s="121"/>
      <c r="M613" s="121"/>
    </row>
    <row r="614" spans="10:13" x14ac:dyDescent="0.25">
      <c r="J614" s="121"/>
      <c r="K614" s="121"/>
      <c r="L614" s="121"/>
      <c r="M614" s="121"/>
    </row>
    <row r="615" spans="10:13" x14ac:dyDescent="0.25">
      <c r="J615" s="121"/>
      <c r="K615" s="121"/>
      <c r="L615" s="121"/>
      <c r="M615" s="121"/>
    </row>
    <row r="616" spans="10:13" x14ac:dyDescent="0.25">
      <c r="J616" s="121"/>
      <c r="K616" s="121"/>
      <c r="L616" s="121"/>
      <c r="M616" s="121"/>
    </row>
    <row r="617" spans="10:13" x14ac:dyDescent="0.25">
      <c r="J617" s="121"/>
      <c r="K617" s="121"/>
      <c r="L617" s="121"/>
      <c r="M617" s="121"/>
    </row>
    <row r="618" spans="10:13" x14ac:dyDescent="0.25">
      <c r="J618" s="121"/>
      <c r="K618" s="121"/>
      <c r="L618" s="121"/>
      <c r="M618" s="121"/>
    </row>
    <row r="619" spans="10:13" x14ac:dyDescent="0.25">
      <c r="J619" s="121"/>
      <c r="K619" s="121"/>
      <c r="L619" s="121"/>
      <c r="M619" s="121"/>
    </row>
    <row r="620" spans="10:13" x14ac:dyDescent="0.25">
      <c r="J620" s="121"/>
      <c r="K620" s="121"/>
      <c r="L620" s="121"/>
      <c r="M620" s="121"/>
    </row>
    <row r="621" spans="10:13" x14ac:dyDescent="0.25">
      <c r="J621" s="121"/>
      <c r="K621" s="121"/>
      <c r="L621" s="121"/>
      <c r="M621" s="121"/>
    </row>
    <row r="622" spans="10:13" x14ac:dyDescent="0.25">
      <c r="J622" s="121"/>
      <c r="K622" s="121"/>
      <c r="L622" s="121"/>
      <c r="M622" s="121"/>
    </row>
    <row r="623" spans="10:13" x14ac:dyDescent="0.25">
      <c r="J623" s="121"/>
      <c r="K623" s="121"/>
      <c r="L623" s="121"/>
      <c r="M623" s="121"/>
    </row>
    <row r="624" spans="10:13" x14ac:dyDescent="0.25">
      <c r="J624" s="121"/>
      <c r="K624" s="121"/>
      <c r="L624" s="121"/>
      <c r="M624" s="121"/>
    </row>
    <row r="625" spans="10:13" x14ac:dyDescent="0.25">
      <c r="J625" s="121"/>
      <c r="K625" s="121"/>
      <c r="L625" s="121"/>
      <c r="M625" s="121"/>
    </row>
    <row r="626" spans="10:13" x14ac:dyDescent="0.25">
      <c r="J626" s="121"/>
      <c r="K626" s="121"/>
      <c r="L626" s="121"/>
      <c r="M626" s="121"/>
    </row>
    <row r="627" spans="10:13" x14ac:dyDescent="0.25">
      <c r="J627" s="121"/>
      <c r="K627" s="121"/>
      <c r="L627" s="121"/>
      <c r="M627" s="121"/>
    </row>
    <row r="628" spans="10:13" x14ac:dyDescent="0.25">
      <c r="J628" s="121"/>
      <c r="K628" s="121"/>
      <c r="L628" s="121"/>
      <c r="M628" s="121"/>
    </row>
    <row r="629" spans="10:13" x14ac:dyDescent="0.25">
      <c r="J629" s="121"/>
      <c r="K629" s="121"/>
      <c r="L629" s="121"/>
      <c r="M629" s="121"/>
    </row>
    <row r="630" spans="10:13" x14ac:dyDescent="0.25">
      <c r="J630" s="121"/>
      <c r="K630" s="121"/>
      <c r="L630" s="121"/>
      <c r="M630" s="121"/>
    </row>
    <row r="631" spans="10:13" x14ac:dyDescent="0.25">
      <c r="J631" s="121"/>
      <c r="K631" s="121"/>
      <c r="L631" s="121"/>
      <c r="M631" s="121"/>
    </row>
    <row r="632" spans="10:13" x14ac:dyDescent="0.25">
      <c r="J632" s="121"/>
      <c r="K632" s="121"/>
      <c r="L632" s="121"/>
      <c r="M632" s="121"/>
    </row>
    <row r="633" spans="10:13" x14ac:dyDescent="0.25">
      <c r="J633" s="121"/>
      <c r="K633" s="121"/>
      <c r="L633" s="121"/>
      <c r="M633" s="121"/>
    </row>
    <row r="634" spans="10:13" x14ac:dyDescent="0.25">
      <c r="J634" s="121"/>
      <c r="K634" s="121"/>
      <c r="L634" s="121"/>
      <c r="M634" s="121"/>
    </row>
    <row r="635" spans="10:13" x14ac:dyDescent="0.25">
      <c r="J635" s="121"/>
      <c r="K635" s="121"/>
      <c r="L635" s="121"/>
      <c r="M635" s="121"/>
    </row>
    <row r="636" spans="10:13" x14ac:dyDescent="0.25">
      <c r="J636" s="121"/>
      <c r="K636" s="121"/>
      <c r="L636" s="121"/>
      <c r="M636" s="121"/>
    </row>
    <row r="637" spans="10:13" x14ac:dyDescent="0.25">
      <c r="J637" s="121"/>
      <c r="K637" s="121"/>
      <c r="L637" s="121"/>
      <c r="M637" s="121"/>
    </row>
    <row r="638" spans="10:13" x14ac:dyDescent="0.25">
      <c r="J638" s="121"/>
      <c r="K638" s="121"/>
      <c r="L638" s="121"/>
      <c r="M638" s="121"/>
    </row>
    <row r="639" spans="10:13" x14ac:dyDescent="0.25">
      <c r="J639" s="121"/>
      <c r="K639" s="121"/>
      <c r="L639" s="121"/>
      <c r="M639" s="121"/>
    </row>
    <row r="640" spans="10:13" x14ac:dyDescent="0.25">
      <c r="J640" s="121"/>
      <c r="K640" s="121"/>
      <c r="L640" s="121"/>
      <c r="M640" s="121"/>
    </row>
    <row r="641" spans="10:13" x14ac:dyDescent="0.25">
      <c r="J641" s="121"/>
      <c r="K641" s="121"/>
      <c r="L641" s="121"/>
      <c r="M641" s="121"/>
    </row>
    <row r="642" spans="10:13" x14ac:dyDescent="0.25">
      <c r="J642" s="121"/>
      <c r="K642" s="121"/>
      <c r="L642" s="121"/>
      <c r="M642" s="121"/>
    </row>
    <row r="643" spans="10:13" x14ac:dyDescent="0.25">
      <c r="J643" s="121"/>
      <c r="K643" s="121"/>
      <c r="L643" s="121"/>
      <c r="M643" s="121"/>
    </row>
    <row r="644" spans="10:13" x14ac:dyDescent="0.25">
      <c r="J644" s="121"/>
      <c r="K644" s="121"/>
      <c r="L644" s="121"/>
      <c r="M644" s="121"/>
    </row>
    <row r="645" spans="10:13" x14ac:dyDescent="0.25">
      <c r="J645" s="121"/>
      <c r="K645" s="121"/>
      <c r="L645" s="121"/>
      <c r="M645" s="121"/>
    </row>
    <row r="646" spans="10:13" x14ac:dyDescent="0.25">
      <c r="J646" s="121"/>
      <c r="K646" s="121"/>
      <c r="L646" s="121"/>
      <c r="M646" s="121"/>
    </row>
    <row r="647" spans="10:13" x14ac:dyDescent="0.25">
      <c r="J647" s="121"/>
      <c r="K647" s="121"/>
      <c r="L647" s="121"/>
      <c r="M647" s="121"/>
    </row>
    <row r="648" spans="10:13" x14ac:dyDescent="0.25">
      <c r="J648" s="121"/>
      <c r="K648" s="121"/>
      <c r="L648" s="121"/>
      <c r="M648" s="121"/>
    </row>
    <row r="649" spans="10:13" x14ac:dyDescent="0.25">
      <c r="J649" s="121"/>
      <c r="K649" s="121"/>
      <c r="L649" s="121"/>
      <c r="M649" s="121"/>
    </row>
    <row r="650" spans="10:13" x14ac:dyDescent="0.25">
      <c r="J650" s="121"/>
      <c r="K650" s="121"/>
      <c r="L650" s="121"/>
      <c r="M650" s="121"/>
    </row>
    <row r="651" spans="10:13" x14ac:dyDescent="0.25">
      <c r="J651" s="121"/>
      <c r="K651" s="121"/>
      <c r="L651" s="121"/>
      <c r="M651" s="121"/>
    </row>
    <row r="652" spans="10:13" x14ac:dyDescent="0.25">
      <c r="J652" s="121"/>
      <c r="K652" s="121"/>
      <c r="L652" s="121"/>
      <c r="M652" s="121"/>
    </row>
    <row r="653" spans="10:13" x14ac:dyDescent="0.25">
      <c r="J653" s="121"/>
      <c r="K653" s="121"/>
      <c r="L653" s="121"/>
      <c r="M653" s="121"/>
    </row>
    <row r="654" spans="10:13" x14ac:dyDescent="0.25">
      <c r="J654" s="121"/>
      <c r="K654" s="121"/>
      <c r="L654" s="121"/>
      <c r="M654" s="121"/>
    </row>
    <row r="655" spans="10:13" x14ac:dyDescent="0.25">
      <c r="J655" s="121"/>
      <c r="K655" s="121"/>
      <c r="L655" s="121"/>
      <c r="M655" s="121"/>
    </row>
    <row r="656" spans="10:13" x14ac:dyDescent="0.25">
      <c r="J656" s="121"/>
      <c r="K656" s="121"/>
      <c r="L656" s="121"/>
      <c r="M656" s="121"/>
    </row>
    <row r="657" spans="10:13" x14ac:dyDescent="0.25">
      <c r="J657" s="121"/>
      <c r="K657" s="121"/>
      <c r="L657" s="121"/>
      <c r="M657" s="121"/>
    </row>
    <row r="658" spans="10:13" x14ac:dyDescent="0.25">
      <c r="J658" s="121"/>
      <c r="K658" s="121"/>
      <c r="L658" s="121"/>
      <c r="M658" s="121"/>
    </row>
    <row r="659" spans="10:13" x14ac:dyDescent="0.25">
      <c r="J659" s="121"/>
      <c r="K659" s="121"/>
      <c r="L659" s="121"/>
      <c r="M659" s="121"/>
    </row>
    <row r="660" spans="10:13" x14ac:dyDescent="0.25">
      <c r="J660" s="121"/>
      <c r="K660" s="121"/>
      <c r="L660" s="121"/>
      <c r="M660" s="121"/>
    </row>
    <row r="661" spans="10:13" x14ac:dyDescent="0.25">
      <c r="J661" s="121"/>
      <c r="K661" s="121"/>
      <c r="L661" s="121"/>
      <c r="M661" s="121"/>
    </row>
    <row r="662" spans="10:13" x14ac:dyDescent="0.25">
      <c r="J662" s="121"/>
      <c r="K662" s="121"/>
      <c r="L662" s="121"/>
      <c r="M662" s="121"/>
    </row>
    <row r="663" spans="10:13" x14ac:dyDescent="0.25">
      <c r="J663" s="121"/>
      <c r="K663" s="121"/>
      <c r="L663" s="121"/>
      <c r="M663" s="121"/>
    </row>
    <row r="664" spans="10:13" x14ac:dyDescent="0.25">
      <c r="J664" s="121"/>
      <c r="K664" s="121"/>
      <c r="L664" s="121"/>
      <c r="M664" s="121"/>
    </row>
    <row r="665" spans="10:13" x14ac:dyDescent="0.25">
      <c r="J665" s="121"/>
      <c r="K665" s="121"/>
      <c r="L665" s="121"/>
      <c r="M665" s="121"/>
    </row>
    <row r="666" spans="10:13" x14ac:dyDescent="0.25">
      <c r="J666" s="121"/>
      <c r="K666" s="121"/>
      <c r="L666" s="121"/>
      <c r="M666" s="121"/>
    </row>
    <row r="667" spans="10:13" x14ac:dyDescent="0.25">
      <c r="J667" s="121"/>
      <c r="K667" s="121"/>
      <c r="L667" s="121"/>
      <c r="M667" s="121"/>
    </row>
    <row r="668" spans="10:13" x14ac:dyDescent="0.25">
      <c r="J668" s="121"/>
      <c r="K668" s="121"/>
      <c r="L668" s="121"/>
      <c r="M668" s="121"/>
    </row>
    <row r="669" spans="10:13" x14ac:dyDescent="0.25">
      <c r="J669" s="121"/>
      <c r="K669" s="121"/>
      <c r="L669" s="121"/>
      <c r="M669" s="121"/>
    </row>
    <row r="670" spans="10:13" x14ac:dyDescent="0.25">
      <c r="J670" s="121"/>
      <c r="K670" s="121"/>
      <c r="L670" s="121"/>
      <c r="M670" s="121"/>
    </row>
    <row r="671" spans="10:13" x14ac:dyDescent="0.25">
      <c r="J671" s="121"/>
      <c r="K671" s="121"/>
      <c r="L671" s="121"/>
      <c r="M671" s="121"/>
    </row>
    <row r="672" spans="10:13" x14ac:dyDescent="0.25">
      <c r="J672" s="121"/>
      <c r="K672" s="121"/>
      <c r="L672" s="121"/>
      <c r="M672" s="121"/>
    </row>
    <row r="673" spans="10:13" x14ac:dyDescent="0.25">
      <c r="J673" s="121"/>
      <c r="K673" s="121"/>
      <c r="L673" s="121"/>
      <c r="M673" s="121"/>
    </row>
    <row r="674" spans="10:13" x14ac:dyDescent="0.25">
      <c r="J674" s="121"/>
      <c r="K674" s="121"/>
      <c r="L674" s="121"/>
      <c r="M674" s="121"/>
    </row>
    <row r="675" spans="10:13" x14ac:dyDescent="0.25">
      <c r="J675" s="121"/>
      <c r="K675" s="121"/>
      <c r="L675" s="121"/>
      <c r="M675" s="121"/>
    </row>
    <row r="676" spans="10:13" x14ac:dyDescent="0.25">
      <c r="J676" s="121"/>
      <c r="K676" s="121"/>
      <c r="L676" s="121"/>
      <c r="M676" s="121"/>
    </row>
    <row r="677" spans="10:13" x14ac:dyDescent="0.25">
      <c r="J677" s="121"/>
      <c r="K677" s="121"/>
      <c r="L677" s="121"/>
      <c r="M677" s="121"/>
    </row>
    <row r="678" spans="10:13" x14ac:dyDescent="0.25">
      <c r="J678" s="121"/>
      <c r="K678" s="121"/>
      <c r="L678" s="121"/>
      <c r="M678" s="121"/>
    </row>
    <row r="679" spans="10:13" x14ac:dyDescent="0.25">
      <c r="J679" s="121"/>
      <c r="K679" s="121"/>
      <c r="L679" s="121"/>
      <c r="M679" s="121"/>
    </row>
    <row r="680" spans="10:13" x14ac:dyDescent="0.25">
      <c r="J680" s="121"/>
      <c r="K680" s="121"/>
      <c r="L680" s="121"/>
      <c r="M680" s="121"/>
    </row>
    <row r="681" spans="10:13" x14ac:dyDescent="0.25">
      <c r="J681" s="121"/>
      <c r="K681" s="121"/>
      <c r="L681" s="121"/>
      <c r="M681" s="121"/>
    </row>
    <row r="682" spans="10:13" x14ac:dyDescent="0.25">
      <c r="J682" s="121"/>
      <c r="K682" s="121"/>
      <c r="L682" s="121"/>
      <c r="M682" s="121"/>
    </row>
    <row r="683" spans="10:13" x14ac:dyDescent="0.25">
      <c r="J683" s="121"/>
      <c r="K683" s="121"/>
      <c r="L683" s="121"/>
      <c r="M683" s="121"/>
    </row>
    <row r="684" spans="10:13" x14ac:dyDescent="0.25">
      <c r="J684" s="121"/>
      <c r="K684" s="121"/>
      <c r="L684" s="121"/>
      <c r="M684" s="121"/>
    </row>
    <row r="685" spans="10:13" x14ac:dyDescent="0.25">
      <c r="J685" s="121"/>
      <c r="K685" s="121"/>
      <c r="L685" s="121"/>
      <c r="M685" s="121"/>
    </row>
    <row r="686" spans="10:13" x14ac:dyDescent="0.25">
      <c r="J686" s="121"/>
      <c r="K686" s="121"/>
      <c r="L686" s="121"/>
      <c r="M686" s="121"/>
    </row>
    <row r="687" spans="10:13" x14ac:dyDescent="0.25">
      <c r="J687" s="121"/>
      <c r="K687" s="121"/>
      <c r="L687" s="121"/>
      <c r="M687" s="121"/>
    </row>
    <row r="688" spans="10:13" x14ac:dyDescent="0.25">
      <c r="J688" s="121"/>
      <c r="K688" s="121"/>
      <c r="L688" s="121"/>
      <c r="M688" s="121"/>
    </row>
    <row r="689" spans="10:13" x14ac:dyDescent="0.25">
      <c r="J689" s="121"/>
      <c r="K689" s="121"/>
      <c r="L689" s="121"/>
      <c r="M689" s="121"/>
    </row>
    <row r="690" spans="10:13" x14ac:dyDescent="0.25">
      <c r="J690" s="121"/>
      <c r="K690" s="121"/>
      <c r="L690" s="121"/>
      <c r="M690" s="121"/>
    </row>
    <row r="691" spans="10:13" x14ac:dyDescent="0.25">
      <c r="J691" s="121"/>
      <c r="K691" s="121"/>
      <c r="L691" s="121"/>
      <c r="M691" s="121"/>
    </row>
    <row r="692" spans="10:13" x14ac:dyDescent="0.25">
      <c r="J692" s="121"/>
      <c r="K692" s="121"/>
      <c r="L692" s="121"/>
      <c r="M692" s="121"/>
    </row>
    <row r="693" spans="10:13" x14ac:dyDescent="0.25">
      <c r="J693" s="121"/>
      <c r="K693" s="121"/>
      <c r="L693" s="121"/>
      <c r="M693" s="121"/>
    </row>
    <row r="694" spans="10:13" x14ac:dyDescent="0.25">
      <c r="J694" s="121"/>
      <c r="K694" s="121"/>
      <c r="L694" s="121"/>
      <c r="M694" s="121"/>
    </row>
    <row r="695" spans="10:13" x14ac:dyDescent="0.25">
      <c r="J695" s="121"/>
      <c r="K695" s="121"/>
      <c r="L695" s="121"/>
      <c r="M695" s="121"/>
    </row>
    <row r="696" spans="10:13" x14ac:dyDescent="0.25">
      <c r="J696" s="121"/>
      <c r="K696" s="121"/>
      <c r="L696" s="121"/>
      <c r="M696" s="121"/>
    </row>
    <row r="697" spans="10:13" x14ac:dyDescent="0.25">
      <c r="J697" s="121"/>
      <c r="K697" s="121"/>
      <c r="L697" s="121"/>
      <c r="M697" s="121"/>
    </row>
    <row r="698" spans="10:13" x14ac:dyDescent="0.25">
      <c r="J698" s="121"/>
      <c r="K698" s="121"/>
      <c r="L698" s="121"/>
      <c r="M698" s="121"/>
    </row>
    <row r="699" spans="10:13" x14ac:dyDescent="0.25">
      <c r="J699" s="121"/>
      <c r="K699" s="121"/>
      <c r="L699" s="121"/>
      <c r="M699" s="121"/>
    </row>
    <row r="700" spans="10:13" x14ac:dyDescent="0.25">
      <c r="J700" s="121"/>
      <c r="K700" s="121"/>
      <c r="L700" s="121"/>
      <c r="M700" s="121"/>
    </row>
    <row r="701" spans="10:13" x14ac:dyDescent="0.25">
      <c r="J701" s="121"/>
      <c r="K701" s="121"/>
      <c r="L701" s="121"/>
      <c r="M701" s="121"/>
    </row>
    <row r="702" spans="10:13" x14ac:dyDescent="0.25">
      <c r="J702" s="121"/>
      <c r="K702" s="121"/>
      <c r="L702" s="121"/>
      <c r="M702" s="121"/>
    </row>
    <row r="703" spans="10:13" x14ac:dyDescent="0.25">
      <c r="J703" s="121"/>
      <c r="K703" s="121"/>
      <c r="L703" s="121"/>
      <c r="M703" s="121"/>
    </row>
    <row r="704" spans="10:13" x14ac:dyDescent="0.25">
      <c r="J704" s="121"/>
      <c r="K704" s="121"/>
      <c r="L704" s="121"/>
      <c r="M704" s="121"/>
    </row>
    <row r="705" spans="10:13" x14ac:dyDescent="0.25">
      <c r="J705" s="121"/>
      <c r="K705" s="121"/>
      <c r="L705" s="121"/>
      <c r="M705" s="121"/>
    </row>
    <row r="706" spans="10:13" x14ac:dyDescent="0.25">
      <c r="J706" s="121"/>
      <c r="K706" s="121"/>
      <c r="L706" s="121"/>
      <c r="M706" s="121"/>
    </row>
    <row r="707" spans="10:13" x14ac:dyDescent="0.25">
      <c r="J707" s="121"/>
      <c r="K707" s="121"/>
      <c r="L707" s="121"/>
      <c r="M707" s="121"/>
    </row>
    <row r="708" spans="10:13" x14ac:dyDescent="0.25">
      <c r="J708" s="121"/>
      <c r="K708" s="121"/>
      <c r="L708" s="121"/>
      <c r="M708" s="121"/>
    </row>
    <row r="709" spans="10:13" x14ac:dyDescent="0.25">
      <c r="J709" s="121"/>
      <c r="K709" s="121"/>
      <c r="L709" s="121"/>
      <c r="M709" s="121"/>
    </row>
    <row r="710" spans="10:13" x14ac:dyDescent="0.25">
      <c r="J710" s="121"/>
      <c r="K710" s="121"/>
      <c r="L710" s="121"/>
      <c r="M710" s="121"/>
    </row>
    <row r="711" spans="10:13" x14ac:dyDescent="0.25">
      <c r="J711" s="121"/>
      <c r="K711" s="121"/>
      <c r="L711" s="121"/>
      <c r="M711" s="121"/>
    </row>
    <row r="712" spans="10:13" x14ac:dyDescent="0.25">
      <c r="J712" s="121"/>
      <c r="K712" s="121"/>
      <c r="L712" s="121"/>
      <c r="M712" s="121"/>
    </row>
    <row r="713" spans="10:13" x14ac:dyDescent="0.25">
      <c r="J713" s="121"/>
      <c r="K713" s="121"/>
      <c r="L713" s="121"/>
      <c r="M713" s="121"/>
    </row>
    <row r="714" spans="10:13" x14ac:dyDescent="0.25">
      <c r="J714" s="121"/>
      <c r="K714" s="121"/>
      <c r="L714" s="121"/>
      <c r="M714" s="121"/>
    </row>
    <row r="715" spans="10:13" x14ac:dyDescent="0.25">
      <c r="J715" s="121"/>
      <c r="K715" s="121"/>
      <c r="L715" s="121"/>
      <c r="M715" s="121"/>
    </row>
    <row r="716" spans="10:13" x14ac:dyDescent="0.25">
      <c r="J716" s="121"/>
      <c r="K716" s="121"/>
      <c r="L716" s="121"/>
      <c r="M716" s="121"/>
    </row>
    <row r="717" spans="10:13" x14ac:dyDescent="0.25">
      <c r="J717" s="121"/>
      <c r="K717" s="121"/>
      <c r="L717" s="121"/>
      <c r="M717" s="121"/>
    </row>
    <row r="718" spans="10:13" x14ac:dyDescent="0.25">
      <c r="J718" s="121"/>
      <c r="K718" s="121"/>
      <c r="L718" s="121"/>
      <c r="M718" s="121"/>
    </row>
    <row r="719" spans="10:13" x14ac:dyDescent="0.25">
      <c r="J719" s="121"/>
      <c r="K719" s="121"/>
      <c r="L719" s="121"/>
      <c r="M719" s="121"/>
    </row>
    <row r="720" spans="10:13" x14ac:dyDescent="0.25">
      <c r="J720" s="121"/>
      <c r="K720" s="121"/>
      <c r="L720" s="121"/>
      <c r="M720" s="121"/>
    </row>
    <row r="721" spans="10:13" x14ac:dyDescent="0.25">
      <c r="J721" s="121"/>
      <c r="K721" s="121"/>
      <c r="L721" s="121"/>
      <c r="M721" s="121"/>
    </row>
    <row r="722" spans="10:13" x14ac:dyDescent="0.25">
      <c r="J722" s="121"/>
      <c r="K722" s="121"/>
      <c r="L722" s="121"/>
      <c r="M722" s="121"/>
    </row>
    <row r="723" spans="10:13" x14ac:dyDescent="0.25">
      <c r="J723" s="121"/>
      <c r="K723" s="121"/>
      <c r="L723" s="121"/>
      <c r="M723" s="121"/>
    </row>
    <row r="724" spans="10:13" x14ac:dyDescent="0.25">
      <c r="J724" s="121"/>
      <c r="K724" s="121"/>
      <c r="L724" s="121"/>
      <c r="M724" s="121"/>
    </row>
    <row r="725" spans="10:13" x14ac:dyDescent="0.25">
      <c r="J725" s="121"/>
      <c r="K725" s="121"/>
      <c r="L725" s="121"/>
      <c r="M725" s="121"/>
    </row>
    <row r="726" spans="10:13" x14ac:dyDescent="0.25">
      <c r="J726" s="121"/>
      <c r="K726" s="121"/>
      <c r="L726" s="121"/>
      <c r="M726" s="121"/>
    </row>
    <row r="727" spans="10:13" x14ac:dyDescent="0.25">
      <c r="J727" s="121"/>
      <c r="K727" s="121"/>
      <c r="L727" s="121"/>
      <c r="M727" s="121"/>
    </row>
    <row r="728" spans="10:13" x14ac:dyDescent="0.25">
      <c r="J728" s="121"/>
      <c r="K728" s="121"/>
      <c r="L728" s="121"/>
      <c r="M728" s="121"/>
    </row>
    <row r="729" spans="10:13" x14ac:dyDescent="0.25">
      <c r="J729" s="121"/>
      <c r="K729" s="121"/>
      <c r="L729" s="121"/>
      <c r="M729" s="121"/>
    </row>
    <row r="730" spans="10:13" x14ac:dyDescent="0.25">
      <c r="J730" s="121"/>
      <c r="K730" s="121"/>
      <c r="L730" s="121"/>
      <c r="M730" s="121"/>
    </row>
    <row r="731" spans="10:13" x14ac:dyDescent="0.25">
      <c r="J731" s="121"/>
      <c r="K731" s="121"/>
      <c r="L731" s="121"/>
      <c r="M731" s="121"/>
    </row>
    <row r="732" spans="10:13" x14ac:dyDescent="0.25">
      <c r="J732" s="121"/>
      <c r="K732" s="121"/>
      <c r="L732" s="121"/>
      <c r="M732" s="121"/>
    </row>
    <row r="733" spans="10:13" x14ac:dyDescent="0.25">
      <c r="J733" s="121"/>
      <c r="K733" s="121"/>
      <c r="L733" s="121"/>
      <c r="M733" s="121"/>
    </row>
    <row r="734" spans="10:13" x14ac:dyDescent="0.25">
      <c r="J734" s="121"/>
      <c r="K734" s="121"/>
      <c r="L734" s="121"/>
      <c r="M734" s="121"/>
    </row>
    <row r="735" spans="10:13" x14ac:dyDescent="0.25">
      <c r="J735" s="121"/>
      <c r="K735" s="121"/>
      <c r="L735" s="121"/>
      <c r="M735" s="121"/>
    </row>
    <row r="736" spans="10:13" x14ac:dyDescent="0.25">
      <c r="J736" s="121"/>
      <c r="K736" s="121"/>
      <c r="L736" s="121"/>
      <c r="M736" s="121"/>
    </row>
    <row r="737" spans="10:13" x14ac:dyDescent="0.25">
      <c r="J737" s="121"/>
      <c r="K737" s="121"/>
      <c r="L737" s="121"/>
      <c r="M737" s="121"/>
    </row>
    <row r="738" spans="10:13" x14ac:dyDescent="0.25">
      <c r="J738" s="121"/>
      <c r="K738" s="121"/>
      <c r="L738" s="121"/>
      <c r="M738" s="121"/>
    </row>
    <row r="739" spans="10:13" x14ac:dyDescent="0.25">
      <c r="J739" s="121"/>
      <c r="K739" s="121"/>
      <c r="L739" s="121"/>
      <c r="M739" s="121"/>
    </row>
    <row r="740" spans="10:13" x14ac:dyDescent="0.25">
      <c r="J740" s="121"/>
      <c r="K740" s="121"/>
      <c r="L740" s="121"/>
      <c r="M740" s="121"/>
    </row>
    <row r="741" spans="10:13" x14ac:dyDescent="0.25">
      <c r="J741" s="121"/>
      <c r="K741" s="121"/>
      <c r="L741" s="121"/>
      <c r="M741" s="121"/>
    </row>
    <row r="742" spans="10:13" x14ac:dyDescent="0.25">
      <c r="J742" s="121"/>
      <c r="K742" s="121"/>
      <c r="L742" s="121"/>
      <c r="M742" s="121"/>
    </row>
    <row r="743" spans="10:13" x14ac:dyDescent="0.25">
      <c r="J743" s="121"/>
      <c r="K743" s="121"/>
      <c r="L743" s="121"/>
      <c r="M743" s="121"/>
    </row>
    <row r="744" spans="10:13" x14ac:dyDescent="0.25">
      <c r="J744" s="121"/>
      <c r="K744" s="121"/>
      <c r="L744" s="121"/>
      <c r="M744" s="121"/>
    </row>
    <row r="745" spans="10:13" x14ac:dyDescent="0.25">
      <c r="J745" s="121"/>
      <c r="K745" s="121"/>
      <c r="L745" s="121"/>
      <c r="M745" s="121"/>
    </row>
    <row r="746" spans="10:13" x14ac:dyDescent="0.25">
      <c r="J746" s="121"/>
      <c r="K746" s="121"/>
      <c r="L746" s="121"/>
      <c r="M746" s="121"/>
    </row>
    <row r="747" spans="10:13" x14ac:dyDescent="0.25">
      <c r="J747" s="121"/>
      <c r="K747" s="121"/>
      <c r="L747" s="121"/>
      <c r="M747" s="121"/>
    </row>
    <row r="748" spans="10:13" x14ac:dyDescent="0.25">
      <c r="J748" s="121"/>
      <c r="K748" s="121"/>
      <c r="L748" s="121"/>
      <c r="M748" s="121"/>
    </row>
    <row r="749" spans="10:13" x14ac:dyDescent="0.25">
      <c r="J749" s="121"/>
      <c r="K749" s="121"/>
      <c r="L749" s="121"/>
      <c r="M749" s="121"/>
    </row>
    <row r="750" spans="10:13" x14ac:dyDescent="0.25">
      <c r="J750" s="121"/>
      <c r="K750" s="121"/>
      <c r="L750" s="121"/>
      <c r="M750" s="121"/>
    </row>
    <row r="751" spans="10:13" x14ac:dyDescent="0.25">
      <c r="J751" s="121"/>
      <c r="K751" s="121"/>
      <c r="L751" s="121"/>
      <c r="M751" s="121"/>
    </row>
    <row r="752" spans="10:13" x14ac:dyDescent="0.25">
      <c r="J752" s="121"/>
      <c r="K752" s="121"/>
      <c r="L752" s="121"/>
      <c r="M752" s="121"/>
    </row>
    <row r="753" spans="10:13" x14ac:dyDescent="0.25">
      <c r="J753" s="121"/>
      <c r="K753" s="121"/>
      <c r="L753" s="121"/>
      <c r="M753" s="121"/>
    </row>
    <row r="754" spans="10:13" x14ac:dyDescent="0.25">
      <c r="J754" s="121"/>
      <c r="K754" s="121"/>
      <c r="L754" s="121"/>
      <c r="M754" s="121"/>
    </row>
    <row r="755" spans="10:13" x14ac:dyDescent="0.25">
      <c r="J755" s="121"/>
      <c r="K755" s="121"/>
      <c r="L755" s="121"/>
      <c r="M755" s="121"/>
    </row>
    <row r="756" spans="10:13" x14ac:dyDescent="0.25">
      <c r="J756" s="121"/>
      <c r="K756" s="121"/>
      <c r="L756" s="121"/>
      <c r="M756" s="121"/>
    </row>
    <row r="757" spans="10:13" x14ac:dyDescent="0.25">
      <c r="J757" s="121"/>
      <c r="K757" s="121"/>
      <c r="L757" s="121"/>
      <c r="M757" s="121"/>
    </row>
    <row r="758" spans="10:13" x14ac:dyDescent="0.25">
      <c r="J758" s="121"/>
      <c r="K758" s="121"/>
      <c r="L758" s="121"/>
      <c r="M758" s="121"/>
    </row>
    <row r="759" spans="10:13" x14ac:dyDescent="0.25">
      <c r="J759" s="121"/>
      <c r="K759" s="121"/>
      <c r="L759" s="121"/>
      <c r="M759" s="121"/>
    </row>
    <row r="760" spans="10:13" x14ac:dyDescent="0.25">
      <c r="J760" s="121"/>
      <c r="K760" s="121"/>
      <c r="L760" s="121"/>
      <c r="M760" s="121"/>
    </row>
    <row r="761" spans="10:13" x14ac:dyDescent="0.25">
      <c r="J761" s="121"/>
      <c r="K761" s="121"/>
      <c r="L761" s="121"/>
      <c r="M761" s="121"/>
    </row>
    <row r="762" spans="10:13" x14ac:dyDescent="0.25">
      <c r="J762" s="121"/>
      <c r="K762" s="121"/>
      <c r="L762" s="121"/>
      <c r="M762" s="121"/>
    </row>
    <row r="763" spans="10:13" x14ac:dyDescent="0.25">
      <c r="J763" s="121"/>
      <c r="K763" s="121"/>
      <c r="L763" s="121"/>
      <c r="M763" s="121"/>
    </row>
    <row r="764" spans="10:13" x14ac:dyDescent="0.25">
      <c r="J764" s="121"/>
      <c r="K764" s="121"/>
      <c r="L764" s="121"/>
      <c r="M764" s="121"/>
    </row>
    <row r="765" spans="10:13" x14ac:dyDescent="0.25">
      <c r="J765" s="121"/>
      <c r="K765" s="121"/>
      <c r="L765" s="121"/>
      <c r="M765" s="121"/>
    </row>
    <row r="766" spans="10:13" x14ac:dyDescent="0.25">
      <c r="J766" s="121"/>
      <c r="K766" s="121"/>
      <c r="L766" s="121"/>
      <c r="M766" s="121"/>
    </row>
    <row r="767" spans="10:13" x14ac:dyDescent="0.25">
      <c r="J767" s="121"/>
      <c r="K767" s="121"/>
      <c r="L767" s="121"/>
      <c r="M767" s="121"/>
    </row>
    <row r="768" spans="10:13" x14ac:dyDescent="0.25">
      <c r="J768" s="121"/>
      <c r="K768" s="121"/>
      <c r="L768" s="121"/>
      <c r="M768" s="121"/>
    </row>
    <row r="769" spans="10:13" x14ac:dyDescent="0.25">
      <c r="J769" s="121"/>
      <c r="K769" s="121"/>
      <c r="L769" s="121"/>
      <c r="M769" s="121"/>
    </row>
    <row r="770" spans="10:13" x14ac:dyDescent="0.25">
      <c r="J770" s="121"/>
      <c r="K770" s="121"/>
      <c r="L770" s="121"/>
      <c r="M770" s="121"/>
    </row>
    <row r="771" spans="10:13" x14ac:dyDescent="0.25">
      <c r="J771" s="121"/>
      <c r="K771" s="121"/>
      <c r="L771" s="121"/>
      <c r="M771" s="121"/>
    </row>
    <row r="772" spans="10:13" x14ac:dyDescent="0.25">
      <c r="J772" s="121"/>
      <c r="K772" s="121"/>
      <c r="L772" s="121"/>
      <c r="M772" s="121"/>
    </row>
    <row r="773" spans="10:13" x14ac:dyDescent="0.25">
      <c r="J773" s="121"/>
      <c r="K773" s="121"/>
      <c r="L773" s="121"/>
      <c r="M773" s="121"/>
    </row>
    <row r="774" spans="10:13" x14ac:dyDescent="0.25">
      <c r="J774" s="121"/>
      <c r="K774" s="121"/>
      <c r="L774" s="121"/>
      <c r="M774" s="121"/>
    </row>
    <row r="775" spans="10:13" x14ac:dyDescent="0.25">
      <c r="J775" s="121"/>
      <c r="K775" s="121"/>
      <c r="L775" s="121"/>
      <c r="M775" s="121"/>
    </row>
    <row r="776" spans="10:13" x14ac:dyDescent="0.25">
      <c r="J776" s="121"/>
      <c r="K776" s="121"/>
      <c r="L776" s="121"/>
      <c r="M776" s="121"/>
    </row>
    <row r="777" spans="10:13" x14ac:dyDescent="0.25">
      <c r="J777" s="121"/>
      <c r="K777" s="121"/>
      <c r="L777" s="121"/>
      <c r="M777" s="121"/>
    </row>
    <row r="778" spans="10:13" x14ac:dyDescent="0.25">
      <c r="J778" s="121"/>
      <c r="K778" s="121"/>
      <c r="L778" s="121"/>
      <c r="M778" s="121"/>
    </row>
    <row r="779" spans="10:13" x14ac:dyDescent="0.25">
      <c r="J779" s="121"/>
      <c r="K779" s="121"/>
      <c r="L779" s="121"/>
      <c r="M779" s="121"/>
    </row>
    <row r="780" spans="10:13" x14ac:dyDescent="0.25">
      <c r="J780" s="121"/>
      <c r="K780" s="121"/>
      <c r="L780" s="121"/>
      <c r="M780" s="121"/>
    </row>
    <row r="781" spans="10:13" x14ac:dyDescent="0.25">
      <c r="J781" s="121"/>
      <c r="K781" s="121"/>
      <c r="L781" s="121"/>
      <c r="M781" s="121"/>
    </row>
    <row r="782" spans="10:13" x14ac:dyDescent="0.25">
      <c r="J782" s="121"/>
      <c r="K782" s="121"/>
      <c r="L782" s="121"/>
      <c r="M782" s="121"/>
    </row>
    <row r="783" spans="10:13" x14ac:dyDescent="0.25">
      <c r="J783" s="121"/>
      <c r="K783" s="121"/>
      <c r="L783" s="121"/>
      <c r="M783" s="121"/>
    </row>
    <row r="784" spans="10:13" x14ac:dyDescent="0.25">
      <c r="J784" s="121"/>
      <c r="K784" s="121"/>
      <c r="L784" s="121"/>
      <c r="M784" s="121"/>
    </row>
    <row r="785" spans="10:13" x14ac:dyDescent="0.25">
      <c r="J785" s="121"/>
      <c r="K785" s="121"/>
      <c r="L785" s="121"/>
      <c r="M785" s="121"/>
    </row>
    <row r="786" spans="10:13" x14ac:dyDescent="0.25">
      <c r="J786" s="121"/>
      <c r="K786" s="121"/>
      <c r="L786" s="121"/>
      <c r="M786" s="121"/>
    </row>
    <row r="787" spans="10:13" x14ac:dyDescent="0.25">
      <c r="J787" s="121"/>
      <c r="K787" s="121"/>
      <c r="L787" s="121"/>
      <c r="M787" s="121"/>
    </row>
    <row r="788" spans="10:13" x14ac:dyDescent="0.25">
      <c r="J788" s="121"/>
      <c r="K788" s="121"/>
      <c r="L788" s="121"/>
      <c r="M788" s="121"/>
    </row>
    <row r="789" spans="10:13" x14ac:dyDescent="0.25">
      <c r="J789" s="121"/>
      <c r="K789" s="121"/>
      <c r="L789" s="121"/>
      <c r="M789" s="121"/>
    </row>
    <row r="790" spans="10:13" x14ac:dyDescent="0.25">
      <c r="J790" s="121"/>
      <c r="K790" s="121"/>
      <c r="L790" s="121"/>
      <c r="M790" s="121"/>
    </row>
    <row r="791" spans="10:13" x14ac:dyDescent="0.25">
      <c r="J791" s="121"/>
      <c r="K791" s="121"/>
      <c r="L791" s="121"/>
      <c r="M791" s="121"/>
    </row>
    <row r="792" spans="10:13" x14ac:dyDescent="0.25">
      <c r="J792" s="121"/>
      <c r="K792" s="121"/>
      <c r="L792" s="121"/>
      <c r="M792" s="121"/>
    </row>
    <row r="793" spans="10:13" x14ac:dyDescent="0.25">
      <c r="J793" s="121"/>
      <c r="K793" s="121"/>
      <c r="L793" s="121"/>
      <c r="M793" s="121"/>
    </row>
    <row r="794" spans="10:13" x14ac:dyDescent="0.25">
      <c r="J794" s="121"/>
      <c r="K794" s="121"/>
      <c r="L794" s="121"/>
      <c r="M794" s="121"/>
    </row>
    <row r="795" spans="10:13" x14ac:dyDescent="0.25">
      <c r="J795" s="121"/>
      <c r="K795" s="121"/>
      <c r="L795" s="121"/>
      <c r="M795" s="121"/>
    </row>
    <row r="796" spans="10:13" x14ac:dyDescent="0.25">
      <c r="J796" s="121"/>
      <c r="K796" s="121"/>
      <c r="L796" s="121"/>
      <c r="M796" s="121"/>
    </row>
    <row r="797" spans="10:13" x14ac:dyDescent="0.25">
      <c r="J797" s="121"/>
      <c r="K797" s="121"/>
      <c r="L797" s="121"/>
      <c r="M797" s="121"/>
    </row>
    <row r="798" spans="10:13" x14ac:dyDescent="0.25">
      <c r="J798" s="121"/>
      <c r="K798" s="121"/>
      <c r="L798" s="121"/>
      <c r="M798" s="121"/>
    </row>
    <row r="799" spans="10:13" x14ac:dyDescent="0.25">
      <c r="J799" s="121"/>
      <c r="K799" s="121"/>
      <c r="L799" s="121"/>
      <c r="M799" s="121"/>
    </row>
    <row r="800" spans="10:13" x14ac:dyDescent="0.25">
      <c r="J800" s="121"/>
      <c r="K800" s="121"/>
      <c r="L800" s="121"/>
      <c r="M800" s="121"/>
    </row>
    <row r="801" spans="10:13" x14ac:dyDescent="0.25">
      <c r="J801" s="121"/>
      <c r="K801" s="121"/>
      <c r="L801" s="121"/>
      <c r="M801" s="121"/>
    </row>
    <row r="802" spans="10:13" x14ac:dyDescent="0.25">
      <c r="J802" s="121"/>
      <c r="K802" s="121"/>
      <c r="L802" s="121"/>
      <c r="M802" s="121"/>
    </row>
    <row r="803" spans="10:13" x14ac:dyDescent="0.25">
      <c r="J803" s="121"/>
      <c r="K803" s="121"/>
      <c r="L803" s="121"/>
      <c r="M803" s="121"/>
    </row>
    <row r="804" spans="10:13" x14ac:dyDescent="0.25">
      <c r="J804" s="121"/>
      <c r="K804" s="121"/>
      <c r="L804" s="121"/>
      <c r="M804" s="121"/>
    </row>
    <row r="805" spans="10:13" x14ac:dyDescent="0.25">
      <c r="J805" s="121"/>
      <c r="K805" s="121"/>
      <c r="L805" s="121"/>
      <c r="M805" s="121"/>
    </row>
    <row r="806" spans="10:13" x14ac:dyDescent="0.25">
      <c r="J806" s="121"/>
      <c r="K806" s="121"/>
      <c r="L806" s="121"/>
      <c r="M806" s="121"/>
    </row>
    <row r="807" spans="10:13" x14ac:dyDescent="0.25">
      <c r="J807" s="121"/>
      <c r="K807" s="121"/>
      <c r="L807" s="121"/>
      <c r="M807" s="121"/>
    </row>
    <row r="808" spans="10:13" x14ac:dyDescent="0.25">
      <c r="J808" s="121"/>
      <c r="K808" s="121"/>
      <c r="L808" s="121"/>
      <c r="M808" s="121"/>
    </row>
    <row r="809" spans="10:13" x14ac:dyDescent="0.25">
      <c r="J809" s="121"/>
      <c r="K809" s="121"/>
      <c r="L809" s="121"/>
      <c r="M809" s="121"/>
    </row>
    <row r="810" spans="10:13" x14ac:dyDescent="0.25">
      <c r="J810" s="121"/>
      <c r="K810" s="121"/>
      <c r="L810" s="121"/>
      <c r="M810" s="121"/>
    </row>
    <row r="811" spans="10:13" x14ac:dyDescent="0.25">
      <c r="J811" s="121"/>
      <c r="K811" s="121"/>
      <c r="L811" s="121"/>
      <c r="M811" s="121"/>
    </row>
    <row r="812" spans="10:13" x14ac:dyDescent="0.25">
      <c r="J812" s="121"/>
      <c r="K812" s="121"/>
      <c r="L812" s="121"/>
      <c r="M812" s="121"/>
    </row>
    <row r="813" spans="10:13" x14ac:dyDescent="0.25">
      <c r="J813" s="121"/>
      <c r="K813" s="121"/>
      <c r="L813" s="121"/>
      <c r="M813" s="121"/>
    </row>
    <row r="814" spans="10:13" x14ac:dyDescent="0.25">
      <c r="J814" s="121"/>
      <c r="K814" s="121"/>
      <c r="L814" s="121"/>
      <c r="M814" s="121"/>
    </row>
    <row r="815" spans="10:13" x14ac:dyDescent="0.25">
      <c r="J815" s="121"/>
      <c r="K815" s="121"/>
      <c r="L815" s="121"/>
      <c r="M815" s="121"/>
    </row>
    <row r="816" spans="10:13" x14ac:dyDescent="0.25">
      <c r="J816" s="121"/>
      <c r="K816" s="121"/>
      <c r="L816" s="121"/>
      <c r="M816" s="121"/>
    </row>
    <row r="817" spans="10:13" x14ac:dyDescent="0.25">
      <c r="J817" s="121"/>
      <c r="K817" s="121"/>
      <c r="L817" s="121"/>
      <c r="M817" s="121"/>
    </row>
    <row r="818" spans="10:13" x14ac:dyDescent="0.25">
      <c r="J818" s="121"/>
      <c r="K818" s="121"/>
      <c r="L818" s="121"/>
      <c r="M818" s="121"/>
    </row>
    <row r="819" spans="10:13" x14ac:dyDescent="0.25">
      <c r="J819" s="121"/>
      <c r="K819" s="121"/>
      <c r="L819" s="121"/>
      <c r="M819" s="121"/>
    </row>
    <row r="820" spans="10:13" x14ac:dyDescent="0.25">
      <c r="J820" s="121"/>
      <c r="K820" s="121"/>
      <c r="L820" s="121"/>
      <c r="M820" s="121"/>
    </row>
    <row r="821" spans="10:13" x14ac:dyDescent="0.25">
      <c r="J821" s="121"/>
      <c r="K821" s="121"/>
      <c r="L821" s="121"/>
      <c r="M821" s="121"/>
    </row>
    <row r="822" spans="10:13" x14ac:dyDescent="0.25">
      <c r="J822" s="121"/>
      <c r="K822" s="121"/>
      <c r="L822" s="121"/>
      <c r="M822" s="121"/>
    </row>
    <row r="823" spans="10:13" x14ac:dyDescent="0.25">
      <c r="J823" s="121"/>
      <c r="K823" s="121"/>
      <c r="L823" s="121"/>
      <c r="M823" s="121"/>
    </row>
    <row r="824" spans="10:13" x14ac:dyDescent="0.25">
      <c r="J824" s="121"/>
      <c r="K824" s="121"/>
      <c r="L824" s="121"/>
      <c r="M824" s="121"/>
    </row>
    <row r="825" spans="10:13" x14ac:dyDescent="0.25">
      <c r="J825" s="121"/>
      <c r="K825" s="121"/>
      <c r="L825" s="121"/>
      <c r="M825" s="121"/>
    </row>
    <row r="826" spans="10:13" x14ac:dyDescent="0.25">
      <c r="J826" s="121"/>
      <c r="K826" s="121"/>
      <c r="L826" s="121"/>
      <c r="M826" s="121"/>
    </row>
    <row r="827" spans="10:13" x14ac:dyDescent="0.25">
      <c r="J827" s="121"/>
      <c r="K827" s="121"/>
      <c r="L827" s="121"/>
      <c r="M827" s="121"/>
    </row>
    <row r="828" spans="10:13" x14ac:dyDescent="0.25">
      <c r="J828" s="121"/>
      <c r="K828" s="121"/>
      <c r="L828" s="121"/>
      <c r="M828" s="121"/>
    </row>
    <row r="829" spans="10:13" x14ac:dyDescent="0.25">
      <c r="J829" s="121"/>
      <c r="K829" s="121"/>
      <c r="L829" s="121"/>
      <c r="M829" s="121"/>
    </row>
    <row r="830" spans="10:13" x14ac:dyDescent="0.25">
      <c r="J830" s="121"/>
      <c r="K830" s="121"/>
      <c r="L830" s="121"/>
      <c r="M830" s="121"/>
    </row>
    <row r="831" spans="10:13" x14ac:dyDescent="0.25">
      <c r="J831" s="121"/>
      <c r="K831" s="121"/>
      <c r="L831" s="121"/>
      <c r="M831" s="121"/>
    </row>
    <row r="832" spans="10:13" x14ac:dyDescent="0.25">
      <c r="J832" s="121"/>
      <c r="K832" s="121"/>
      <c r="L832" s="121"/>
      <c r="M832" s="121"/>
    </row>
    <row r="833" spans="10:13" x14ac:dyDescent="0.25">
      <c r="J833" s="121"/>
      <c r="K833" s="121"/>
      <c r="L833" s="121"/>
      <c r="M833" s="121"/>
    </row>
    <row r="834" spans="10:13" x14ac:dyDescent="0.25">
      <c r="J834" s="121"/>
      <c r="K834" s="121"/>
      <c r="L834" s="121"/>
      <c r="M834" s="121"/>
    </row>
    <row r="835" spans="10:13" x14ac:dyDescent="0.25">
      <c r="J835" s="121"/>
      <c r="K835" s="121"/>
      <c r="L835" s="121"/>
      <c r="M835" s="121"/>
    </row>
    <row r="836" spans="10:13" x14ac:dyDescent="0.25">
      <c r="J836" s="121"/>
      <c r="K836" s="121"/>
      <c r="L836" s="121"/>
      <c r="M836" s="121"/>
    </row>
    <row r="837" spans="10:13" x14ac:dyDescent="0.25">
      <c r="J837" s="121"/>
      <c r="K837" s="121"/>
      <c r="L837" s="121"/>
      <c r="M837" s="121"/>
    </row>
    <row r="838" spans="10:13" x14ac:dyDescent="0.25">
      <c r="J838" s="121"/>
      <c r="K838" s="121"/>
      <c r="L838" s="121"/>
      <c r="M838" s="121"/>
    </row>
    <row r="839" spans="10:13" x14ac:dyDescent="0.25">
      <c r="J839" s="121"/>
      <c r="K839" s="121"/>
      <c r="L839" s="121"/>
      <c r="M839" s="121"/>
    </row>
    <row r="840" spans="10:13" x14ac:dyDescent="0.25">
      <c r="J840" s="121"/>
      <c r="K840" s="121"/>
      <c r="L840" s="121"/>
      <c r="M840" s="121"/>
    </row>
    <row r="841" spans="10:13" x14ac:dyDescent="0.25">
      <c r="J841" s="121"/>
      <c r="K841" s="121"/>
      <c r="L841" s="121"/>
      <c r="M841" s="121"/>
    </row>
    <row r="842" spans="10:13" x14ac:dyDescent="0.25">
      <c r="J842" s="121"/>
      <c r="K842" s="121"/>
      <c r="L842" s="121"/>
      <c r="M842" s="121"/>
    </row>
    <row r="843" spans="10:13" x14ac:dyDescent="0.25">
      <c r="J843" s="121"/>
      <c r="K843" s="121"/>
      <c r="L843" s="121"/>
      <c r="M843" s="121"/>
    </row>
    <row r="844" spans="10:13" x14ac:dyDescent="0.25">
      <c r="J844" s="121"/>
      <c r="K844" s="121"/>
      <c r="L844" s="121"/>
      <c r="M844" s="121"/>
    </row>
    <row r="845" spans="10:13" x14ac:dyDescent="0.25">
      <c r="J845" s="121"/>
      <c r="K845" s="121"/>
      <c r="L845" s="121"/>
      <c r="M845" s="121"/>
    </row>
    <row r="846" spans="10:13" x14ac:dyDescent="0.25">
      <c r="J846" s="121"/>
      <c r="K846" s="121"/>
      <c r="L846" s="121"/>
      <c r="M846" s="121"/>
    </row>
    <row r="847" spans="10:13" x14ac:dyDescent="0.25">
      <c r="J847" s="121"/>
      <c r="K847" s="121"/>
      <c r="L847" s="121"/>
      <c r="M847" s="121"/>
    </row>
    <row r="848" spans="10:13" x14ac:dyDescent="0.25">
      <c r="J848" s="121"/>
      <c r="K848" s="121"/>
      <c r="L848" s="121"/>
      <c r="M848" s="121"/>
    </row>
    <row r="849" spans="10:13" x14ac:dyDescent="0.25">
      <c r="J849" s="121"/>
      <c r="K849" s="121"/>
      <c r="L849" s="121"/>
      <c r="M849" s="121"/>
    </row>
    <row r="850" spans="10:13" x14ac:dyDescent="0.25">
      <c r="J850" s="121"/>
      <c r="K850" s="121"/>
      <c r="L850" s="121"/>
      <c r="M850" s="121"/>
    </row>
    <row r="851" spans="10:13" x14ac:dyDescent="0.25">
      <c r="J851" s="121"/>
      <c r="K851" s="121"/>
      <c r="L851" s="121"/>
      <c r="M851" s="121"/>
    </row>
    <row r="852" spans="10:13" x14ac:dyDescent="0.25">
      <c r="J852" s="121"/>
      <c r="K852" s="121"/>
      <c r="L852" s="121"/>
      <c r="M852" s="121"/>
    </row>
    <row r="853" spans="10:13" x14ac:dyDescent="0.25">
      <c r="J853" s="121"/>
      <c r="K853" s="121"/>
      <c r="L853" s="121"/>
      <c r="M853" s="121"/>
    </row>
    <row r="854" spans="10:13" x14ac:dyDescent="0.25">
      <c r="J854" s="121"/>
      <c r="K854" s="121"/>
      <c r="L854" s="121"/>
      <c r="M854" s="121"/>
    </row>
    <row r="855" spans="10:13" x14ac:dyDescent="0.25">
      <c r="J855" s="121"/>
      <c r="K855" s="121"/>
      <c r="L855" s="121"/>
      <c r="M855" s="121"/>
    </row>
    <row r="856" spans="10:13" x14ac:dyDescent="0.25">
      <c r="J856" s="121"/>
      <c r="K856" s="121"/>
      <c r="L856" s="121"/>
      <c r="M856" s="121"/>
    </row>
    <row r="857" spans="10:13" x14ac:dyDescent="0.25">
      <c r="J857" s="121"/>
      <c r="K857" s="121"/>
      <c r="L857" s="121"/>
      <c r="M857" s="121"/>
    </row>
    <row r="858" spans="10:13" x14ac:dyDescent="0.25">
      <c r="J858" s="121"/>
      <c r="K858" s="121"/>
      <c r="L858" s="121"/>
      <c r="M858" s="121"/>
    </row>
    <row r="859" spans="10:13" x14ac:dyDescent="0.25">
      <c r="J859" s="121"/>
      <c r="K859" s="121"/>
      <c r="L859" s="121"/>
      <c r="M859" s="121"/>
    </row>
    <row r="860" spans="10:13" x14ac:dyDescent="0.25">
      <c r="J860" s="121"/>
      <c r="K860" s="121"/>
      <c r="L860" s="121"/>
      <c r="M860" s="121"/>
    </row>
    <row r="861" spans="10:13" x14ac:dyDescent="0.25">
      <c r="J861" s="121"/>
      <c r="K861" s="121"/>
      <c r="L861" s="121"/>
      <c r="M861" s="121"/>
    </row>
    <row r="862" spans="10:13" x14ac:dyDescent="0.25">
      <c r="J862" s="121"/>
      <c r="K862" s="121"/>
      <c r="L862" s="121"/>
      <c r="M862" s="121"/>
    </row>
    <row r="863" spans="10:13" x14ac:dyDescent="0.25">
      <c r="J863" s="121"/>
      <c r="K863" s="121"/>
      <c r="L863" s="121"/>
      <c r="M863" s="121"/>
    </row>
    <row r="864" spans="10:13" x14ac:dyDescent="0.25">
      <c r="J864" s="121"/>
      <c r="K864" s="121"/>
      <c r="L864" s="121"/>
      <c r="M864" s="121"/>
    </row>
    <row r="865" spans="10:13" x14ac:dyDescent="0.25">
      <c r="J865" s="121"/>
      <c r="K865" s="121"/>
      <c r="L865" s="121"/>
      <c r="M865" s="121"/>
    </row>
    <row r="866" spans="10:13" x14ac:dyDescent="0.25">
      <c r="J866" s="121"/>
      <c r="K866" s="121"/>
      <c r="L866" s="121"/>
      <c r="M866" s="121"/>
    </row>
    <row r="867" spans="10:13" x14ac:dyDescent="0.25">
      <c r="J867" s="121"/>
      <c r="K867" s="121"/>
      <c r="L867" s="121"/>
      <c r="M867" s="121"/>
    </row>
    <row r="868" spans="10:13" x14ac:dyDescent="0.25">
      <c r="J868" s="121"/>
      <c r="K868" s="121"/>
      <c r="L868" s="121"/>
      <c r="M868" s="121"/>
    </row>
    <row r="869" spans="10:13" x14ac:dyDescent="0.25">
      <c r="J869" s="121"/>
      <c r="K869" s="121"/>
      <c r="L869" s="121"/>
      <c r="M869" s="121"/>
    </row>
    <row r="870" spans="10:13" x14ac:dyDescent="0.25">
      <c r="J870" s="121"/>
      <c r="K870" s="121"/>
      <c r="L870" s="121"/>
      <c r="M870" s="121"/>
    </row>
    <row r="871" spans="10:13" x14ac:dyDescent="0.25">
      <c r="J871" s="121"/>
      <c r="K871" s="121"/>
      <c r="L871" s="121"/>
      <c r="M871" s="121"/>
    </row>
    <row r="872" spans="10:13" x14ac:dyDescent="0.25">
      <c r="J872" s="121"/>
      <c r="K872" s="121"/>
      <c r="L872" s="121"/>
      <c r="M872" s="121"/>
    </row>
    <row r="873" spans="10:13" x14ac:dyDescent="0.25">
      <c r="J873" s="121"/>
      <c r="K873" s="121"/>
      <c r="L873" s="121"/>
      <c r="M873" s="121"/>
    </row>
    <row r="874" spans="10:13" x14ac:dyDescent="0.25">
      <c r="J874" s="121"/>
      <c r="K874" s="121"/>
      <c r="L874" s="121"/>
      <c r="M874" s="121"/>
    </row>
    <row r="875" spans="10:13" x14ac:dyDescent="0.25">
      <c r="J875" s="121"/>
      <c r="K875" s="121"/>
      <c r="L875" s="121"/>
      <c r="M875" s="121"/>
    </row>
    <row r="876" spans="10:13" x14ac:dyDescent="0.25">
      <c r="J876" s="121"/>
      <c r="K876" s="121"/>
      <c r="L876" s="121"/>
      <c r="M876" s="121"/>
    </row>
    <row r="877" spans="10:13" x14ac:dyDescent="0.25">
      <c r="J877" s="121"/>
      <c r="K877" s="121"/>
      <c r="L877" s="121"/>
      <c r="M877" s="121"/>
    </row>
    <row r="878" spans="10:13" x14ac:dyDescent="0.25">
      <c r="J878" s="121"/>
      <c r="K878" s="121"/>
      <c r="L878" s="121"/>
      <c r="M878" s="121"/>
    </row>
    <row r="879" spans="10:13" x14ac:dyDescent="0.25">
      <c r="J879" s="121"/>
      <c r="K879" s="121"/>
      <c r="L879" s="121"/>
      <c r="M879" s="121"/>
    </row>
    <row r="880" spans="10:13" x14ac:dyDescent="0.25">
      <c r="J880" s="121"/>
      <c r="K880" s="121"/>
      <c r="L880" s="121"/>
      <c r="M880" s="121"/>
    </row>
    <row r="881" spans="10:13" x14ac:dyDescent="0.25">
      <c r="J881" s="121"/>
      <c r="K881" s="121"/>
      <c r="L881" s="121"/>
      <c r="M881" s="121"/>
    </row>
    <row r="882" spans="10:13" x14ac:dyDescent="0.25">
      <c r="J882" s="121"/>
      <c r="K882" s="121"/>
      <c r="L882" s="121"/>
      <c r="M882" s="121"/>
    </row>
    <row r="883" spans="10:13" x14ac:dyDescent="0.25">
      <c r="J883" s="121"/>
      <c r="K883" s="121"/>
      <c r="L883" s="121"/>
      <c r="M883" s="121"/>
    </row>
    <row r="884" spans="10:13" x14ac:dyDescent="0.25">
      <c r="J884" s="121"/>
      <c r="K884" s="121"/>
      <c r="L884" s="121"/>
      <c r="M884" s="121"/>
    </row>
    <row r="885" spans="10:13" x14ac:dyDescent="0.25">
      <c r="J885" s="121"/>
      <c r="K885" s="121"/>
      <c r="L885" s="121"/>
      <c r="M885" s="121"/>
    </row>
    <row r="886" spans="10:13" x14ac:dyDescent="0.25">
      <c r="J886" s="121"/>
      <c r="K886" s="121"/>
      <c r="L886" s="121"/>
      <c r="M886" s="121"/>
    </row>
    <row r="887" spans="10:13" x14ac:dyDescent="0.25">
      <c r="J887" s="121"/>
      <c r="K887" s="121"/>
      <c r="L887" s="121"/>
      <c r="M887" s="121"/>
    </row>
    <row r="888" spans="10:13" x14ac:dyDescent="0.25">
      <c r="J888" s="121"/>
      <c r="K888" s="121"/>
      <c r="L888" s="121"/>
      <c r="M888" s="121"/>
    </row>
    <row r="889" spans="10:13" x14ac:dyDescent="0.25">
      <c r="J889" s="121"/>
      <c r="K889" s="121"/>
      <c r="L889" s="121"/>
      <c r="M889" s="121"/>
    </row>
    <row r="890" spans="10:13" x14ac:dyDescent="0.25">
      <c r="J890" s="121"/>
      <c r="K890" s="121"/>
      <c r="L890" s="121"/>
      <c r="M890" s="121"/>
    </row>
    <row r="891" spans="10:13" x14ac:dyDescent="0.25">
      <c r="J891" s="121"/>
      <c r="K891" s="121"/>
      <c r="L891" s="121"/>
      <c r="M891" s="121"/>
    </row>
    <row r="892" spans="10:13" x14ac:dyDescent="0.25">
      <c r="J892" s="121"/>
      <c r="K892" s="121"/>
      <c r="L892" s="121"/>
      <c r="M892" s="121"/>
    </row>
    <row r="893" spans="10:13" x14ac:dyDescent="0.25">
      <c r="J893" s="121"/>
      <c r="K893" s="121"/>
      <c r="L893" s="121"/>
      <c r="M893" s="121"/>
    </row>
    <row r="894" spans="10:13" x14ac:dyDescent="0.25">
      <c r="J894" s="121"/>
      <c r="K894" s="121"/>
      <c r="L894" s="121"/>
      <c r="M894" s="121"/>
    </row>
    <row r="895" spans="10:13" x14ac:dyDescent="0.25">
      <c r="J895" s="121"/>
      <c r="K895" s="121"/>
      <c r="L895" s="121"/>
      <c r="M895" s="121"/>
    </row>
    <row r="896" spans="10:13" x14ac:dyDescent="0.25">
      <c r="J896" s="121"/>
      <c r="K896" s="121"/>
      <c r="L896" s="121"/>
      <c r="M896" s="121"/>
    </row>
    <row r="897" spans="10:13" x14ac:dyDescent="0.25">
      <c r="J897" s="121"/>
      <c r="K897" s="121"/>
      <c r="L897" s="121"/>
      <c r="M897" s="121"/>
    </row>
    <row r="898" spans="10:13" x14ac:dyDescent="0.25">
      <c r="J898" s="121"/>
      <c r="K898" s="121"/>
      <c r="L898" s="121"/>
      <c r="M898" s="121"/>
    </row>
    <row r="899" spans="10:13" x14ac:dyDescent="0.25">
      <c r="J899" s="121"/>
      <c r="K899" s="121"/>
      <c r="L899" s="121"/>
      <c r="M899" s="121"/>
    </row>
    <row r="900" spans="10:13" x14ac:dyDescent="0.25">
      <c r="J900" s="121"/>
      <c r="K900" s="121"/>
      <c r="L900" s="121"/>
      <c r="M900" s="121"/>
    </row>
    <row r="901" spans="10:13" x14ac:dyDescent="0.25">
      <c r="J901" s="121"/>
      <c r="K901" s="121"/>
      <c r="L901" s="121"/>
      <c r="M901" s="121"/>
    </row>
    <row r="902" spans="10:13" x14ac:dyDescent="0.25">
      <c r="J902" s="121"/>
      <c r="K902" s="121"/>
      <c r="L902" s="121"/>
      <c r="M902" s="121"/>
    </row>
    <row r="903" spans="10:13" x14ac:dyDescent="0.25">
      <c r="J903" s="121"/>
      <c r="K903" s="121"/>
      <c r="L903" s="121"/>
      <c r="M903" s="121"/>
    </row>
    <row r="904" spans="10:13" x14ac:dyDescent="0.25">
      <c r="J904" s="121"/>
      <c r="K904" s="121"/>
      <c r="L904" s="121"/>
      <c r="M904" s="121"/>
    </row>
    <row r="905" spans="10:13" x14ac:dyDescent="0.25">
      <c r="J905" s="121"/>
      <c r="K905" s="121"/>
      <c r="L905" s="121"/>
      <c r="M905" s="121"/>
    </row>
    <row r="906" spans="10:13" x14ac:dyDescent="0.25">
      <c r="J906" s="121"/>
      <c r="K906" s="121"/>
      <c r="L906" s="121"/>
      <c r="M906" s="121"/>
    </row>
    <row r="907" spans="10:13" x14ac:dyDescent="0.25">
      <c r="J907" s="121"/>
      <c r="K907" s="121"/>
      <c r="L907" s="121"/>
      <c r="M907" s="121"/>
    </row>
    <row r="908" spans="10:13" x14ac:dyDescent="0.25">
      <c r="J908" s="121"/>
      <c r="K908" s="121"/>
      <c r="L908" s="121"/>
      <c r="M908" s="121"/>
    </row>
    <row r="909" spans="10:13" x14ac:dyDescent="0.25">
      <c r="J909" s="121"/>
      <c r="K909" s="121"/>
      <c r="L909" s="121"/>
      <c r="M909" s="121"/>
    </row>
    <row r="910" spans="10:13" x14ac:dyDescent="0.25">
      <c r="J910" s="121"/>
      <c r="K910" s="121"/>
      <c r="L910" s="121"/>
      <c r="M910" s="121"/>
    </row>
    <row r="911" spans="10:13" x14ac:dyDescent="0.25">
      <c r="J911" s="121"/>
      <c r="K911" s="121"/>
      <c r="L911" s="121"/>
      <c r="M911" s="121"/>
    </row>
    <row r="912" spans="10:13" x14ac:dyDescent="0.25">
      <c r="J912" s="121"/>
      <c r="K912" s="121"/>
      <c r="L912" s="121"/>
      <c r="M912" s="121"/>
    </row>
    <row r="913" spans="10:13" x14ac:dyDescent="0.25">
      <c r="J913" s="121"/>
      <c r="K913" s="121"/>
      <c r="L913" s="121"/>
      <c r="M913" s="121"/>
    </row>
    <row r="914" spans="10:13" x14ac:dyDescent="0.25">
      <c r="J914" s="121"/>
      <c r="K914" s="121"/>
      <c r="L914" s="121"/>
      <c r="M914" s="121"/>
    </row>
    <row r="915" spans="10:13" x14ac:dyDescent="0.25">
      <c r="J915" s="121"/>
      <c r="K915" s="121"/>
      <c r="L915" s="121"/>
      <c r="M915" s="121"/>
    </row>
    <row r="916" spans="10:13" x14ac:dyDescent="0.25">
      <c r="J916" s="121"/>
      <c r="K916" s="121"/>
      <c r="L916" s="121"/>
      <c r="M916" s="121"/>
    </row>
    <row r="917" spans="10:13" x14ac:dyDescent="0.25">
      <c r="J917" s="121"/>
      <c r="K917" s="121"/>
      <c r="L917" s="121"/>
      <c r="M917" s="121"/>
    </row>
    <row r="918" spans="10:13" x14ac:dyDescent="0.25">
      <c r="J918" s="121"/>
      <c r="K918" s="121"/>
      <c r="L918" s="121"/>
      <c r="M918" s="121"/>
    </row>
    <row r="919" spans="10:13" x14ac:dyDescent="0.25">
      <c r="J919" s="121"/>
      <c r="K919" s="121"/>
      <c r="L919" s="121"/>
      <c r="M919" s="121"/>
    </row>
    <row r="920" spans="10:13" x14ac:dyDescent="0.25">
      <c r="J920" s="121"/>
      <c r="K920" s="121"/>
      <c r="L920" s="121"/>
      <c r="M920" s="121"/>
    </row>
    <row r="921" spans="10:13" x14ac:dyDescent="0.25">
      <c r="J921" s="121"/>
      <c r="K921" s="121"/>
      <c r="L921" s="121"/>
      <c r="M921" s="121"/>
    </row>
    <row r="922" spans="10:13" x14ac:dyDescent="0.25">
      <c r="J922" s="121"/>
      <c r="K922" s="121"/>
      <c r="L922" s="121"/>
      <c r="M922" s="121"/>
    </row>
    <row r="923" spans="10:13" x14ac:dyDescent="0.25">
      <c r="J923" s="121"/>
      <c r="K923" s="121"/>
      <c r="L923" s="121"/>
      <c r="M923" s="121"/>
    </row>
    <row r="924" spans="10:13" x14ac:dyDescent="0.25">
      <c r="J924" s="121"/>
      <c r="K924" s="121"/>
      <c r="L924" s="121"/>
      <c r="M924" s="121"/>
    </row>
    <row r="925" spans="10:13" x14ac:dyDescent="0.25">
      <c r="J925" s="121"/>
      <c r="K925" s="121"/>
      <c r="L925" s="121"/>
      <c r="M925" s="121"/>
    </row>
    <row r="926" spans="10:13" x14ac:dyDescent="0.25">
      <c r="J926" s="121"/>
      <c r="K926" s="121"/>
      <c r="L926" s="121"/>
      <c r="M926" s="121"/>
    </row>
    <row r="927" spans="10:13" x14ac:dyDescent="0.25">
      <c r="J927" s="121"/>
      <c r="K927" s="121"/>
      <c r="L927" s="121"/>
      <c r="M927" s="121"/>
    </row>
    <row r="928" spans="10:13" x14ac:dyDescent="0.25">
      <c r="J928" s="121"/>
      <c r="K928" s="121"/>
      <c r="L928" s="121"/>
      <c r="M928" s="121"/>
    </row>
    <row r="929" spans="10:13" x14ac:dyDescent="0.25">
      <c r="J929" s="121"/>
      <c r="K929" s="121"/>
      <c r="L929" s="121"/>
      <c r="M929" s="121"/>
    </row>
    <row r="930" spans="10:13" x14ac:dyDescent="0.25">
      <c r="J930" s="121"/>
      <c r="K930" s="121"/>
      <c r="L930" s="121"/>
      <c r="M930" s="121"/>
    </row>
    <row r="931" spans="10:13" x14ac:dyDescent="0.25">
      <c r="J931" s="121"/>
      <c r="K931" s="121"/>
      <c r="L931" s="121"/>
      <c r="M931" s="121"/>
    </row>
    <row r="932" spans="10:13" x14ac:dyDescent="0.25">
      <c r="J932" s="121"/>
      <c r="K932" s="121"/>
      <c r="L932" s="121"/>
      <c r="M932" s="121"/>
    </row>
    <row r="933" spans="10:13" x14ac:dyDescent="0.25">
      <c r="J933" s="121"/>
      <c r="K933" s="121"/>
      <c r="L933" s="121"/>
      <c r="M933" s="121"/>
    </row>
    <row r="934" spans="10:13" x14ac:dyDescent="0.25">
      <c r="J934" s="121"/>
      <c r="K934" s="121"/>
      <c r="L934" s="121"/>
      <c r="M934" s="121"/>
    </row>
    <row r="935" spans="10:13" x14ac:dyDescent="0.25">
      <c r="J935" s="121"/>
      <c r="K935" s="121"/>
      <c r="L935" s="121"/>
      <c r="M935" s="121"/>
    </row>
    <row r="936" spans="10:13" x14ac:dyDescent="0.25">
      <c r="J936" s="121"/>
      <c r="K936" s="121"/>
      <c r="L936" s="121"/>
      <c r="M936" s="121"/>
    </row>
    <row r="937" spans="10:13" x14ac:dyDescent="0.25">
      <c r="J937" s="121"/>
      <c r="K937" s="121"/>
      <c r="L937" s="121"/>
      <c r="M937" s="121"/>
    </row>
    <row r="938" spans="10:13" x14ac:dyDescent="0.25">
      <c r="J938" s="121"/>
      <c r="K938" s="121"/>
      <c r="L938" s="121"/>
      <c r="M938" s="121"/>
    </row>
    <row r="939" spans="10:13" x14ac:dyDescent="0.25">
      <c r="J939" s="121"/>
      <c r="K939" s="121"/>
      <c r="L939" s="121"/>
      <c r="M939" s="121"/>
    </row>
    <row r="940" spans="10:13" x14ac:dyDescent="0.25">
      <c r="J940" s="121"/>
      <c r="K940" s="121"/>
      <c r="L940" s="121"/>
      <c r="M940" s="121"/>
    </row>
    <row r="941" spans="10:13" x14ac:dyDescent="0.25">
      <c r="J941" s="121"/>
      <c r="K941" s="121"/>
      <c r="L941" s="121"/>
      <c r="M941" s="121"/>
    </row>
    <row r="942" spans="10:13" x14ac:dyDescent="0.25">
      <c r="J942" s="121"/>
      <c r="K942" s="121"/>
      <c r="L942" s="121"/>
      <c r="M942" s="121"/>
    </row>
    <row r="943" spans="10:13" x14ac:dyDescent="0.25">
      <c r="J943" s="121"/>
      <c r="K943" s="121"/>
      <c r="L943" s="121"/>
      <c r="M943" s="121"/>
    </row>
    <row r="944" spans="10:13" x14ac:dyDescent="0.25">
      <c r="J944" s="121"/>
      <c r="K944" s="121"/>
      <c r="L944" s="121"/>
      <c r="M944" s="121"/>
    </row>
    <row r="945" spans="10:13" x14ac:dyDescent="0.25">
      <c r="J945" s="121"/>
      <c r="K945" s="121"/>
      <c r="L945" s="121"/>
      <c r="M945" s="121"/>
    </row>
    <row r="946" spans="10:13" x14ac:dyDescent="0.25">
      <c r="J946" s="121"/>
      <c r="K946" s="121"/>
      <c r="L946" s="121"/>
      <c r="M946" s="121"/>
    </row>
    <row r="947" spans="10:13" x14ac:dyDescent="0.25">
      <c r="J947" s="121"/>
      <c r="K947" s="121"/>
      <c r="L947" s="121"/>
      <c r="M947" s="121"/>
    </row>
    <row r="948" spans="10:13" x14ac:dyDescent="0.25">
      <c r="J948" s="121"/>
      <c r="K948" s="121"/>
      <c r="L948" s="121"/>
      <c r="M948" s="121"/>
    </row>
    <row r="949" spans="10:13" x14ac:dyDescent="0.25">
      <c r="J949" s="121"/>
      <c r="K949" s="121"/>
      <c r="L949" s="121"/>
      <c r="M949" s="121"/>
    </row>
    <row r="950" spans="10:13" x14ac:dyDescent="0.25">
      <c r="J950" s="121"/>
      <c r="K950" s="121"/>
      <c r="L950" s="121"/>
      <c r="M950" s="121"/>
    </row>
    <row r="951" spans="10:13" x14ac:dyDescent="0.25">
      <c r="J951" s="121"/>
      <c r="K951" s="121"/>
      <c r="L951" s="121"/>
      <c r="M951" s="121"/>
    </row>
    <row r="952" spans="10:13" x14ac:dyDescent="0.25">
      <c r="J952" s="121"/>
      <c r="K952" s="121"/>
      <c r="L952" s="121"/>
      <c r="M952" s="121"/>
    </row>
    <row r="953" spans="10:13" x14ac:dyDescent="0.25">
      <c r="J953" s="121"/>
      <c r="K953" s="121"/>
      <c r="L953" s="121"/>
      <c r="M953" s="121"/>
    </row>
    <row r="954" spans="10:13" x14ac:dyDescent="0.25">
      <c r="J954" s="121"/>
      <c r="K954" s="121"/>
      <c r="L954" s="121"/>
      <c r="M954" s="121"/>
    </row>
    <row r="955" spans="10:13" x14ac:dyDescent="0.25">
      <c r="J955" s="121"/>
      <c r="K955" s="121"/>
      <c r="L955" s="121"/>
      <c r="M955" s="121"/>
    </row>
    <row r="956" spans="10:13" x14ac:dyDescent="0.25">
      <c r="J956" s="121"/>
      <c r="K956" s="121"/>
      <c r="L956" s="121"/>
      <c r="M956" s="121"/>
    </row>
    <row r="957" spans="10:13" x14ac:dyDescent="0.25">
      <c r="J957" s="121"/>
      <c r="K957" s="121"/>
      <c r="L957" s="121"/>
      <c r="M957" s="121"/>
    </row>
    <row r="958" spans="10:13" x14ac:dyDescent="0.25">
      <c r="J958" s="121"/>
      <c r="K958" s="121"/>
      <c r="L958" s="121"/>
      <c r="M958" s="121"/>
    </row>
    <row r="959" spans="10:13" x14ac:dyDescent="0.25">
      <c r="J959" s="121"/>
      <c r="K959" s="121"/>
      <c r="L959" s="121"/>
      <c r="M959" s="121"/>
    </row>
    <row r="960" spans="10:13" x14ac:dyDescent="0.25">
      <c r="J960" s="121"/>
      <c r="K960" s="121"/>
      <c r="L960" s="121"/>
      <c r="M960" s="121"/>
    </row>
    <row r="961" spans="10:13" x14ac:dyDescent="0.25">
      <c r="J961" s="121"/>
      <c r="K961" s="121"/>
      <c r="L961" s="121"/>
      <c r="M961" s="121"/>
    </row>
    <row r="962" spans="10:13" x14ac:dyDescent="0.25">
      <c r="J962" s="121"/>
      <c r="K962" s="121"/>
      <c r="L962" s="121"/>
      <c r="M962" s="121"/>
    </row>
    <row r="963" spans="10:13" x14ac:dyDescent="0.25">
      <c r="J963" s="121"/>
      <c r="K963" s="121"/>
      <c r="L963" s="121"/>
      <c r="M963" s="121"/>
    </row>
    <row r="964" spans="10:13" x14ac:dyDescent="0.25">
      <c r="J964" s="121"/>
      <c r="K964" s="121"/>
      <c r="L964" s="121"/>
      <c r="M964" s="121"/>
    </row>
    <row r="965" spans="10:13" x14ac:dyDescent="0.25">
      <c r="J965" s="121"/>
      <c r="K965" s="121"/>
      <c r="L965" s="121"/>
      <c r="M965" s="121"/>
    </row>
    <row r="966" spans="10:13" x14ac:dyDescent="0.25">
      <c r="J966" s="121"/>
      <c r="K966" s="121"/>
      <c r="L966" s="121"/>
      <c r="M966" s="121"/>
    </row>
    <row r="967" spans="10:13" x14ac:dyDescent="0.25">
      <c r="J967" s="121"/>
      <c r="K967" s="121"/>
      <c r="L967" s="121"/>
      <c r="M967" s="121"/>
    </row>
    <row r="968" spans="10:13" x14ac:dyDescent="0.25">
      <c r="J968" s="121"/>
      <c r="K968" s="121"/>
      <c r="L968" s="121"/>
      <c r="M968" s="121"/>
    </row>
    <row r="969" spans="10:13" x14ac:dyDescent="0.25">
      <c r="J969" s="121"/>
      <c r="K969" s="121"/>
      <c r="L969" s="121"/>
      <c r="M969" s="121"/>
    </row>
    <row r="970" spans="10:13" x14ac:dyDescent="0.25">
      <c r="J970" s="121"/>
      <c r="K970" s="121"/>
      <c r="L970" s="121"/>
      <c r="M970" s="121"/>
    </row>
    <row r="971" spans="10:13" x14ac:dyDescent="0.25">
      <c r="J971" s="121"/>
      <c r="K971" s="121"/>
      <c r="L971" s="121"/>
      <c r="M971" s="121"/>
    </row>
    <row r="972" spans="10:13" x14ac:dyDescent="0.25">
      <c r="J972" s="121"/>
      <c r="K972" s="121"/>
      <c r="L972" s="121"/>
      <c r="M972" s="121"/>
    </row>
    <row r="973" spans="10:13" x14ac:dyDescent="0.25">
      <c r="J973" s="121"/>
      <c r="K973" s="121"/>
      <c r="L973" s="121"/>
      <c r="M973" s="121"/>
    </row>
    <row r="974" spans="10:13" x14ac:dyDescent="0.25">
      <c r="J974" s="121"/>
      <c r="K974" s="121"/>
      <c r="L974" s="121"/>
      <c r="M974" s="121"/>
    </row>
    <row r="975" spans="10:13" x14ac:dyDescent="0.25">
      <c r="J975" s="121"/>
      <c r="K975" s="121"/>
      <c r="L975" s="121"/>
      <c r="M975" s="121"/>
    </row>
    <row r="976" spans="10:13" x14ac:dyDescent="0.25">
      <c r="J976" s="121"/>
      <c r="K976" s="121"/>
      <c r="L976" s="121"/>
      <c r="M976" s="121"/>
    </row>
    <row r="977" spans="10:13" x14ac:dyDescent="0.25">
      <c r="J977" s="121"/>
      <c r="K977" s="121"/>
      <c r="L977" s="121"/>
      <c r="M977" s="121"/>
    </row>
    <row r="978" spans="10:13" x14ac:dyDescent="0.25">
      <c r="J978" s="121"/>
      <c r="K978" s="121"/>
      <c r="L978" s="121"/>
      <c r="M978" s="121"/>
    </row>
    <row r="979" spans="10:13" x14ac:dyDescent="0.25">
      <c r="J979" s="121"/>
      <c r="K979" s="121"/>
      <c r="L979" s="121"/>
      <c r="M979" s="121"/>
    </row>
    <row r="980" spans="10:13" x14ac:dyDescent="0.25">
      <c r="J980" s="121"/>
      <c r="K980" s="121"/>
      <c r="L980" s="121"/>
      <c r="M980" s="121"/>
    </row>
    <row r="981" spans="10:13" x14ac:dyDescent="0.25">
      <c r="J981" s="121"/>
      <c r="K981" s="121"/>
      <c r="L981" s="121"/>
      <c r="M981" s="121"/>
    </row>
    <row r="982" spans="10:13" x14ac:dyDescent="0.25">
      <c r="J982" s="121"/>
      <c r="K982" s="121"/>
      <c r="L982" s="121"/>
      <c r="M982" s="121"/>
    </row>
    <row r="983" spans="10:13" x14ac:dyDescent="0.25">
      <c r="J983" s="121"/>
      <c r="K983" s="121"/>
      <c r="L983" s="121"/>
      <c r="M983" s="121"/>
    </row>
    <row r="984" spans="10:13" x14ac:dyDescent="0.25">
      <c r="J984" s="121"/>
      <c r="K984" s="121"/>
      <c r="L984" s="121"/>
      <c r="M984" s="121"/>
    </row>
    <row r="985" spans="10:13" x14ac:dyDescent="0.25">
      <c r="J985" s="121"/>
      <c r="K985" s="121"/>
      <c r="L985" s="121"/>
      <c r="M985" s="121"/>
    </row>
    <row r="986" spans="10:13" x14ac:dyDescent="0.25">
      <c r="J986" s="121"/>
      <c r="K986" s="121"/>
      <c r="L986" s="121"/>
      <c r="M986" s="121"/>
    </row>
    <row r="987" spans="10:13" x14ac:dyDescent="0.25">
      <c r="J987" s="121"/>
      <c r="K987" s="121"/>
      <c r="L987" s="121"/>
      <c r="M987" s="121"/>
    </row>
    <row r="988" spans="10:13" x14ac:dyDescent="0.25">
      <c r="J988" s="121"/>
      <c r="K988" s="121"/>
      <c r="L988" s="121"/>
      <c r="M988" s="121"/>
    </row>
    <row r="989" spans="10:13" x14ac:dyDescent="0.25">
      <c r="J989" s="121"/>
      <c r="K989" s="121"/>
      <c r="L989" s="121"/>
      <c r="M989" s="121"/>
    </row>
    <row r="990" spans="10:13" x14ac:dyDescent="0.25">
      <c r="J990" s="121"/>
      <c r="K990" s="121"/>
      <c r="L990" s="121"/>
      <c r="M990" s="121"/>
    </row>
    <row r="991" spans="10:13" x14ac:dyDescent="0.25">
      <c r="J991" s="121"/>
      <c r="K991" s="121"/>
      <c r="L991" s="121"/>
      <c r="M991" s="121"/>
    </row>
    <row r="992" spans="10:13" x14ac:dyDescent="0.25">
      <c r="J992" s="121"/>
      <c r="K992" s="121"/>
      <c r="L992" s="121"/>
      <c r="M992" s="121"/>
    </row>
    <row r="993" spans="10:13" x14ac:dyDescent="0.25">
      <c r="J993" s="121"/>
      <c r="K993" s="121"/>
      <c r="L993" s="121"/>
      <c r="M993" s="121"/>
    </row>
    <row r="994" spans="10:13" x14ac:dyDescent="0.25">
      <c r="J994" s="121"/>
      <c r="K994" s="121"/>
      <c r="L994" s="121"/>
      <c r="M994" s="121"/>
    </row>
    <row r="995" spans="10:13" x14ac:dyDescent="0.25">
      <c r="J995" s="121"/>
      <c r="K995" s="121"/>
      <c r="L995" s="121"/>
      <c r="M995" s="121"/>
    </row>
    <row r="996" spans="10:13" x14ac:dyDescent="0.25">
      <c r="J996" s="121"/>
      <c r="K996" s="121"/>
      <c r="L996" s="121"/>
      <c r="M996" s="121"/>
    </row>
    <row r="997" spans="10:13" x14ac:dyDescent="0.25">
      <c r="J997" s="121"/>
      <c r="K997" s="121"/>
      <c r="L997" s="121"/>
      <c r="M997" s="121"/>
    </row>
    <row r="998" spans="10:13" x14ac:dyDescent="0.25">
      <c r="J998" s="121"/>
      <c r="K998" s="121"/>
      <c r="L998" s="121"/>
      <c r="M998" s="121"/>
    </row>
    <row r="999" spans="10:13" x14ac:dyDescent="0.25">
      <c r="J999" s="121"/>
      <c r="K999" s="121"/>
      <c r="L999" s="121"/>
      <c r="M999" s="121"/>
    </row>
    <row r="1000" spans="10:13" x14ac:dyDescent="0.25">
      <c r="J1000" s="121"/>
      <c r="K1000" s="121"/>
      <c r="L1000" s="121"/>
      <c r="M1000" s="121"/>
    </row>
    <row r="1001" spans="10:13" x14ac:dyDescent="0.25">
      <c r="J1001" s="121"/>
      <c r="K1001" s="121"/>
      <c r="L1001" s="121"/>
      <c r="M1001" s="121"/>
    </row>
    <row r="1002" spans="10:13" x14ac:dyDescent="0.25">
      <c r="J1002" s="121"/>
      <c r="K1002" s="121"/>
      <c r="L1002" s="121"/>
      <c r="M1002" s="121"/>
    </row>
    <row r="1003" spans="10:13" x14ac:dyDescent="0.25">
      <c r="J1003" s="121"/>
      <c r="K1003" s="121"/>
      <c r="L1003" s="121"/>
      <c r="M1003" s="121"/>
    </row>
    <row r="1004" spans="10:13" x14ac:dyDescent="0.25">
      <c r="J1004" s="121"/>
      <c r="K1004" s="121"/>
      <c r="L1004" s="121"/>
      <c r="M1004" s="121"/>
    </row>
    <row r="1005" spans="10:13" x14ac:dyDescent="0.25">
      <c r="J1005" s="121"/>
      <c r="K1005" s="121"/>
      <c r="L1005" s="121"/>
      <c r="M1005" s="121"/>
    </row>
    <row r="1006" spans="10:13" x14ac:dyDescent="0.25">
      <c r="J1006" s="121"/>
      <c r="K1006" s="121"/>
      <c r="L1006" s="121"/>
      <c r="M1006" s="121"/>
    </row>
    <row r="1007" spans="10:13" x14ac:dyDescent="0.25">
      <c r="J1007" s="121"/>
      <c r="K1007" s="121"/>
      <c r="L1007" s="121"/>
      <c r="M1007" s="121"/>
    </row>
    <row r="1008" spans="10:13" x14ac:dyDescent="0.25">
      <c r="J1008" s="121"/>
      <c r="K1008" s="121"/>
      <c r="L1008" s="121"/>
      <c r="M1008" s="121"/>
    </row>
    <row r="1009" spans="10:13" x14ac:dyDescent="0.25">
      <c r="J1009" s="121"/>
      <c r="K1009" s="121"/>
      <c r="L1009" s="121"/>
      <c r="M1009" s="121"/>
    </row>
    <row r="1010" spans="10:13" x14ac:dyDescent="0.25">
      <c r="J1010" s="121"/>
      <c r="K1010" s="121"/>
      <c r="L1010" s="121"/>
      <c r="M1010" s="121"/>
    </row>
    <row r="1011" spans="10:13" x14ac:dyDescent="0.25">
      <c r="J1011" s="121"/>
      <c r="K1011" s="121"/>
      <c r="L1011" s="121"/>
      <c r="M1011" s="121"/>
    </row>
    <row r="1012" spans="10:13" x14ac:dyDescent="0.25">
      <c r="J1012" s="121"/>
      <c r="K1012" s="121"/>
      <c r="L1012" s="121"/>
      <c r="M1012" s="121"/>
    </row>
    <row r="1013" spans="10:13" x14ac:dyDescent="0.25">
      <c r="J1013" s="121"/>
      <c r="K1013" s="121"/>
      <c r="L1013" s="121"/>
      <c r="M1013" s="121"/>
    </row>
    <row r="1014" spans="10:13" x14ac:dyDescent="0.25">
      <c r="J1014" s="121"/>
      <c r="K1014" s="121"/>
      <c r="L1014" s="121"/>
      <c r="M1014" s="121"/>
    </row>
    <row r="1015" spans="10:13" x14ac:dyDescent="0.25">
      <c r="J1015" s="121"/>
      <c r="K1015" s="121"/>
      <c r="L1015" s="121"/>
      <c r="M1015" s="121"/>
    </row>
    <row r="1016" spans="10:13" x14ac:dyDescent="0.25">
      <c r="J1016" s="121"/>
      <c r="K1016" s="121"/>
      <c r="L1016" s="121"/>
      <c r="M1016" s="121"/>
    </row>
    <row r="1017" spans="10:13" x14ac:dyDescent="0.25">
      <c r="J1017" s="121"/>
      <c r="K1017" s="121"/>
      <c r="L1017" s="121"/>
      <c r="M1017" s="121"/>
    </row>
    <row r="1018" spans="10:13" x14ac:dyDescent="0.25">
      <c r="J1018" s="121"/>
      <c r="K1018" s="121"/>
      <c r="L1018" s="121"/>
      <c r="M1018" s="121"/>
    </row>
    <row r="1019" spans="10:13" x14ac:dyDescent="0.25">
      <c r="J1019" s="121"/>
      <c r="K1019" s="121"/>
      <c r="L1019" s="121"/>
      <c r="M1019" s="121"/>
    </row>
    <row r="1020" spans="10:13" x14ac:dyDescent="0.25">
      <c r="J1020" s="121"/>
      <c r="K1020" s="121"/>
      <c r="L1020" s="121"/>
      <c r="M1020" s="121"/>
    </row>
    <row r="1021" spans="10:13" x14ac:dyDescent="0.25">
      <c r="J1021" s="121"/>
      <c r="K1021" s="121"/>
      <c r="L1021" s="121"/>
      <c r="M1021" s="121"/>
    </row>
    <row r="1022" spans="10:13" x14ac:dyDescent="0.25">
      <c r="J1022" s="121"/>
      <c r="K1022" s="121"/>
      <c r="L1022" s="121"/>
      <c r="M1022" s="121"/>
    </row>
    <row r="1023" spans="10:13" x14ac:dyDescent="0.25">
      <c r="J1023" s="121"/>
      <c r="K1023" s="121"/>
      <c r="L1023" s="121"/>
      <c r="M1023" s="121"/>
    </row>
    <row r="1024" spans="10:13" x14ac:dyDescent="0.25">
      <c r="J1024" s="121"/>
      <c r="K1024" s="121"/>
      <c r="L1024" s="121"/>
      <c r="M1024" s="121"/>
    </row>
    <row r="1025" spans="10:13" x14ac:dyDescent="0.25">
      <c r="J1025" s="121"/>
      <c r="K1025" s="121"/>
      <c r="L1025" s="121"/>
      <c r="M1025" s="121"/>
    </row>
    <row r="1026" spans="10:13" x14ac:dyDescent="0.25">
      <c r="J1026" s="121"/>
      <c r="K1026" s="121"/>
      <c r="L1026" s="121"/>
      <c r="M1026" s="121"/>
    </row>
    <row r="1027" spans="10:13" x14ac:dyDescent="0.25">
      <c r="J1027" s="121"/>
      <c r="K1027" s="121"/>
      <c r="L1027" s="121"/>
      <c r="M1027" s="121"/>
    </row>
    <row r="1028" spans="10:13" x14ac:dyDescent="0.25">
      <c r="J1028" s="121"/>
      <c r="K1028" s="121"/>
      <c r="L1028" s="121"/>
      <c r="M1028" s="121"/>
    </row>
    <row r="1029" spans="10:13" x14ac:dyDescent="0.25">
      <c r="J1029" s="121"/>
      <c r="K1029" s="121"/>
      <c r="L1029" s="121"/>
      <c r="M1029" s="121"/>
    </row>
    <row r="1030" spans="10:13" x14ac:dyDescent="0.25">
      <c r="J1030" s="121"/>
      <c r="K1030" s="121"/>
      <c r="L1030" s="121"/>
      <c r="M1030" s="121"/>
    </row>
    <row r="1031" spans="10:13" x14ac:dyDescent="0.25">
      <c r="J1031" s="121"/>
      <c r="K1031" s="121"/>
      <c r="L1031" s="121"/>
      <c r="M1031" s="121"/>
    </row>
    <row r="1032" spans="10:13" x14ac:dyDescent="0.25">
      <c r="J1032" s="121"/>
      <c r="K1032" s="121"/>
      <c r="L1032" s="121"/>
      <c r="M1032" s="121"/>
    </row>
    <row r="1033" spans="10:13" x14ac:dyDescent="0.25">
      <c r="J1033" s="121"/>
      <c r="K1033" s="121"/>
      <c r="L1033" s="121"/>
      <c r="M1033" s="121"/>
    </row>
    <row r="1034" spans="10:13" x14ac:dyDescent="0.25">
      <c r="J1034" s="121"/>
      <c r="K1034" s="121"/>
      <c r="L1034" s="121"/>
      <c r="M1034" s="121"/>
    </row>
    <row r="1035" spans="10:13" x14ac:dyDescent="0.25">
      <c r="J1035" s="121"/>
      <c r="K1035" s="121"/>
      <c r="L1035" s="121"/>
      <c r="M1035" s="121"/>
    </row>
    <row r="1036" spans="10:13" x14ac:dyDescent="0.25">
      <c r="J1036" s="121"/>
      <c r="K1036" s="121"/>
      <c r="L1036" s="121"/>
      <c r="M1036" s="121"/>
    </row>
    <row r="1037" spans="10:13" x14ac:dyDescent="0.25">
      <c r="J1037" s="121"/>
      <c r="K1037" s="121"/>
      <c r="L1037" s="121"/>
      <c r="M1037" s="121"/>
    </row>
    <row r="1038" spans="10:13" x14ac:dyDescent="0.25">
      <c r="J1038" s="121"/>
      <c r="K1038" s="121"/>
      <c r="L1038" s="121"/>
      <c r="M1038" s="121"/>
    </row>
    <row r="1039" spans="10:13" x14ac:dyDescent="0.25">
      <c r="J1039" s="121"/>
      <c r="K1039" s="121"/>
      <c r="L1039" s="121"/>
      <c r="M1039" s="121"/>
    </row>
    <row r="1040" spans="10:13" x14ac:dyDescent="0.25">
      <c r="J1040" s="121"/>
      <c r="K1040" s="121"/>
      <c r="L1040" s="121"/>
      <c r="M1040" s="121"/>
    </row>
    <row r="1041" spans="10:13" x14ac:dyDescent="0.25">
      <c r="J1041" s="121"/>
      <c r="K1041" s="121"/>
      <c r="L1041" s="121"/>
      <c r="M1041" s="121"/>
    </row>
    <row r="1042" spans="10:13" x14ac:dyDescent="0.25">
      <c r="J1042" s="121"/>
      <c r="K1042" s="121"/>
      <c r="L1042" s="121"/>
      <c r="M1042" s="121"/>
    </row>
    <row r="1043" spans="10:13" x14ac:dyDescent="0.25">
      <c r="J1043" s="121"/>
      <c r="K1043" s="121"/>
      <c r="L1043" s="121"/>
      <c r="M1043" s="121"/>
    </row>
    <row r="1044" spans="10:13" x14ac:dyDescent="0.25">
      <c r="J1044" s="121"/>
      <c r="K1044" s="121"/>
      <c r="L1044" s="121"/>
      <c r="M1044" s="121"/>
    </row>
    <row r="1045" spans="10:13" x14ac:dyDescent="0.25">
      <c r="J1045" s="121"/>
      <c r="K1045" s="121"/>
      <c r="L1045" s="121"/>
      <c r="M1045" s="121"/>
    </row>
    <row r="1046" spans="10:13" x14ac:dyDescent="0.25">
      <c r="J1046" s="121"/>
      <c r="K1046" s="121"/>
      <c r="L1046" s="121"/>
      <c r="M1046" s="121"/>
    </row>
    <row r="1047" spans="10:13" x14ac:dyDescent="0.25">
      <c r="J1047" s="121"/>
      <c r="K1047" s="121"/>
      <c r="L1047" s="121"/>
      <c r="M1047" s="121"/>
    </row>
    <row r="1048" spans="10:13" x14ac:dyDescent="0.25">
      <c r="J1048" s="121"/>
      <c r="K1048" s="121"/>
      <c r="L1048" s="121"/>
      <c r="M1048" s="121"/>
    </row>
    <row r="1049" spans="10:13" x14ac:dyDescent="0.25">
      <c r="J1049" s="121"/>
      <c r="K1049" s="121"/>
      <c r="L1049" s="121"/>
      <c r="M1049" s="121"/>
    </row>
    <row r="1050" spans="10:13" x14ac:dyDescent="0.25">
      <c r="J1050" s="121"/>
      <c r="K1050" s="121"/>
      <c r="L1050" s="121"/>
      <c r="M1050" s="121"/>
    </row>
    <row r="1051" spans="10:13" x14ac:dyDescent="0.25">
      <c r="J1051" s="121"/>
      <c r="K1051" s="121"/>
      <c r="L1051" s="121"/>
      <c r="M1051" s="121"/>
    </row>
    <row r="1052" spans="10:13" x14ac:dyDescent="0.25">
      <c r="J1052" s="121"/>
      <c r="K1052" s="121"/>
      <c r="L1052" s="121"/>
      <c r="M1052" s="121"/>
    </row>
    <row r="1053" spans="10:13" x14ac:dyDescent="0.25">
      <c r="J1053" s="121"/>
      <c r="K1053" s="121"/>
      <c r="L1053" s="121"/>
      <c r="M1053" s="121"/>
    </row>
    <row r="1054" spans="10:13" x14ac:dyDescent="0.25">
      <c r="J1054" s="121"/>
      <c r="K1054" s="121"/>
      <c r="L1054" s="121"/>
      <c r="M1054" s="121"/>
    </row>
    <row r="1055" spans="10:13" x14ac:dyDescent="0.25">
      <c r="J1055" s="121"/>
      <c r="K1055" s="121"/>
      <c r="L1055" s="121"/>
      <c r="M1055" s="121"/>
    </row>
    <row r="1056" spans="10:13" x14ac:dyDescent="0.25">
      <c r="J1056" s="121"/>
      <c r="K1056" s="121"/>
      <c r="L1056" s="121"/>
      <c r="M1056" s="121"/>
    </row>
    <row r="1057" spans="10:13" x14ac:dyDescent="0.25">
      <c r="J1057" s="121"/>
      <c r="K1057" s="121"/>
      <c r="L1057" s="121"/>
      <c r="M1057" s="121"/>
    </row>
    <row r="1058" spans="10:13" x14ac:dyDescent="0.25">
      <c r="J1058" s="121"/>
      <c r="K1058" s="121"/>
      <c r="L1058" s="121"/>
      <c r="M1058" s="121"/>
    </row>
    <row r="1059" spans="10:13" x14ac:dyDescent="0.25">
      <c r="J1059" s="121"/>
      <c r="K1059" s="121"/>
      <c r="L1059" s="121"/>
      <c r="M1059" s="121"/>
    </row>
    <row r="1060" spans="10:13" x14ac:dyDescent="0.25">
      <c r="J1060" s="121"/>
      <c r="K1060" s="121"/>
      <c r="L1060" s="121"/>
      <c r="M1060" s="121"/>
    </row>
    <row r="1061" spans="10:13" x14ac:dyDescent="0.25">
      <c r="J1061" s="121"/>
      <c r="K1061" s="121"/>
      <c r="L1061" s="121"/>
      <c r="M1061" s="121"/>
    </row>
    <row r="1062" spans="10:13" x14ac:dyDescent="0.25">
      <c r="J1062" s="121"/>
      <c r="K1062" s="121"/>
      <c r="L1062" s="121"/>
      <c r="M1062" s="121"/>
    </row>
    <row r="1063" spans="10:13" x14ac:dyDescent="0.25">
      <c r="J1063" s="121"/>
      <c r="K1063" s="121"/>
      <c r="L1063" s="121"/>
      <c r="M1063" s="121"/>
    </row>
    <row r="1064" spans="10:13" x14ac:dyDescent="0.25">
      <c r="J1064" s="121"/>
      <c r="K1064" s="121"/>
      <c r="L1064" s="121"/>
      <c r="M1064" s="121"/>
    </row>
    <row r="1065" spans="10:13" x14ac:dyDescent="0.25">
      <c r="J1065" s="121"/>
      <c r="K1065" s="121"/>
      <c r="L1065" s="121"/>
      <c r="M1065" s="121"/>
    </row>
    <row r="1066" spans="10:13" x14ac:dyDescent="0.25">
      <c r="J1066" s="121"/>
      <c r="K1066" s="121"/>
      <c r="L1066" s="121"/>
      <c r="M1066" s="121"/>
    </row>
    <row r="1067" spans="10:13" x14ac:dyDescent="0.25">
      <c r="J1067" s="121"/>
      <c r="K1067" s="121"/>
      <c r="L1067" s="121"/>
      <c r="M1067" s="121"/>
    </row>
    <row r="1068" spans="10:13" x14ac:dyDescent="0.25">
      <c r="J1068" s="121"/>
      <c r="K1068" s="121"/>
      <c r="L1068" s="121"/>
      <c r="M1068" s="121"/>
    </row>
    <row r="1069" spans="10:13" x14ac:dyDescent="0.25">
      <c r="J1069" s="121"/>
      <c r="K1069" s="121"/>
      <c r="L1069" s="121"/>
      <c r="M1069" s="121"/>
    </row>
    <row r="1070" spans="10:13" x14ac:dyDescent="0.25">
      <c r="J1070" s="121"/>
      <c r="K1070" s="121"/>
      <c r="L1070" s="121"/>
      <c r="M1070" s="121"/>
    </row>
    <row r="1071" spans="10:13" x14ac:dyDescent="0.25">
      <c r="J1071" s="121"/>
      <c r="K1071" s="121"/>
      <c r="L1071" s="121"/>
      <c r="M1071" s="121"/>
    </row>
    <row r="1072" spans="10:13" x14ac:dyDescent="0.25">
      <c r="J1072" s="121"/>
      <c r="K1072" s="121"/>
      <c r="L1072" s="121"/>
      <c r="M1072" s="121"/>
    </row>
    <row r="1073" spans="10:13" x14ac:dyDescent="0.25">
      <c r="J1073" s="121"/>
      <c r="K1073" s="121"/>
      <c r="L1073" s="121"/>
      <c r="M1073" s="121"/>
    </row>
    <row r="1074" spans="10:13" x14ac:dyDescent="0.25">
      <c r="J1074" s="121"/>
      <c r="K1074" s="121"/>
      <c r="L1074" s="121"/>
      <c r="M1074" s="121"/>
    </row>
    <row r="1075" spans="10:13" x14ac:dyDescent="0.25">
      <c r="J1075" s="121"/>
      <c r="K1075" s="121"/>
      <c r="L1075" s="121"/>
      <c r="M1075" s="121"/>
    </row>
    <row r="1076" spans="10:13" x14ac:dyDescent="0.25">
      <c r="J1076" s="121"/>
      <c r="K1076" s="121"/>
      <c r="L1076" s="121"/>
      <c r="M1076" s="121"/>
    </row>
    <row r="1077" spans="10:13" x14ac:dyDescent="0.25">
      <c r="J1077" s="121"/>
      <c r="K1077" s="121"/>
      <c r="L1077" s="121"/>
      <c r="M1077" s="121"/>
    </row>
    <row r="1078" spans="10:13" x14ac:dyDescent="0.25">
      <c r="J1078" s="121"/>
      <c r="K1078" s="121"/>
      <c r="L1078" s="121"/>
      <c r="M1078" s="121"/>
    </row>
    <row r="1079" spans="10:13" x14ac:dyDescent="0.25">
      <c r="J1079" s="121"/>
      <c r="K1079" s="121"/>
      <c r="L1079" s="121"/>
      <c r="M1079" s="121"/>
    </row>
    <row r="1080" spans="10:13" x14ac:dyDescent="0.25">
      <c r="J1080" s="121"/>
      <c r="K1080" s="121"/>
      <c r="L1080" s="121"/>
      <c r="M1080" s="121"/>
    </row>
    <row r="1081" spans="10:13" x14ac:dyDescent="0.25">
      <c r="J1081" s="121"/>
      <c r="K1081" s="121"/>
      <c r="L1081" s="121"/>
      <c r="M1081" s="121"/>
    </row>
    <row r="1082" spans="10:13" x14ac:dyDescent="0.25">
      <c r="J1082" s="121"/>
      <c r="K1082" s="121"/>
      <c r="L1082" s="121"/>
      <c r="M1082" s="121"/>
    </row>
    <row r="1083" spans="10:13" x14ac:dyDescent="0.25">
      <c r="J1083" s="121"/>
      <c r="K1083" s="121"/>
      <c r="L1083" s="121"/>
      <c r="M1083" s="121"/>
    </row>
    <row r="1084" spans="10:13" x14ac:dyDescent="0.25">
      <c r="J1084" s="121"/>
      <c r="K1084" s="121"/>
      <c r="L1084" s="121"/>
      <c r="M1084" s="121"/>
    </row>
    <row r="1085" spans="10:13" x14ac:dyDescent="0.25">
      <c r="J1085" s="121"/>
      <c r="K1085" s="121"/>
      <c r="L1085" s="121"/>
      <c r="M1085" s="121"/>
    </row>
    <row r="1086" spans="10:13" x14ac:dyDescent="0.25">
      <c r="J1086" s="121"/>
      <c r="K1086" s="121"/>
      <c r="L1086" s="121"/>
      <c r="M1086" s="121"/>
    </row>
    <row r="1087" spans="10:13" x14ac:dyDescent="0.25">
      <c r="J1087" s="121"/>
      <c r="K1087" s="121"/>
      <c r="L1087" s="121"/>
      <c r="M1087" s="121"/>
    </row>
    <row r="1088" spans="10:13" x14ac:dyDescent="0.25">
      <c r="J1088" s="121"/>
      <c r="K1088" s="121"/>
      <c r="L1088" s="121"/>
      <c r="M1088" s="121"/>
    </row>
    <row r="1089" spans="10:13" x14ac:dyDescent="0.25">
      <c r="J1089" s="121"/>
      <c r="K1089" s="121"/>
      <c r="L1089" s="121"/>
      <c r="M1089" s="121"/>
    </row>
    <row r="1090" spans="10:13" x14ac:dyDescent="0.25">
      <c r="J1090" s="121"/>
      <c r="K1090" s="121"/>
      <c r="L1090" s="121"/>
      <c r="M1090" s="121"/>
    </row>
    <row r="1091" spans="10:13" x14ac:dyDescent="0.25">
      <c r="J1091" s="121"/>
      <c r="K1091" s="121"/>
      <c r="L1091" s="121"/>
      <c r="M1091" s="121"/>
    </row>
    <row r="1092" spans="10:13" x14ac:dyDescent="0.25">
      <c r="J1092" s="121"/>
      <c r="K1092" s="121"/>
      <c r="L1092" s="121"/>
      <c r="M1092" s="121"/>
    </row>
    <row r="1093" spans="10:13" x14ac:dyDescent="0.25">
      <c r="J1093" s="121"/>
      <c r="K1093" s="121"/>
      <c r="L1093" s="121"/>
      <c r="M1093" s="121"/>
    </row>
    <row r="1094" spans="10:13" x14ac:dyDescent="0.25">
      <c r="J1094" s="121"/>
      <c r="K1094" s="121"/>
      <c r="L1094" s="121"/>
      <c r="M1094" s="121"/>
    </row>
    <row r="1095" spans="10:13" x14ac:dyDescent="0.25">
      <c r="J1095" s="121"/>
      <c r="K1095" s="121"/>
      <c r="L1095" s="121"/>
      <c r="M1095" s="121"/>
    </row>
    <row r="1096" spans="10:13" x14ac:dyDescent="0.25">
      <c r="J1096" s="121"/>
      <c r="K1096" s="121"/>
      <c r="L1096" s="121"/>
      <c r="M1096" s="121"/>
    </row>
    <row r="1097" spans="10:13" x14ac:dyDescent="0.25">
      <c r="J1097" s="121"/>
      <c r="K1097" s="121"/>
      <c r="L1097" s="121"/>
      <c r="M1097" s="121"/>
    </row>
    <row r="1098" spans="10:13" x14ac:dyDescent="0.25">
      <c r="J1098" s="121"/>
      <c r="K1098" s="121"/>
      <c r="L1098" s="121"/>
      <c r="M1098" s="121"/>
    </row>
    <row r="1099" spans="10:13" x14ac:dyDescent="0.25">
      <c r="J1099" s="121"/>
      <c r="K1099" s="121"/>
      <c r="L1099" s="121"/>
      <c r="M1099" s="121"/>
    </row>
    <row r="1100" spans="10:13" x14ac:dyDescent="0.25">
      <c r="J1100" s="121"/>
      <c r="K1100" s="121"/>
      <c r="L1100" s="121"/>
      <c r="M1100" s="121"/>
    </row>
    <row r="1101" spans="10:13" x14ac:dyDescent="0.25">
      <c r="J1101" s="121"/>
      <c r="K1101" s="121"/>
      <c r="L1101" s="121"/>
      <c r="M1101" s="121"/>
    </row>
    <row r="1102" spans="10:13" x14ac:dyDescent="0.25">
      <c r="J1102" s="121"/>
      <c r="K1102" s="121"/>
      <c r="L1102" s="121"/>
      <c r="M1102" s="121"/>
    </row>
    <row r="1103" spans="10:13" x14ac:dyDescent="0.25">
      <c r="J1103" s="121"/>
      <c r="K1103" s="121"/>
      <c r="L1103" s="121"/>
      <c r="M1103" s="121"/>
    </row>
    <row r="1104" spans="10:13" x14ac:dyDescent="0.25">
      <c r="J1104" s="121"/>
      <c r="K1104" s="121"/>
      <c r="L1104" s="121"/>
      <c r="M1104" s="121"/>
    </row>
    <row r="1105" spans="10:13" x14ac:dyDescent="0.25">
      <c r="J1105" s="121"/>
      <c r="K1105" s="121"/>
      <c r="L1105" s="121"/>
      <c r="M1105" s="121"/>
    </row>
    <row r="1106" spans="10:13" x14ac:dyDescent="0.25">
      <c r="J1106" s="121"/>
      <c r="K1106" s="121"/>
      <c r="L1106" s="121"/>
      <c r="M1106" s="121"/>
    </row>
    <row r="1107" spans="10:13" x14ac:dyDescent="0.25">
      <c r="J1107" s="121"/>
      <c r="K1107" s="121"/>
      <c r="L1107" s="121"/>
      <c r="M1107" s="121"/>
    </row>
    <row r="1108" spans="10:13" x14ac:dyDescent="0.25">
      <c r="J1108" s="121"/>
      <c r="K1108" s="121"/>
      <c r="L1108" s="121"/>
      <c r="M1108" s="121"/>
    </row>
    <row r="1109" spans="10:13" x14ac:dyDescent="0.25">
      <c r="J1109" s="121"/>
      <c r="K1109" s="121"/>
      <c r="L1109" s="121"/>
      <c r="M1109" s="121"/>
    </row>
    <row r="1110" spans="10:13" x14ac:dyDescent="0.25">
      <c r="J1110" s="121"/>
      <c r="K1110" s="121"/>
      <c r="L1110" s="121"/>
      <c r="M1110" s="121"/>
    </row>
    <row r="1111" spans="10:13" x14ac:dyDescent="0.25">
      <c r="J1111" s="121"/>
      <c r="K1111" s="121"/>
      <c r="L1111" s="121"/>
      <c r="M1111" s="121"/>
    </row>
    <row r="1112" spans="10:13" x14ac:dyDescent="0.25">
      <c r="J1112" s="121"/>
      <c r="K1112" s="121"/>
      <c r="L1112" s="121"/>
      <c r="M1112" s="121"/>
    </row>
    <row r="1113" spans="10:13" x14ac:dyDescent="0.25">
      <c r="J1113" s="121"/>
      <c r="K1113" s="121"/>
      <c r="L1113" s="121"/>
      <c r="M1113" s="121"/>
    </row>
    <row r="1114" spans="10:13" x14ac:dyDescent="0.25">
      <c r="J1114" s="121"/>
      <c r="K1114" s="121"/>
      <c r="L1114" s="121"/>
      <c r="M1114" s="121"/>
    </row>
    <row r="1115" spans="10:13" x14ac:dyDescent="0.25">
      <c r="J1115" s="121"/>
      <c r="K1115" s="121"/>
      <c r="L1115" s="121"/>
      <c r="M1115" s="121"/>
    </row>
    <row r="1116" spans="10:13" x14ac:dyDescent="0.25">
      <c r="J1116" s="121"/>
      <c r="K1116" s="121"/>
      <c r="L1116" s="121"/>
      <c r="M1116" s="121"/>
    </row>
    <row r="1117" spans="10:13" x14ac:dyDescent="0.25">
      <c r="J1117" s="121"/>
      <c r="K1117" s="121"/>
      <c r="L1117" s="121"/>
      <c r="M1117" s="121"/>
    </row>
    <row r="1118" spans="10:13" x14ac:dyDescent="0.25">
      <c r="J1118" s="121"/>
      <c r="K1118" s="121"/>
      <c r="L1118" s="121"/>
      <c r="M1118" s="121"/>
    </row>
    <row r="1119" spans="10:13" x14ac:dyDescent="0.25">
      <c r="J1119" s="121"/>
      <c r="K1119" s="121"/>
      <c r="L1119" s="121"/>
      <c r="M1119" s="121"/>
    </row>
    <row r="1120" spans="10:13" x14ac:dyDescent="0.25">
      <c r="J1120" s="121"/>
      <c r="K1120" s="121"/>
      <c r="L1120" s="121"/>
      <c r="M1120" s="121"/>
    </row>
    <row r="1121" spans="10:13" x14ac:dyDescent="0.25">
      <c r="J1121" s="121"/>
      <c r="K1121" s="121"/>
      <c r="L1121" s="121"/>
      <c r="M1121" s="121"/>
    </row>
    <row r="1122" spans="10:13" x14ac:dyDescent="0.25">
      <c r="J1122" s="121"/>
      <c r="K1122" s="121"/>
      <c r="L1122" s="121"/>
      <c r="M1122" s="121"/>
    </row>
    <row r="1123" spans="10:13" x14ac:dyDescent="0.25">
      <c r="J1123" s="121"/>
      <c r="K1123" s="121"/>
      <c r="L1123" s="121"/>
      <c r="M1123" s="121"/>
    </row>
    <row r="1124" spans="10:13" x14ac:dyDescent="0.25">
      <c r="J1124" s="121"/>
      <c r="K1124" s="121"/>
      <c r="L1124" s="121"/>
      <c r="M1124" s="121"/>
    </row>
    <row r="1125" spans="10:13" x14ac:dyDescent="0.25">
      <c r="J1125" s="121"/>
      <c r="K1125" s="121"/>
      <c r="L1125" s="121"/>
      <c r="M1125" s="121"/>
    </row>
    <row r="1126" spans="10:13" x14ac:dyDescent="0.25">
      <c r="J1126" s="121"/>
      <c r="K1126" s="121"/>
      <c r="L1126" s="121"/>
      <c r="M1126" s="121"/>
    </row>
    <row r="1127" spans="10:13" x14ac:dyDescent="0.25">
      <c r="J1127" s="121"/>
      <c r="K1127" s="121"/>
      <c r="L1127" s="121"/>
      <c r="M1127" s="121"/>
    </row>
    <row r="1128" spans="10:13" x14ac:dyDescent="0.25">
      <c r="J1128" s="121"/>
      <c r="K1128" s="121"/>
      <c r="L1128" s="121"/>
      <c r="M1128" s="121"/>
    </row>
    <row r="1129" spans="10:13" x14ac:dyDescent="0.25">
      <c r="J1129" s="121"/>
      <c r="K1129" s="121"/>
      <c r="L1129" s="121"/>
      <c r="M1129" s="121"/>
    </row>
    <row r="1130" spans="10:13" x14ac:dyDescent="0.25">
      <c r="J1130" s="121"/>
      <c r="K1130" s="121"/>
      <c r="L1130" s="121"/>
      <c r="M1130" s="121"/>
    </row>
    <row r="1131" spans="10:13" x14ac:dyDescent="0.25">
      <c r="J1131" s="121"/>
      <c r="K1131" s="121"/>
      <c r="L1131" s="121"/>
      <c r="M1131" s="121"/>
    </row>
    <row r="1132" spans="10:13" x14ac:dyDescent="0.25">
      <c r="J1132" s="121"/>
      <c r="K1132" s="121"/>
      <c r="L1132" s="121"/>
      <c r="M1132" s="121"/>
    </row>
    <row r="1133" spans="10:13" x14ac:dyDescent="0.25">
      <c r="J1133" s="121"/>
      <c r="K1133" s="121"/>
      <c r="L1133" s="121"/>
      <c r="M1133" s="121"/>
    </row>
    <row r="1134" spans="10:13" x14ac:dyDescent="0.25">
      <c r="J1134" s="121"/>
      <c r="K1134" s="121"/>
      <c r="L1134" s="121"/>
      <c r="M1134" s="121"/>
    </row>
    <row r="1135" spans="10:13" x14ac:dyDescent="0.25">
      <c r="J1135" s="121"/>
      <c r="K1135" s="121"/>
      <c r="L1135" s="121"/>
      <c r="M1135" s="121"/>
    </row>
    <row r="1136" spans="10:13" x14ac:dyDescent="0.25">
      <c r="J1136" s="121"/>
      <c r="K1136" s="121"/>
      <c r="L1136" s="121"/>
      <c r="M1136" s="121"/>
    </row>
    <row r="1137" spans="10:13" x14ac:dyDescent="0.25">
      <c r="J1137" s="121"/>
      <c r="K1137" s="121"/>
      <c r="L1137" s="121"/>
      <c r="M1137" s="121"/>
    </row>
    <row r="1138" spans="10:13" x14ac:dyDescent="0.25">
      <c r="J1138" s="121"/>
      <c r="K1138" s="121"/>
      <c r="L1138" s="121"/>
      <c r="M1138" s="121"/>
    </row>
    <row r="1139" spans="10:13" x14ac:dyDescent="0.25">
      <c r="J1139" s="121"/>
      <c r="K1139" s="121"/>
      <c r="L1139" s="121"/>
      <c r="M1139" s="121"/>
    </row>
    <row r="1140" spans="10:13" x14ac:dyDescent="0.25">
      <c r="J1140" s="121"/>
      <c r="K1140" s="121"/>
      <c r="L1140" s="121"/>
      <c r="M1140" s="121"/>
    </row>
    <row r="1141" spans="10:13" x14ac:dyDescent="0.25">
      <c r="J1141" s="121"/>
      <c r="K1141" s="121"/>
      <c r="L1141" s="121"/>
      <c r="M1141" s="121"/>
    </row>
    <row r="1142" spans="10:13" x14ac:dyDescent="0.25">
      <c r="J1142" s="121"/>
      <c r="K1142" s="121"/>
      <c r="L1142" s="121"/>
      <c r="M1142" s="121"/>
    </row>
    <row r="1143" spans="10:13" x14ac:dyDescent="0.25">
      <c r="J1143" s="121"/>
      <c r="K1143" s="121"/>
      <c r="L1143" s="121"/>
      <c r="M1143" s="121"/>
    </row>
    <row r="1144" spans="10:13" x14ac:dyDescent="0.25">
      <c r="J1144" s="121"/>
      <c r="K1144" s="121"/>
      <c r="L1144" s="121"/>
      <c r="M1144" s="121"/>
    </row>
    <row r="1145" spans="10:13" x14ac:dyDescent="0.25">
      <c r="J1145" s="121"/>
      <c r="K1145" s="121"/>
      <c r="L1145" s="121"/>
      <c r="M1145" s="121"/>
    </row>
    <row r="1146" spans="10:13" x14ac:dyDescent="0.25">
      <c r="J1146" s="121"/>
      <c r="K1146" s="121"/>
      <c r="L1146" s="121"/>
      <c r="M1146" s="121"/>
    </row>
    <row r="1147" spans="10:13" x14ac:dyDescent="0.25">
      <c r="J1147" s="121"/>
      <c r="K1147" s="121"/>
      <c r="L1147" s="121"/>
      <c r="M1147" s="121"/>
    </row>
    <row r="1148" spans="10:13" x14ac:dyDescent="0.25">
      <c r="J1148" s="121"/>
      <c r="K1148" s="121"/>
      <c r="L1148" s="121"/>
      <c r="M1148" s="121"/>
    </row>
    <row r="1149" spans="10:13" x14ac:dyDescent="0.25">
      <c r="J1149" s="121"/>
      <c r="K1149" s="121"/>
      <c r="L1149" s="121"/>
      <c r="M1149" s="121"/>
    </row>
    <row r="1150" spans="10:13" x14ac:dyDescent="0.25">
      <c r="J1150" s="121"/>
      <c r="K1150" s="121"/>
      <c r="L1150" s="121"/>
      <c r="M1150" s="121"/>
    </row>
    <row r="1151" spans="10:13" x14ac:dyDescent="0.25">
      <c r="J1151" s="121"/>
      <c r="K1151" s="121"/>
      <c r="L1151" s="121"/>
      <c r="M1151" s="121"/>
    </row>
    <row r="1152" spans="10:13" x14ac:dyDescent="0.25">
      <c r="J1152" s="121"/>
      <c r="K1152" s="121"/>
      <c r="L1152" s="121"/>
      <c r="M1152" s="121"/>
    </row>
    <row r="1153" spans="10:13" x14ac:dyDescent="0.25">
      <c r="J1153" s="121"/>
      <c r="K1153" s="121"/>
      <c r="L1153" s="121"/>
      <c r="M1153" s="121"/>
    </row>
    <row r="1154" spans="10:13" x14ac:dyDescent="0.25">
      <c r="J1154" s="121"/>
      <c r="K1154" s="121"/>
      <c r="L1154" s="121"/>
      <c r="M1154" s="121"/>
    </row>
    <row r="1155" spans="10:13" x14ac:dyDescent="0.25">
      <c r="J1155" s="121"/>
      <c r="K1155" s="121"/>
      <c r="L1155" s="121"/>
      <c r="M1155" s="121"/>
    </row>
    <row r="1156" spans="10:13" x14ac:dyDescent="0.25">
      <c r="J1156" s="121"/>
      <c r="K1156" s="121"/>
      <c r="L1156" s="121"/>
      <c r="M1156" s="121"/>
    </row>
    <row r="1157" spans="10:13" x14ac:dyDescent="0.25">
      <c r="J1157" s="121"/>
      <c r="K1157" s="121"/>
      <c r="L1157" s="121"/>
      <c r="M1157" s="121"/>
    </row>
    <row r="1158" spans="10:13" x14ac:dyDescent="0.25">
      <c r="J1158" s="121"/>
      <c r="K1158" s="121"/>
      <c r="L1158" s="121"/>
      <c r="M1158" s="121"/>
    </row>
    <row r="1159" spans="10:13" x14ac:dyDescent="0.25">
      <c r="J1159" s="121"/>
      <c r="K1159" s="121"/>
      <c r="L1159" s="121"/>
      <c r="M1159" s="121"/>
    </row>
    <row r="1160" spans="10:13" x14ac:dyDescent="0.25">
      <c r="J1160" s="121"/>
      <c r="K1160" s="121"/>
      <c r="L1160" s="121"/>
      <c r="M1160" s="121"/>
    </row>
    <row r="1161" spans="10:13" x14ac:dyDescent="0.25">
      <c r="J1161" s="121"/>
      <c r="K1161" s="121"/>
      <c r="L1161" s="121"/>
      <c r="M1161" s="121"/>
    </row>
    <row r="1162" spans="10:13" x14ac:dyDescent="0.25">
      <c r="J1162" s="121"/>
      <c r="K1162" s="121"/>
      <c r="L1162" s="121"/>
      <c r="M1162" s="121"/>
    </row>
    <row r="1163" spans="10:13" x14ac:dyDescent="0.25">
      <c r="J1163" s="121"/>
      <c r="K1163" s="121"/>
      <c r="L1163" s="121"/>
      <c r="M1163" s="121"/>
    </row>
    <row r="1164" spans="10:13" x14ac:dyDescent="0.25">
      <c r="J1164" s="121"/>
      <c r="K1164" s="121"/>
      <c r="L1164" s="121"/>
      <c r="M1164" s="121"/>
    </row>
    <row r="1165" spans="10:13" x14ac:dyDescent="0.25">
      <c r="J1165" s="121"/>
      <c r="K1165" s="121"/>
      <c r="L1165" s="121"/>
      <c r="M1165" s="121"/>
    </row>
    <row r="1166" spans="10:13" x14ac:dyDescent="0.25">
      <c r="J1166" s="121"/>
      <c r="K1166" s="121"/>
      <c r="L1166" s="121"/>
      <c r="M1166" s="121"/>
    </row>
    <row r="1167" spans="10:13" x14ac:dyDescent="0.25">
      <c r="J1167" s="121"/>
      <c r="K1167" s="121"/>
      <c r="L1167" s="121"/>
      <c r="M1167" s="121"/>
    </row>
    <row r="1168" spans="10:13" x14ac:dyDescent="0.25">
      <c r="J1168" s="121"/>
      <c r="K1168" s="121"/>
      <c r="L1168" s="121"/>
      <c r="M1168" s="121"/>
    </row>
    <row r="1169" spans="10:13" x14ac:dyDescent="0.25">
      <c r="J1169" s="121"/>
      <c r="K1169" s="121"/>
      <c r="L1169" s="121"/>
      <c r="M1169" s="121"/>
    </row>
    <row r="1170" spans="10:13" x14ac:dyDescent="0.25">
      <c r="J1170" s="121"/>
      <c r="K1170" s="121"/>
      <c r="L1170" s="121"/>
      <c r="M1170" s="121"/>
    </row>
    <row r="1171" spans="10:13" x14ac:dyDescent="0.25">
      <c r="J1171" s="121"/>
      <c r="K1171" s="121"/>
      <c r="L1171" s="121"/>
      <c r="M1171" s="121"/>
    </row>
    <row r="1172" spans="10:13" x14ac:dyDescent="0.25">
      <c r="J1172" s="121"/>
      <c r="K1172" s="121"/>
      <c r="L1172" s="121"/>
      <c r="M1172" s="121"/>
    </row>
    <row r="1173" spans="10:13" x14ac:dyDescent="0.25">
      <c r="J1173" s="121"/>
      <c r="K1173" s="121"/>
      <c r="L1173" s="121"/>
      <c r="M1173" s="121"/>
    </row>
    <row r="1174" spans="10:13" x14ac:dyDescent="0.25">
      <c r="J1174" s="121"/>
      <c r="K1174" s="121"/>
      <c r="L1174" s="121"/>
      <c r="M1174" s="121"/>
    </row>
    <row r="1175" spans="10:13" x14ac:dyDescent="0.25">
      <c r="J1175" s="121"/>
      <c r="K1175" s="121"/>
      <c r="L1175" s="121"/>
      <c r="M1175" s="121"/>
    </row>
    <row r="1176" spans="10:13" x14ac:dyDescent="0.25">
      <c r="J1176" s="121"/>
      <c r="K1176" s="121"/>
      <c r="L1176" s="121"/>
      <c r="M1176" s="121"/>
    </row>
    <row r="1177" spans="10:13" x14ac:dyDescent="0.25">
      <c r="J1177" s="121"/>
      <c r="K1177" s="121"/>
      <c r="L1177" s="121"/>
      <c r="M1177" s="121"/>
    </row>
    <row r="1178" spans="10:13" x14ac:dyDescent="0.25">
      <c r="J1178" s="121"/>
      <c r="K1178" s="121"/>
      <c r="L1178" s="121"/>
      <c r="M1178" s="121"/>
    </row>
    <row r="1179" spans="10:13" x14ac:dyDescent="0.25">
      <c r="J1179" s="121"/>
      <c r="K1179" s="121"/>
      <c r="L1179" s="121"/>
      <c r="M1179" s="121"/>
    </row>
    <row r="1180" spans="10:13" x14ac:dyDescent="0.25">
      <c r="J1180" s="121"/>
      <c r="K1180" s="121"/>
      <c r="L1180" s="121"/>
      <c r="M1180" s="121"/>
    </row>
    <row r="1181" spans="10:13" x14ac:dyDescent="0.25">
      <c r="J1181" s="121"/>
      <c r="K1181" s="121"/>
      <c r="L1181" s="121"/>
      <c r="M1181" s="121"/>
    </row>
    <row r="1182" spans="10:13" x14ac:dyDescent="0.25">
      <c r="J1182" s="121"/>
      <c r="K1182" s="121"/>
      <c r="L1182" s="121"/>
      <c r="M1182" s="121"/>
    </row>
    <row r="1183" spans="10:13" x14ac:dyDescent="0.25">
      <c r="J1183" s="121"/>
      <c r="K1183" s="121"/>
      <c r="L1183" s="121"/>
      <c r="M1183" s="121"/>
    </row>
    <row r="1184" spans="10:13" x14ac:dyDescent="0.25">
      <c r="J1184" s="121"/>
      <c r="K1184" s="121"/>
      <c r="L1184" s="121"/>
      <c r="M1184" s="121"/>
    </row>
    <row r="1185" spans="10:13" x14ac:dyDescent="0.25">
      <c r="J1185" s="121"/>
      <c r="K1185" s="121"/>
      <c r="L1185" s="121"/>
      <c r="M1185" s="121"/>
    </row>
    <row r="1186" spans="10:13" x14ac:dyDescent="0.25">
      <c r="J1186" s="121"/>
      <c r="K1186" s="121"/>
      <c r="L1186" s="121"/>
      <c r="M1186" s="121"/>
    </row>
    <row r="1187" spans="10:13" x14ac:dyDescent="0.25">
      <c r="J1187" s="121"/>
      <c r="K1187" s="121"/>
      <c r="L1187" s="121"/>
      <c r="M1187" s="121"/>
    </row>
    <row r="1188" spans="10:13" x14ac:dyDescent="0.25">
      <c r="J1188" s="121"/>
      <c r="K1188" s="121"/>
      <c r="L1188" s="121"/>
      <c r="M1188" s="121"/>
    </row>
    <row r="1189" spans="10:13" x14ac:dyDescent="0.25">
      <c r="J1189" s="121"/>
      <c r="K1189" s="121"/>
      <c r="L1189" s="121"/>
      <c r="M1189" s="121"/>
    </row>
    <row r="1190" spans="10:13" x14ac:dyDescent="0.25">
      <c r="J1190" s="121"/>
      <c r="K1190" s="121"/>
      <c r="L1190" s="121"/>
      <c r="M1190" s="121"/>
    </row>
    <row r="1191" spans="10:13" x14ac:dyDescent="0.25">
      <c r="J1191" s="121"/>
      <c r="K1191" s="121"/>
      <c r="L1191" s="121"/>
      <c r="M1191" s="121"/>
    </row>
    <row r="1192" spans="10:13" x14ac:dyDescent="0.25">
      <c r="J1192" s="121"/>
      <c r="K1192" s="121"/>
      <c r="L1192" s="121"/>
      <c r="M1192" s="121"/>
    </row>
    <row r="1193" spans="10:13" x14ac:dyDescent="0.25">
      <c r="J1193" s="121"/>
      <c r="K1193" s="121"/>
      <c r="L1193" s="121"/>
      <c r="M1193" s="121"/>
    </row>
    <row r="1194" spans="10:13" x14ac:dyDescent="0.25">
      <c r="J1194" s="121"/>
      <c r="K1194" s="121"/>
      <c r="L1194" s="121"/>
      <c r="M1194" s="121"/>
    </row>
    <row r="1195" spans="10:13" x14ac:dyDescent="0.25">
      <c r="J1195" s="121"/>
      <c r="K1195" s="121"/>
      <c r="L1195" s="121"/>
      <c r="M1195" s="121"/>
    </row>
    <row r="1196" spans="10:13" x14ac:dyDescent="0.25">
      <c r="J1196" s="121"/>
      <c r="K1196" s="121"/>
      <c r="L1196" s="121"/>
      <c r="M1196" s="121"/>
    </row>
    <row r="1197" spans="10:13" x14ac:dyDescent="0.25">
      <c r="J1197" s="121"/>
      <c r="K1197" s="121"/>
      <c r="L1197" s="121"/>
      <c r="M1197" s="121"/>
    </row>
    <row r="1198" spans="10:13" x14ac:dyDescent="0.25">
      <c r="J1198" s="121"/>
      <c r="K1198" s="121"/>
      <c r="L1198" s="121"/>
      <c r="M1198" s="121"/>
    </row>
    <row r="1199" spans="10:13" x14ac:dyDescent="0.25">
      <c r="J1199" s="121"/>
      <c r="K1199" s="121"/>
      <c r="L1199" s="121"/>
      <c r="M1199" s="121"/>
    </row>
    <row r="1200" spans="10:13" x14ac:dyDescent="0.25">
      <c r="J1200" s="121"/>
      <c r="K1200" s="121"/>
      <c r="L1200" s="121"/>
      <c r="M1200" s="121"/>
    </row>
    <row r="1201" spans="10:13" x14ac:dyDescent="0.25">
      <c r="J1201" s="121"/>
      <c r="K1201" s="121"/>
      <c r="L1201" s="121"/>
      <c r="M1201" s="121"/>
    </row>
    <row r="1202" spans="10:13" x14ac:dyDescent="0.25">
      <c r="J1202" s="121"/>
      <c r="K1202" s="121"/>
      <c r="L1202" s="121"/>
      <c r="M1202" s="121"/>
    </row>
    <row r="1203" spans="10:13" x14ac:dyDescent="0.25">
      <c r="J1203" s="121"/>
      <c r="K1203" s="121"/>
      <c r="L1203" s="121"/>
      <c r="M1203" s="121"/>
    </row>
    <row r="1204" spans="10:13" x14ac:dyDescent="0.25">
      <c r="J1204" s="121"/>
      <c r="K1204" s="121"/>
      <c r="L1204" s="121"/>
      <c r="M1204" s="121"/>
    </row>
    <row r="1205" spans="10:13" x14ac:dyDescent="0.25">
      <c r="J1205" s="121"/>
      <c r="K1205" s="121"/>
      <c r="L1205" s="121"/>
      <c r="M1205" s="121"/>
    </row>
    <row r="1206" spans="10:13" x14ac:dyDescent="0.25">
      <c r="J1206" s="121"/>
      <c r="K1206" s="121"/>
      <c r="L1206" s="121"/>
      <c r="M1206" s="121"/>
    </row>
    <row r="1207" spans="10:13" x14ac:dyDescent="0.25">
      <c r="J1207" s="121"/>
      <c r="K1207" s="121"/>
      <c r="L1207" s="121"/>
      <c r="M1207" s="121"/>
    </row>
    <row r="1208" spans="10:13" x14ac:dyDescent="0.25">
      <c r="J1208" s="121"/>
      <c r="K1208" s="121"/>
      <c r="L1208" s="121"/>
      <c r="M1208" s="121"/>
    </row>
    <row r="1209" spans="10:13" x14ac:dyDescent="0.25">
      <c r="J1209" s="121"/>
      <c r="K1209" s="121"/>
      <c r="L1209" s="121"/>
      <c r="M1209" s="121"/>
    </row>
    <row r="1210" spans="10:13" x14ac:dyDescent="0.25">
      <c r="J1210" s="121"/>
      <c r="K1210" s="121"/>
      <c r="L1210" s="121"/>
      <c r="M1210" s="121"/>
    </row>
    <row r="1211" spans="10:13" x14ac:dyDescent="0.25">
      <c r="J1211" s="121"/>
      <c r="K1211" s="121"/>
      <c r="L1211" s="121"/>
      <c r="M1211" s="121"/>
    </row>
    <row r="1212" spans="10:13" x14ac:dyDescent="0.25">
      <c r="J1212" s="121"/>
      <c r="K1212" s="121"/>
      <c r="L1212" s="121"/>
      <c r="M1212" s="121"/>
    </row>
    <row r="1213" spans="10:13" x14ac:dyDescent="0.25">
      <c r="J1213" s="121"/>
      <c r="K1213" s="121"/>
      <c r="L1213" s="121"/>
      <c r="M1213" s="121"/>
    </row>
    <row r="1214" spans="10:13" x14ac:dyDescent="0.25">
      <c r="J1214" s="121"/>
      <c r="K1214" s="121"/>
      <c r="L1214" s="121"/>
      <c r="M1214" s="121"/>
    </row>
    <row r="1215" spans="10:13" x14ac:dyDescent="0.25">
      <c r="J1215" s="121"/>
      <c r="K1215" s="121"/>
      <c r="L1215" s="121"/>
      <c r="M1215" s="121"/>
    </row>
    <row r="1216" spans="10:13" x14ac:dyDescent="0.25">
      <c r="J1216" s="121"/>
      <c r="K1216" s="121"/>
      <c r="L1216" s="121"/>
      <c r="M1216" s="121"/>
    </row>
    <row r="1217" spans="10:13" x14ac:dyDescent="0.25">
      <c r="J1217" s="121"/>
      <c r="K1217" s="121"/>
      <c r="L1217" s="121"/>
      <c r="M1217" s="121"/>
    </row>
    <row r="1218" spans="10:13" x14ac:dyDescent="0.25">
      <c r="J1218" s="121"/>
      <c r="K1218" s="121"/>
      <c r="L1218" s="121"/>
      <c r="M1218" s="121"/>
    </row>
    <row r="1219" spans="10:13" x14ac:dyDescent="0.25">
      <c r="J1219" s="121"/>
      <c r="K1219" s="121"/>
      <c r="L1219" s="121"/>
      <c r="M1219" s="121"/>
    </row>
    <row r="1220" spans="10:13" x14ac:dyDescent="0.25">
      <c r="J1220" s="121"/>
      <c r="K1220" s="121"/>
      <c r="L1220" s="121"/>
      <c r="M1220" s="121"/>
    </row>
    <row r="1221" spans="10:13" x14ac:dyDescent="0.25">
      <c r="J1221" s="121"/>
      <c r="K1221" s="121"/>
      <c r="L1221" s="121"/>
      <c r="M1221" s="121"/>
    </row>
    <row r="1222" spans="10:13" x14ac:dyDescent="0.25">
      <c r="J1222" s="121"/>
      <c r="K1222" s="121"/>
      <c r="L1222" s="121"/>
      <c r="M1222" s="121"/>
    </row>
    <row r="1223" spans="10:13" x14ac:dyDescent="0.25">
      <c r="J1223" s="121"/>
      <c r="K1223" s="121"/>
      <c r="L1223" s="121"/>
      <c r="M1223" s="121"/>
    </row>
    <row r="1224" spans="10:13" x14ac:dyDescent="0.25">
      <c r="J1224" s="121"/>
      <c r="K1224" s="121"/>
      <c r="L1224" s="121"/>
      <c r="M1224" s="121"/>
    </row>
    <row r="1225" spans="10:13" x14ac:dyDescent="0.25">
      <c r="J1225" s="121"/>
      <c r="K1225" s="121"/>
      <c r="L1225" s="121"/>
      <c r="M1225" s="121"/>
    </row>
    <row r="1226" spans="10:13" x14ac:dyDescent="0.25">
      <c r="J1226" s="121"/>
      <c r="K1226" s="121"/>
      <c r="L1226" s="121"/>
      <c r="M1226" s="121"/>
    </row>
    <row r="1227" spans="10:13" x14ac:dyDescent="0.25">
      <c r="J1227" s="121"/>
      <c r="K1227" s="121"/>
      <c r="L1227" s="121"/>
      <c r="M1227" s="121"/>
    </row>
    <row r="1228" spans="10:13" x14ac:dyDescent="0.25">
      <c r="J1228" s="121"/>
      <c r="K1228" s="121"/>
      <c r="L1228" s="121"/>
      <c r="M1228" s="121"/>
    </row>
    <row r="1229" spans="10:13" x14ac:dyDescent="0.25">
      <c r="J1229" s="121"/>
      <c r="K1229" s="121"/>
      <c r="L1229" s="121"/>
      <c r="M1229" s="121"/>
    </row>
    <row r="1230" spans="10:13" x14ac:dyDescent="0.25">
      <c r="J1230" s="121"/>
      <c r="K1230" s="121"/>
      <c r="L1230" s="121"/>
      <c r="M1230" s="121"/>
    </row>
    <row r="1231" spans="10:13" x14ac:dyDescent="0.25">
      <c r="J1231" s="121"/>
      <c r="K1231" s="121"/>
      <c r="L1231" s="121"/>
      <c r="M1231" s="121"/>
    </row>
    <row r="1232" spans="10:13" x14ac:dyDescent="0.25">
      <c r="J1232" s="121"/>
      <c r="K1232" s="121"/>
      <c r="L1232" s="121"/>
      <c r="M1232" s="121"/>
    </row>
    <row r="1233" spans="10:13" x14ac:dyDescent="0.25">
      <c r="J1233" s="121"/>
      <c r="K1233" s="121"/>
      <c r="L1233" s="121"/>
      <c r="M1233" s="121"/>
    </row>
    <row r="1234" spans="10:13" x14ac:dyDescent="0.25">
      <c r="J1234" s="121"/>
      <c r="K1234" s="121"/>
      <c r="L1234" s="121"/>
      <c r="M1234" s="121"/>
    </row>
    <row r="1235" spans="10:13" x14ac:dyDescent="0.25">
      <c r="J1235" s="121"/>
      <c r="K1235" s="121"/>
      <c r="L1235" s="121"/>
      <c r="M1235" s="121"/>
    </row>
    <row r="1236" spans="10:13" x14ac:dyDescent="0.25">
      <c r="J1236" s="121"/>
      <c r="K1236" s="121"/>
      <c r="L1236" s="121"/>
      <c r="M1236" s="121"/>
    </row>
    <row r="1237" spans="10:13" x14ac:dyDescent="0.25">
      <c r="J1237" s="121"/>
      <c r="K1237" s="121"/>
      <c r="L1237" s="121"/>
      <c r="M1237" s="121"/>
    </row>
    <row r="1238" spans="10:13" x14ac:dyDescent="0.25">
      <c r="J1238" s="121"/>
      <c r="K1238" s="121"/>
      <c r="L1238" s="121"/>
      <c r="M1238" s="121"/>
    </row>
    <row r="1239" spans="10:13" x14ac:dyDescent="0.25">
      <c r="J1239" s="121"/>
      <c r="K1239" s="121"/>
      <c r="L1239" s="121"/>
      <c r="M1239" s="121"/>
    </row>
    <row r="1240" spans="10:13" x14ac:dyDescent="0.25">
      <c r="J1240" s="121"/>
      <c r="K1240" s="121"/>
      <c r="L1240" s="121"/>
      <c r="M1240" s="121"/>
    </row>
    <row r="1241" spans="10:13" x14ac:dyDescent="0.25">
      <c r="J1241" s="121"/>
      <c r="K1241" s="121"/>
      <c r="L1241" s="121"/>
      <c r="M1241" s="121"/>
    </row>
    <row r="1242" spans="10:13" x14ac:dyDescent="0.25">
      <c r="J1242" s="121"/>
      <c r="K1242" s="121"/>
      <c r="L1242" s="121"/>
      <c r="M1242" s="121"/>
    </row>
    <row r="1243" spans="10:13" x14ac:dyDescent="0.25">
      <c r="J1243" s="121"/>
      <c r="K1243" s="121"/>
      <c r="L1243" s="121"/>
      <c r="M1243" s="121"/>
    </row>
    <row r="1244" spans="10:13" x14ac:dyDescent="0.25">
      <c r="J1244" s="121"/>
      <c r="K1244" s="121"/>
      <c r="L1244" s="121"/>
      <c r="M1244" s="121"/>
    </row>
    <row r="1245" spans="10:13" x14ac:dyDescent="0.25">
      <c r="J1245" s="121"/>
      <c r="K1245" s="121"/>
      <c r="L1245" s="121"/>
      <c r="M1245" s="121"/>
    </row>
    <row r="1246" spans="10:13" x14ac:dyDescent="0.25">
      <c r="J1246" s="121"/>
      <c r="K1246" s="121"/>
      <c r="L1246" s="121"/>
      <c r="M1246" s="121"/>
    </row>
    <row r="1247" spans="10:13" x14ac:dyDescent="0.25">
      <c r="J1247" s="121"/>
      <c r="K1247" s="121"/>
      <c r="L1247" s="121"/>
      <c r="M1247" s="121"/>
    </row>
    <row r="1248" spans="10:13" x14ac:dyDescent="0.25">
      <c r="J1248" s="121"/>
      <c r="K1248" s="121"/>
      <c r="L1248" s="121"/>
      <c r="M1248" s="121"/>
    </row>
    <row r="1249" spans="10:13" x14ac:dyDescent="0.25">
      <c r="J1249" s="121"/>
      <c r="K1249" s="121"/>
      <c r="L1249" s="121"/>
      <c r="M1249" s="121"/>
    </row>
    <row r="1250" spans="10:13" x14ac:dyDescent="0.25">
      <c r="J1250" s="121"/>
      <c r="K1250" s="121"/>
      <c r="L1250" s="121"/>
      <c r="M1250" s="121"/>
    </row>
    <row r="1251" spans="10:13" x14ac:dyDescent="0.25">
      <c r="J1251" s="121"/>
      <c r="K1251" s="121"/>
      <c r="L1251" s="121"/>
      <c r="M1251" s="121"/>
    </row>
    <row r="1252" spans="10:13" x14ac:dyDescent="0.25">
      <c r="J1252" s="121"/>
      <c r="K1252" s="121"/>
      <c r="L1252" s="121"/>
      <c r="M1252" s="121"/>
    </row>
    <row r="1253" spans="10:13" x14ac:dyDescent="0.25">
      <c r="J1253" s="121"/>
      <c r="K1253" s="121"/>
      <c r="L1253" s="121"/>
      <c r="M1253" s="121"/>
    </row>
    <row r="1254" spans="10:13" x14ac:dyDescent="0.25">
      <c r="J1254" s="121"/>
      <c r="K1254" s="121"/>
      <c r="L1254" s="121"/>
      <c r="M1254" s="121"/>
    </row>
    <row r="1255" spans="10:13" x14ac:dyDescent="0.25">
      <c r="J1255" s="121"/>
      <c r="K1255" s="121"/>
      <c r="L1255" s="121"/>
      <c r="M1255" s="121"/>
    </row>
    <row r="1256" spans="10:13" x14ac:dyDescent="0.25">
      <c r="J1256" s="121"/>
      <c r="K1256" s="121"/>
      <c r="L1256" s="121"/>
      <c r="M1256" s="121"/>
    </row>
    <row r="1257" spans="10:13" x14ac:dyDescent="0.25">
      <c r="J1257" s="121"/>
      <c r="K1257" s="121"/>
      <c r="L1257" s="121"/>
      <c r="M1257" s="121"/>
    </row>
    <row r="1258" spans="10:13" x14ac:dyDescent="0.25">
      <c r="J1258" s="121"/>
      <c r="K1258" s="121"/>
      <c r="L1258" s="121"/>
      <c r="M1258" s="121"/>
    </row>
    <row r="1259" spans="10:13" x14ac:dyDescent="0.25">
      <c r="J1259" s="121"/>
      <c r="K1259" s="121"/>
      <c r="L1259" s="121"/>
      <c r="M1259" s="121"/>
    </row>
    <row r="1260" spans="10:13" x14ac:dyDescent="0.25">
      <c r="J1260" s="121"/>
      <c r="K1260" s="121"/>
      <c r="L1260" s="121"/>
      <c r="M1260" s="121"/>
    </row>
    <row r="1261" spans="10:13" x14ac:dyDescent="0.25">
      <c r="J1261" s="121"/>
      <c r="K1261" s="121"/>
      <c r="L1261" s="121"/>
      <c r="M1261" s="121"/>
    </row>
    <row r="1262" spans="10:13" x14ac:dyDescent="0.25">
      <c r="J1262" s="121"/>
      <c r="K1262" s="121"/>
      <c r="L1262" s="121"/>
      <c r="M1262" s="121"/>
    </row>
    <row r="1263" spans="10:13" x14ac:dyDescent="0.25">
      <c r="J1263" s="121"/>
      <c r="K1263" s="121"/>
      <c r="L1263" s="121"/>
      <c r="M1263" s="121"/>
    </row>
    <row r="1264" spans="10:13" x14ac:dyDescent="0.25">
      <c r="J1264" s="121"/>
      <c r="K1264" s="121"/>
      <c r="L1264" s="121"/>
      <c r="M1264" s="121"/>
    </row>
    <row r="1265" spans="10:13" x14ac:dyDescent="0.25">
      <c r="J1265" s="121"/>
      <c r="K1265" s="121"/>
      <c r="L1265" s="121"/>
      <c r="M1265" s="121"/>
    </row>
    <row r="1266" spans="10:13" x14ac:dyDescent="0.25">
      <c r="J1266" s="121"/>
      <c r="K1266" s="121"/>
      <c r="L1266" s="121"/>
      <c r="M1266" s="121"/>
    </row>
    <row r="1267" spans="10:13" x14ac:dyDescent="0.25">
      <c r="J1267" s="121"/>
      <c r="K1267" s="121"/>
      <c r="L1267" s="121"/>
      <c r="M1267" s="121"/>
    </row>
    <row r="1268" spans="10:13" x14ac:dyDescent="0.25">
      <c r="J1268" s="121"/>
      <c r="K1268" s="121"/>
      <c r="L1268" s="121"/>
      <c r="M1268" s="121"/>
    </row>
    <row r="1269" spans="10:13" x14ac:dyDescent="0.25">
      <c r="J1269" s="121"/>
      <c r="K1269" s="121"/>
      <c r="L1269" s="121"/>
      <c r="M1269" s="121"/>
    </row>
    <row r="1270" spans="10:13" x14ac:dyDescent="0.25">
      <c r="J1270" s="121"/>
      <c r="K1270" s="121"/>
      <c r="L1270" s="121"/>
      <c r="M1270" s="121"/>
    </row>
    <row r="1271" spans="10:13" x14ac:dyDescent="0.25">
      <c r="J1271" s="121"/>
      <c r="K1271" s="121"/>
      <c r="L1271" s="121"/>
      <c r="M1271" s="121"/>
    </row>
    <row r="1272" spans="10:13" x14ac:dyDescent="0.25">
      <c r="J1272" s="121"/>
      <c r="K1272" s="121"/>
      <c r="L1272" s="121"/>
      <c r="M1272" s="121"/>
    </row>
    <row r="1273" spans="10:13" x14ac:dyDescent="0.25">
      <c r="J1273" s="121"/>
      <c r="K1273" s="121"/>
      <c r="L1273" s="121"/>
      <c r="M1273" s="121"/>
    </row>
    <row r="1274" spans="10:13" x14ac:dyDescent="0.25">
      <c r="J1274" s="121"/>
      <c r="K1274" s="121"/>
      <c r="L1274" s="121"/>
      <c r="M1274" s="121"/>
    </row>
    <row r="1275" spans="10:13" x14ac:dyDescent="0.25">
      <c r="J1275" s="121"/>
      <c r="K1275" s="121"/>
      <c r="L1275" s="121"/>
      <c r="M1275" s="121"/>
    </row>
    <row r="1276" spans="10:13" x14ac:dyDescent="0.25">
      <c r="J1276" s="121"/>
      <c r="K1276" s="121"/>
      <c r="L1276" s="121"/>
      <c r="M1276" s="121"/>
    </row>
    <row r="1277" spans="10:13" x14ac:dyDescent="0.25">
      <c r="J1277" s="121"/>
      <c r="K1277" s="121"/>
      <c r="L1277" s="121"/>
      <c r="M1277" s="121"/>
    </row>
    <row r="1278" spans="10:13" x14ac:dyDescent="0.25">
      <c r="J1278" s="121"/>
      <c r="K1278" s="121"/>
      <c r="L1278" s="121"/>
      <c r="M1278" s="121"/>
    </row>
    <row r="1279" spans="10:13" x14ac:dyDescent="0.25">
      <c r="J1279" s="121"/>
      <c r="K1279" s="121"/>
      <c r="L1279" s="121"/>
      <c r="M1279" s="121"/>
    </row>
    <row r="1280" spans="10:13" x14ac:dyDescent="0.25">
      <c r="J1280" s="121"/>
      <c r="K1280" s="121"/>
      <c r="L1280" s="121"/>
      <c r="M1280" s="121"/>
    </row>
    <row r="1281" spans="10:13" x14ac:dyDescent="0.25">
      <c r="J1281" s="121"/>
      <c r="K1281" s="121"/>
      <c r="L1281" s="121"/>
      <c r="M1281" s="121"/>
    </row>
    <row r="1282" spans="10:13" x14ac:dyDescent="0.25">
      <c r="J1282" s="121"/>
      <c r="K1282" s="121"/>
      <c r="L1282" s="121"/>
      <c r="M1282" s="121"/>
    </row>
    <row r="1283" spans="10:13" x14ac:dyDescent="0.25">
      <c r="J1283" s="121"/>
      <c r="K1283" s="121"/>
      <c r="L1283" s="121"/>
      <c r="M1283" s="121"/>
    </row>
    <row r="1284" spans="10:13" x14ac:dyDescent="0.25">
      <c r="J1284" s="121"/>
      <c r="K1284" s="121"/>
      <c r="L1284" s="121"/>
      <c r="M1284" s="121"/>
    </row>
    <row r="1285" spans="10:13" x14ac:dyDescent="0.25">
      <c r="J1285" s="121"/>
      <c r="K1285" s="121"/>
      <c r="L1285" s="121"/>
      <c r="M1285" s="121"/>
    </row>
    <row r="1286" spans="10:13" x14ac:dyDescent="0.25">
      <c r="J1286" s="121"/>
      <c r="K1286" s="121"/>
      <c r="L1286" s="121"/>
      <c r="M1286" s="121"/>
    </row>
    <row r="1287" spans="10:13" x14ac:dyDescent="0.25">
      <c r="J1287" s="121"/>
      <c r="K1287" s="121"/>
      <c r="L1287" s="121"/>
      <c r="M1287" s="121"/>
    </row>
    <row r="1288" spans="10:13" x14ac:dyDescent="0.25">
      <c r="J1288" s="121"/>
      <c r="K1288" s="121"/>
      <c r="L1288" s="121"/>
      <c r="M1288" s="121"/>
    </row>
    <row r="1289" spans="10:13" x14ac:dyDescent="0.25">
      <c r="J1289" s="121"/>
      <c r="K1289" s="121"/>
      <c r="L1289" s="121"/>
      <c r="M1289" s="121"/>
    </row>
    <row r="1290" spans="10:13" x14ac:dyDescent="0.25">
      <c r="J1290" s="121"/>
      <c r="K1290" s="121"/>
      <c r="L1290" s="121"/>
      <c r="M1290" s="121"/>
    </row>
    <row r="1291" spans="10:13" x14ac:dyDescent="0.25">
      <c r="J1291" s="121"/>
      <c r="K1291" s="121"/>
      <c r="L1291" s="121"/>
      <c r="M1291" s="121"/>
    </row>
    <row r="1292" spans="10:13" x14ac:dyDescent="0.25">
      <c r="J1292" s="121"/>
      <c r="K1292" s="121"/>
      <c r="L1292" s="121"/>
      <c r="M1292" s="121"/>
    </row>
    <row r="1293" spans="10:13" x14ac:dyDescent="0.25">
      <c r="J1293" s="121"/>
      <c r="K1293" s="121"/>
      <c r="L1293" s="121"/>
      <c r="M1293" s="121"/>
    </row>
    <row r="1294" spans="10:13" x14ac:dyDescent="0.25">
      <c r="J1294" s="121"/>
      <c r="K1294" s="121"/>
      <c r="L1294" s="121"/>
      <c r="M1294" s="121"/>
    </row>
    <row r="1295" spans="10:13" x14ac:dyDescent="0.25">
      <c r="J1295" s="121"/>
      <c r="K1295" s="121"/>
      <c r="L1295" s="121"/>
      <c r="M1295" s="121"/>
    </row>
    <row r="1296" spans="10:13" x14ac:dyDescent="0.25">
      <c r="J1296" s="121"/>
      <c r="K1296" s="121"/>
      <c r="L1296" s="121"/>
      <c r="M1296" s="121"/>
    </row>
    <row r="1297" spans="10:13" x14ac:dyDescent="0.25">
      <c r="J1297" s="121"/>
      <c r="K1297" s="121"/>
      <c r="L1297" s="121"/>
      <c r="M1297" s="121"/>
    </row>
    <row r="1298" spans="10:13" x14ac:dyDescent="0.25">
      <c r="J1298" s="121"/>
      <c r="K1298" s="121"/>
      <c r="L1298" s="121"/>
      <c r="M1298" s="121"/>
    </row>
    <row r="1299" spans="10:13" x14ac:dyDescent="0.25">
      <c r="J1299" s="121"/>
      <c r="K1299" s="121"/>
      <c r="L1299" s="121"/>
      <c r="M1299" s="121"/>
    </row>
    <row r="1300" spans="10:13" x14ac:dyDescent="0.25">
      <c r="J1300" s="121"/>
      <c r="K1300" s="121"/>
      <c r="L1300" s="121"/>
      <c r="M1300" s="121"/>
    </row>
    <row r="1301" spans="10:13" x14ac:dyDescent="0.25">
      <c r="J1301" s="121"/>
      <c r="K1301" s="121"/>
      <c r="L1301" s="121"/>
      <c r="M1301" s="121"/>
    </row>
    <row r="1302" spans="10:13" x14ac:dyDescent="0.25">
      <c r="J1302" s="121"/>
      <c r="K1302" s="121"/>
      <c r="L1302" s="121"/>
      <c r="M1302" s="121"/>
    </row>
    <row r="1303" spans="10:13" x14ac:dyDescent="0.25">
      <c r="J1303" s="121"/>
      <c r="K1303" s="121"/>
      <c r="L1303" s="121"/>
      <c r="M1303" s="121"/>
    </row>
    <row r="1304" spans="10:13" x14ac:dyDescent="0.25">
      <c r="J1304" s="121"/>
      <c r="K1304" s="121"/>
      <c r="L1304" s="121"/>
      <c r="M1304" s="121"/>
    </row>
    <row r="1305" spans="10:13" x14ac:dyDescent="0.25">
      <c r="J1305" s="121"/>
      <c r="K1305" s="121"/>
      <c r="L1305" s="121"/>
      <c r="M1305" s="121"/>
    </row>
    <row r="1306" spans="10:13" x14ac:dyDescent="0.25">
      <c r="J1306" s="121"/>
      <c r="K1306" s="121"/>
      <c r="L1306" s="121"/>
      <c r="M1306" s="121"/>
    </row>
    <row r="1307" spans="10:13" x14ac:dyDescent="0.25">
      <c r="J1307" s="121"/>
      <c r="K1307" s="121"/>
      <c r="L1307" s="121"/>
      <c r="M1307" s="121"/>
    </row>
    <row r="1308" spans="10:13" x14ac:dyDescent="0.25">
      <c r="J1308" s="121"/>
      <c r="K1308" s="121"/>
      <c r="L1308" s="121"/>
      <c r="M1308" s="121"/>
    </row>
    <row r="1309" spans="10:13" x14ac:dyDescent="0.25">
      <c r="J1309" s="121"/>
      <c r="K1309" s="121"/>
      <c r="L1309" s="121"/>
      <c r="M1309" s="121"/>
    </row>
    <row r="1310" spans="10:13" x14ac:dyDescent="0.25">
      <c r="J1310" s="121"/>
      <c r="K1310" s="121"/>
      <c r="L1310" s="121"/>
      <c r="M1310" s="121"/>
    </row>
    <row r="1311" spans="10:13" x14ac:dyDescent="0.25">
      <c r="J1311" s="121"/>
      <c r="K1311" s="121"/>
      <c r="L1311" s="121"/>
      <c r="M1311" s="121"/>
    </row>
    <row r="1312" spans="10:13" x14ac:dyDescent="0.25">
      <c r="J1312" s="121"/>
      <c r="K1312" s="121"/>
      <c r="L1312" s="121"/>
      <c r="M1312" s="121"/>
    </row>
    <row r="1313" spans="10:13" x14ac:dyDescent="0.25">
      <c r="J1313" s="121"/>
      <c r="K1313" s="121"/>
      <c r="L1313" s="121"/>
      <c r="M1313" s="121"/>
    </row>
    <row r="1314" spans="10:13" x14ac:dyDescent="0.25">
      <c r="J1314" s="121"/>
      <c r="K1314" s="121"/>
      <c r="L1314" s="121"/>
      <c r="M1314" s="121"/>
    </row>
    <row r="1315" spans="10:13" x14ac:dyDescent="0.25">
      <c r="J1315" s="121"/>
      <c r="K1315" s="121"/>
      <c r="L1315" s="121"/>
      <c r="M1315" s="121"/>
    </row>
    <row r="1316" spans="10:13" x14ac:dyDescent="0.25">
      <c r="J1316" s="121"/>
      <c r="K1316" s="121"/>
      <c r="L1316" s="121"/>
      <c r="M1316" s="121"/>
    </row>
    <row r="1317" spans="10:13" x14ac:dyDescent="0.25">
      <c r="J1317" s="121"/>
      <c r="K1317" s="121"/>
      <c r="L1317" s="121"/>
      <c r="M1317" s="121"/>
    </row>
    <row r="1318" spans="10:13" x14ac:dyDescent="0.25">
      <c r="J1318" s="121"/>
      <c r="K1318" s="121"/>
      <c r="L1318" s="121"/>
      <c r="M1318" s="121"/>
    </row>
    <row r="1319" spans="10:13" x14ac:dyDescent="0.25">
      <c r="J1319" s="121"/>
      <c r="K1319" s="121"/>
      <c r="L1319" s="121"/>
      <c r="M1319" s="121"/>
    </row>
    <row r="1320" spans="10:13" x14ac:dyDescent="0.25">
      <c r="J1320" s="121"/>
      <c r="K1320" s="121"/>
      <c r="L1320" s="121"/>
      <c r="M1320" s="121"/>
    </row>
    <row r="1321" spans="10:13" x14ac:dyDescent="0.25">
      <c r="J1321" s="121"/>
      <c r="K1321" s="121"/>
      <c r="L1321" s="121"/>
      <c r="M1321" s="121"/>
    </row>
    <row r="1322" spans="10:13" x14ac:dyDescent="0.25">
      <c r="J1322" s="121"/>
      <c r="K1322" s="121"/>
      <c r="L1322" s="121"/>
      <c r="M1322" s="121"/>
    </row>
    <row r="1323" spans="10:13" x14ac:dyDescent="0.25">
      <c r="J1323" s="121"/>
      <c r="K1323" s="121"/>
      <c r="L1323" s="121"/>
      <c r="M1323" s="121"/>
    </row>
    <row r="1324" spans="10:13" x14ac:dyDescent="0.25">
      <c r="J1324" s="121"/>
      <c r="K1324" s="121"/>
      <c r="L1324" s="121"/>
      <c r="M1324" s="121"/>
    </row>
    <row r="1325" spans="10:13" x14ac:dyDescent="0.25">
      <c r="J1325" s="121"/>
      <c r="K1325" s="121"/>
      <c r="L1325" s="121"/>
      <c r="M1325" s="121"/>
    </row>
    <row r="1326" spans="10:13" x14ac:dyDescent="0.25">
      <c r="J1326" s="121"/>
      <c r="K1326" s="121"/>
      <c r="L1326" s="121"/>
      <c r="M1326" s="121"/>
    </row>
    <row r="1327" spans="10:13" x14ac:dyDescent="0.25">
      <c r="J1327" s="121"/>
      <c r="K1327" s="121"/>
      <c r="L1327" s="121"/>
      <c r="M1327" s="121"/>
    </row>
    <row r="1328" spans="10:13" x14ac:dyDescent="0.25">
      <c r="J1328" s="121"/>
      <c r="K1328" s="121"/>
      <c r="L1328" s="121"/>
      <c r="M1328" s="121"/>
    </row>
    <row r="1329" spans="10:13" x14ac:dyDescent="0.25">
      <c r="J1329" s="121"/>
      <c r="K1329" s="121"/>
      <c r="L1329" s="121"/>
      <c r="M1329" s="121"/>
    </row>
    <row r="1330" spans="10:13" x14ac:dyDescent="0.25">
      <c r="J1330" s="121"/>
      <c r="K1330" s="121"/>
      <c r="L1330" s="121"/>
      <c r="M1330" s="121"/>
    </row>
    <row r="1331" spans="10:13" x14ac:dyDescent="0.25">
      <c r="J1331" s="121"/>
      <c r="K1331" s="121"/>
      <c r="L1331" s="121"/>
      <c r="M1331" s="121"/>
    </row>
    <row r="1332" spans="10:13" x14ac:dyDescent="0.25">
      <c r="J1332" s="121"/>
      <c r="K1332" s="121"/>
      <c r="L1332" s="121"/>
      <c r="M1332" s="121"/>
    </row>
    <row r="1333" spans="10:13" x14ac:dyDescent="0.25">
      <c r="J1333" s="121"/>
      <c r="K1333" s="121"/>
      <c r="L1333" s="121"/>
      <c r="M1333" s="121"/>
    </row>
    <row r="1334" spans="10:13" x14ac:dyDescent="0.25">
      <c r="J1334" s="121"/>
      <c r="K1334" s="121"/>
      <c r="L1334" s="121"/>
      <c r="M1334" s="121"/>
    </row>
    <row r="1335" spans="10:13" x14ac:dyDescent="0.25">
      <c r="J1335" s="121"/>
      <c r="K1335" s="121"/>
      <c r="L1335" s="121"/>
      <c r="M1335" s="121"/>
    </row>
    <row r="1336" spans="10:13" x14ac:dyDescent="0.25">
      <c r="J1336" s="121"/>
      <c r="K1336" s="121"/>
      <c r="L1336" s="121"/>
      <c r="M1336" s="121"/>
    </row>
    <row r="1337" spans="10:13" x14ac:dyDescent="0.25">
      <c r="J1337" s="121"/>
      <c r="K1337" s="121"/>
      <c r="L1337" s="121"/>
      <c r="M1337" s="121"/>
    </row>
    <row r="1338" spans="10:13" x14ac:dyDescent="0.25">
      <c r="J1338" s="121"/>
      <c r="K1338" s="121"/>
      <c r="L1338" s="121"/>
      <c r="M1338" s="121"/>
    </row>
    <row r="1339" spans="10:13" x14ac:dyDescent="0.25">
      <c r="J1339" s="121"/>
      <c r="K1339" s="121"/>
      <c r="L1339" s="121"/>
      <c r="M1339" s="121"/>
    </row>
    <row r="1340" spans="10:13" x14ac:dyDescent="0.25">
      <c r="J1340" s="121"/>
      <c r="K1340" s="121"/>
      <c r="L1340" s="121"/>
      <c r="M1340" s="121"/>
    </row>
    <row r="1341" spans="10:13" x14ac:dyDescent="0.25">
      <c r="J1341" s="121"/>
      <c r="K1341" s="121"/>
      <c r="L1341" s="121"/>
      <c r="M1341" s="121"/>
    </row>
    <row r="1342" spans="10:13" x14ac:dyDescent="0.25">
      <c r="J1342" s="121"/>
      <c r="K1342" s="121"/>
      <c r="L1342" s="121"/>
      <c r="M1342" s="121"/>
    </row>
    <row r="1343" spans="10:13" x14ac:dyDescent="0.25">
      <c r="J1343" s="121"/>
      <c r="K1343" s="121"/>
      <c r="L1343" s="121"/>
      <c r="M1343" s="121"/>
    </row>
    <row r="1344" spans="10:13" x14ac:dyDescent="0.25">
      <c r="J1344" s="121"/>
      <c r="K1344" s="121"/>
      <c r="L1344" s="121"/>
      <c r="M1344" s="121"/>
    </row>
    <row r="1345" spans="10:13" x14ac:dyDescent="0.25">
      <c r="J1345" s="121"/>
      <c r="K1345" s="121"/>
      <c r="L1345" s="121"/>
      <c r="M1345" s="121"/>
    </row>
    <row r="1346" spans="10:13" x14ac:dyDescent="0.25">
      <c r="J1346" s="121"/>
      <c r="K1346" s="121"/>
      <c r="L1346" s="121"/>
      <c r="M1346" s="121"/>
    </row>
    <row r="1347" spans="10:13" x14ac:dyDescent="0.25">
      <c r="J1347" s="121"/>
      <c r="K1347" s="121"/>
      <c r="L1347" s="121"/>
      <c r="M1347" s="121"/>
    </row>
    <row r="1348" spans="10:13" x14ac:dyDescent="0.25">
      <c r="J1348" s="121"/>
      <c r="K1348" s="121"/>
      <c r="L1348" s="121"/>
      <c r="M1348" s="121"/>
    </row>
    <row r="1349" spans="10:13" x14ac:dyDescent="0.25">
      <c r="J1349" s="121"/>
      <c r="K1349" s="121"/>
      <c r="L1349" s="121"/>
      <c r="M1349" s="121"/>
    </row>
    <row r="1350" spans="10:13" x14ac:dyDescent="0.25">
      <c r="J1350" s="121"/>
      <c r="K1350" s="121"/>
      <c r="L1350" s="121"/>
      <c r="M1350" s="121"/>
    </row>
    <row r="1351" spans="10:13" x14ac:dyDescent="0.25">
      <c r="J1351" s="121"/>
      <c r="K1351" s="121"/>
      <c r="L1351" s="121"/>
      <c r="M1351" s="121"/>
    </row>
    <row r="1352" spans="10:13" x14ac:dyDescent="0.25">
      <c r="J1352" s="121"/>
      <c r="K1352" s="121"/>
      <c r="L1352" s="121"/>
      <c r="M1352" s="121"/>
    </row>
    <row r="1353" spans="10:13" x14ac:dyDescent="0.25">
      <c r="J1353" s="121"/>
      <c r="K1353" s="121"/>
      <c r="L1353" s="121"/>
      <c r="M1353" s="121"/>
    </row>
    <row r="1354" spans="10:13" x14ac:dyDescent="0.25">
      <c r="J1354" s="121"/>
      <c r="K1354" s="121"/>
      <c r="L1354" s="121"/>
      <c r="M1354" s="121"/>
    </row>
    <row r="1355" spans="10:13" x14ac:dyDescent="0.25">
      <c r="J1355" s="121"/>
      <c r="K1355" s="121"/>
      <c r="L1355" s="121"/>
      <c r="M1355" s="121"/>
    </row>
    <row r="1356" spans="10:13" x14ac:dyDescent="0.25">
      <c r="J1356" s="121"/>
      <c r="K1356" s="121"/>
      <c r="L1356" s="121"/>
      <c r="M1356" s="121"/>
    </row>
    <row r="1357" spans="10:13" x14ac:dyDescent="0.25">
      <c r="J1357" s="121"/>
      <c r="K1357" s="121"/>
      <c r="L1357" s="121"/>
      <c r="M1357" s="121"/>
    </row>
    <row r="1358" spans="10:13" x14ac:dyDescent="0.25">
      <c r="J1358" s="121"/>
      <c r="K1358" s="121"/>
      <c r="L1358" s="121"/>
      <c r="M1358" s="121"/>
    </row>
    <row r="1359" spans="10:13" x14ac:dyDescent="0.25">
      <c r="J1359" s="121"/>
      <c r="K1359" s="121"/>
      <c r="L1359" s="121"/>
      <c r="M1359" s="121"/>
    </row>
    <row r="1360" spans="10:13" x14ac:dyDescent="0.25">
      <c r="J1360" s="121"/>
      <c r="K1360" s="121"/>
      <c r="L1360" s="121"/>
      <c r="M1360" s="121"/>
    </row>
    <row r="1361" spans="10:13" x14ac:dyDescent="0.25">
      <c r="J1361" s="121"/>
      <c r="K1361" s="121"/>
      <c r="L1361" s="121"/>
      <c r="M1361" s="121"/>
    </row>
    <row r="1362" spans="10:13" x14ac:dyDescent="0.25">
      <c r="J1362" s="121"/>
      <c r="K1362" s="121"/>
      <c r="L1362" s="121"/>
      <c r="M1362" s="121"/>
    </row>
    <row r="1363" spans="10:13" x14ac:dyDescent="0.25">
      <c r="J1363" s="121"/>
      <c r="K1363" s="121"/>
      <c r="L1363" s="121"/>
      <c r="M1363" s="121"/>
    </row>
    <row r="1364" spans="10:13" x14ac:dyDescent="0.25">
      <c r="J1364" s="121"/>
      <c r="K1364" s="121"/>
      <c r="L1364" s="121"/>
      <c r="M1364" s="121"/>
    </row>
    <row r="1365" spans="10:13" x14ac:dyDescent="0.25">
      <c r="J1365" s="121"/>
      <c r="K1365" s="121"/>
      <c r="L1365" s="121"/>
      <c r="M1365" s="121"/>
    </row>
    <row r="1366" spans="10:13" x14ac:dyDescent="0.25">
      <c r="J1366" s="121"/>
      <c r="K1366" s="121"/>
      <c r="L1366" s="121"/>
      <c r="M1366" s="121"/>
    </row>
    <row r="1367" spans="10:13" x14ac:dyDescent="0.25">
      <c r="J1367" s="121"/>
      <c r="K1367" s="121"/>
      <c r="L1367" s="121"/>
      <c r="M1367" s="121"/>
    </row>
    <row r="1368" spans="10:13" x14ac:dyDescent="0.25">
      <c r="J1368" s="121"/>
      <c r="K1368" s="121"/>
      <c r="L1368" s="121"/>
      <c r="M1368" s="121"/>
    </row>
    <row r="1369" spans="10:13" x14ac:dyDescent="0.25">
      <c r="J1369" s="121"/>
      <c r="K1369" s="121"/>
      <c r="L1369" s="121"/>
      <c r="M1369" s="121"/>
    </row>
    <row r="1370" spans="10:13" x14ac:dyDescent="0.25">
      <c r="J1370" s="121"/>
      <c r="K1370" s="121"/>
      <c r="L1370" s="121"/>
      <c r="M1370" s="121"/>
    </row>
    <row r="1371" spans="10:13" x14ac:dyDescent="0.25">
      <c r="J1371" s="121"/>
      <c r="K1371" s="121"/>
      <c r="L1371" s="121"/>
      <c r="M1371" s="121"/>
    </row>
    <row r="1372" spans="10:13" x14ac:dyDescent="0.25">
      <c r="J1372" s="121"/>
      <c r="K1372" s="121"/>
      <c r="L1372" s="121"/>
      <c r="M1372" s="121"/>
    </row>
    <row r="1373" spans="10:13" x14ac:dyDescent="0.25">
      <c r="J1373" s="121"/>
      <c r="K1373" s="121"/>
      <c r="L1373" s="121"/>
      <c r="M1373" s="121"/>
    </row>
    <row r="1374" spans="10:13" x14ac:dyDescent="0.25">
      <c r="J1374" s="121"/>
      <c r="K1374" s="121"/>
      <c r="L1374" s="121"/>
      <c r="M1374" s="121"/>
    </row>
    <row r="1375" spans="10:13" x14ac:dyDescent="0.25">
      <c r="J1375" s="121"/>
      <c r="K1375" s="121"/>
      <c r="L1375" s="121"/>
      <c r="M1375" s="121"/>
    </row>
    <row r="1376" spans="10:13" x14ac:dyDescent="0.25">
      <c r="J1376" s="121"/>
      <c r="K1376" s="121"/>
      <c r="L1376" s="121"/>
      <c r="M1376" s="121"/>
    </row>
    <row r="1377" spans="10:13" x14ac:dyDescent="0.25">
      <c r="J1377" s="121"/>
      <c r="K1377" s="121"/>
      <c r="L1377" s="121"/>
      <c r="M1377" s="121"/>
    </row>
    <row r="1378" spans="10:13" x14ac:dyDescent="0.25">
      <c r="J1378" s="121"/>
      <c r="K1378" s="121"/>
      <c r="L1378" s="121"/>
      <c r="M1378" s="121"/>
    </row>
    <row r="1379" spans="10:13" x14ac:dyDescent="0.25">
      <c r="J1379" s="121"/>
      <c r="K1379" s="121"/>
      <c r="L1379" s="121"/>
      <c r="M1379" s="121"/>
    </row>
    <row r="1380" spans="10:13" x14ac:dyDescent="0.25">
      <c r="J1380" s="121"/>
      <c r="K1380" s="121"/>
      <c r="L1380" s="121"/>
      <c r="M1380" s="121"/>
    </row>
    <row r="1381" spans="10:13" x14ac:dyDescent="0.25">
      <c r="J1381" s="121"/>
      <c r="K1381" s="121"/>
      <c r="L1381" s="121"/>
      <c r="M1381" s="121"/>
    </row>
    <row r="1382" spans="10:13" x14ac:dyDescent="0.25">
      <c r="J1382" s="121"/>
      <c r="K1382" s="121"/>
      <c r="L1382" s="121"/>
      <c r="M1382" s="121"/>
    </row>
    <row r="1383" spans="10:13" x14ac:dyDescent="0.25">
      <c r="J1383" s="121"/>
      <c r="K1383" s="121"/>
      <c r="L1383" s="121"/>
      <c r="M1383" s="121"/>
    </row>
    <row r="1384" spans="10:13" x14ac:dyDescent="0.25">
      <c r="J1384" s="121"/>
      <c r="K1384" s="121"/>
      <c r="L1384" s="121"/>
      <c r="M1384" s="121"/>
    </row>
    <row r="1385" spans="10:13" x14ac:dyDescent="0.25">
      <c r="J1385" s="121"/>
      <c r="K1385" s="121"/>
      <c r="L1385" s="121"/>
      <c r="M1385" s="121"/>
    </row>
    <row r="1386" spans="10:13" x14ac:dyDescent="0.25">
      <c r="J1386" s="121"/>
      <c r="K1386" s="121"/>
      <c r="L1386" s="121"/>
      <c r="M1386" s="121"/>
    </row>
    <row r="1387" spans="10:13" x14ac:dyDescent="0.25">
      <c r="J1387" s="121"/>
      <c r="K1387" s="121"/>
      <c r="L1387" s="121"/>
      <c r="M1387" s="121"/>
    </row>
    <row r="1388" spans="10:13" x14ac:dyDescent="0.25">
      <c r="J1388" s="121"/>
      <c r="K1388" s="121"/>
      <c r="L1388" s="121"/>
      <c r="M1388" s="121"/>
    </row>
    <row r="1389" spans="10:13" x14ac:dyDescent="0.25">
      <c r="J1389" s="121"/>
      <c r="K1389" s="121"/>
      <c r="L1389" s="121"/>
      <c r="M1389" s="121"/>
    </row>
    <row r="1390" spans="10:13" x14ac:dyDescent="0.25">
      <c r="J1390" s="121"/>
      <c r="K1390" s="121"/>
      <c r="L1390" s="121"/>
      <c r="M1390" s="121"/>
    </row>
    <row r="1391" spans="10:13" x14ac:dyDescent="0.25">
      <c r="J1391" s="121"/>
      <c r="K1391" s="121"/>
      <c r="L1391" s="121"/>
      <c r="M1391" s="121"/>
    </row>
    <row r="1392" spans="10:13" x14ac:dyDescent="0.25">
      <c r="J1392" s="121"/>
      <c r="K1392" s="121"/>
      <c r="L1392" s="121"/>
      <c r="M1392" s="121"/>
    </row>
    <row r="1393" spans="10:13" x14ac:dyDescent="0.25">
      <c r="J1393" s="121"/>
      <c r="K1393" s="121"/>
      <c r="L1393" s="121"/>
      <c r="M1393" s="121"/>
    </row>
    <row r="1394" spans="10:13" x14ac:dyDescent="0.25">
      <c r="J1394" s="121"/>
      <c r="K1394" s="121"/>
      <c r="L1394" s="121"/>
      <c r="M1394" s="121"/>
    </row>
    <row r="1395" spans="10:13" x14ac:dyDescent="0.25">
      <c r="J1395" s="121"/>
      <c r="K1395" s="121"/>
      <c r="L1395" s="121"/>
      <c r="M1395" s="121"/>
    </row>
    <row r="1396" spans="10:13" x14ac:dyDescent="0.25">
      <c r="J1396" s="121"/>
      <c r="K1396" s="121"/>
      <c r="L1396" s="121"/>
      <c r="M1396" s="121"/>
    </row>
    <row r="1397" spans="10:13" x14ac:dyDescent="0.25">
      <c r="J1397" s="121"/>
      <c r="K1397" s="121"/>
      <c r="L1397" s="121"/>
      <c r="M1397" s="121"/>
    </row>
    <row r="1398" spans="10:13" x14ac:dyDescent="0.25">
      <c r="J1398" s="121"/>
      <c r="K1398" s="121"/>
      <c r="L1398" s="121"/>
      <c r="M1398" s="121"/>
    </row>
    <row r="1399" spans="10:13" x14ac:dyDescent="0.25">
      <c r="J1399" s="121"/>
      <c r="K1399" s="121"/>
      <c r="L1399" s="121"/>
      <c r="M1399" s="121"/>
    </row>
    <row r="1400" spans="10:13" x14ac:dyDescent="0.25">
      <c r="J1400" s="121"/>
      <c r="K1400" s="121"/>
      <c r="L1400" s="121"/>
      <c r="M1400" s="121"/>
    </row>
    <row r="1401" spans="10:13" x14ac:dyDescent="0.25">
      <c r="J1401" s="121"/>
      <c r="K1401" s="121"/>
      <c r="L1401" s="121"/>
      <c r="M1401" s="121"/>
    </row>
    <row r="1402" spans="10:13" x14ac:dyDescent="0.25">
      <c r="J1402" s="121"/>
      <c r="K1402" s="121"/>
      <c r="L1402" s="121"/>
      <c r="M1402" s="121"/>
    </row>
    <row r="1403" spans="10:13" x14ac:dyDescent="0.25">
      <c r="J1403" s="121"/>
      <c r="K1403" s="121"/>
      <c r="L1403" s="121"/>
      <c r="M1403" s="121"/>
    </row>
    <row r="1404" spans="10:13" x14ac:dyDescent="0.25">
      <c r="J1404" s="121"/>
      <c r="K1404" s="121"/>
      <c r="L1404" s="121"/>
      <c r="M1404" s="121"/>
    </row>
    <row r="1405" spans="10:13" x14ac:dyDescent="0.25">
      <c r="J1405" s="121"/>
      <c r="K1405" s="121"/>
      <c r="L1405" s="121"/>
      <c r="M1405" s="121"/>
    </row>
    <row r="1406" spans="10:13" x14ac:dyDescent="0.25">
      <c r="J1406" s="121"/>
      <c r="K1406" s="121"/>
      <c r="L1406" s="121"/>
      <c r="M1406" s="121"/>
    </row>
    <row r="1407" spans="10:13" x14ac:dyDescent="0.25">
      <c r="J1407" s="121"/>
      <c r="K1407" s="121"/>
      <c r="L1407" s="121"/>
      <c r="M1407" s="121"/>
    </row>
    <row r="1408" spans="10:13" x14ac:dyDescent="0.25">
      <c r="J1408" s="121"/>
      <c r="K1408" s="121"/>
      <c r="L1408" s="121"/>
      <c r="M1408" s="121"/>
    </row>
    <row r="1409" spans="10:13" x14ac:dyDescent="0.25">
      <c r="J1409" s="121"/>
      <c r="K1409" s="121"/>
      <c r="L1409" s="121"/>
      <c r="M1409" s="121"/>
    </row>
    <row r="1410" spans="10:13" x14ac:dyDescent="0.25">
      <c r="J1410" s="121"/>
      <c r="K1410" s="121"/>
      <c r="L1410" s="121"/>
      <c r="M1410" s="121"/>
    </row>
    <row r="1411" spans="10:13" x14ac:dyDescent="0.25">
      <c r="J1411" s="121"/>
      <c r="K1411" s="121"/>
      <c r="L1411" s="121"/>
      <c r="M1411" s="121"/>
    </row>
    <row r="1412" spans="10:13" x14ac:dyDescent="0.25">
      <c r="J1412" s="121"/>
      <c r="K1412" s="121"/>
      <c r="L1412" s="121"/>
      <c r="M1412" s="121"/>
    </row>
    <row r="1413" spans="10:13" x14ac:dyDescent="0.25">
      <c r="J1413" s="121"/>
      <c r="K1413" s="121"/>
      <c r="L1413" s="121"/>
      <c r="M1413" s="121"/>
    </row>
    <row r="1414" spans="10:13" x14ac:dyDescent="0.25">
      <c r="J1414" s="121"/>
      <c r="K1414" s="121"/>
      <c r="L1414" s="121"/>
      <c r="M1414" s="121"/>
    </row>
    <row r="1415" spans="10:13" x14ac:dyDescent="0.25">
      <c r="J1415" s="121"/>
      <c r="K1415" s="121"/>
      <c r="L1415" s="121"/>
      <c r="M1415" s="121"/>
    </row>
    <row r="1416" spans="10:13" x14ac:dyDescent="0.25">
      <c r="J1416" s="121"/>
      <c r="K1416" s="121"/>
      <c r="L1416" s="121"/>
      <c r="M1416" s="121"/>
    </row>
    <row r="1417" spans="10:13" x14ac:dyDescent="0.25">
      <c r="J1417" s="121"/>
      <c r="K1417" s="121"/>
      <c r="L1417" s="121"/>
      <c r="M1417" s="121"/>
    </row>
    <row r="1418" spans="10:13" x14ac:dyDescent="0.25">
      <c r="J1418" s="121"/>
      <c r="K1418" s="121"/>
      <c r="L1418" s="121"/>
      <c r="M1418" s="121"/>
    </row>
    <row r="1419" spans="10:13" x14ac:dyDescent="0.25">
      <c r="J1419" s="121"/>
      <c r="K1419" s="121"/>
      <c r="L1419" s="121"/>
      <c r="M1419" s="121"/>
    </row>
    <row r="1420" spans="10:13" x14ac:dyDescent="0.25">
      <c r="J1420" s="121"/>
      <c r="K1420" s="121"/>
      <c r="L1420" s="121"/>
      <c r="M1420" s="121"/>
    </row>
    <row r="1421" spans="10:13" x14ac:dyDescent="0.25">
      <c r="J1421" s="121"/>
      <c r="K1421" s="121"/>
      <c r="L1421" s="121"/>
      <c r="M1421" s="121"/>
    </row>
    <row r="1422" spans="10:13" x14ac:dyDescent="0.25">
      <c r="J1422" s="121"/>
      <c r="K1422" s="121"/>
      <c r="L1422" s="121"/>
      <c r="M1422" s="121"/>
    </row>
    <row r="1423" spans="10:13" x14ac:dyDescent="0.25">
      <c r="J1423" s="121"/>
      <c r="K1423" s="121"/>
      <c r="L1423" s="121"/>
      <c r="M1423" s="121"/>
    </row>
    <row r="1424" spans="10:13" x14ac:dyDescent="0.25">
      <c r="J1424" s="121"/>
      <c r="K1424" s="121"/>
      <c r="L1424" s="121"/>
      <c r="M1424" s="121"/>
    </row>
    <row r="1425" spans="10:13" x14ac:dyDescent="0.25">
      <c r="J1425" s="121"/>
      <c r="K1425" s="121"/>
      <c r="L1425" s="121"/>
      <c r="M1425" s="121"/>
    </row>
    <row r="1426" spans="10:13" x14ac:dyDescent="0.25">
      <c r="J1426" s="121"/>
      <c r="K1426" s="121"/>
      <c r="L1426" s="121"/>
      <c r="M1426" s="121"/>
    </row>
    <row r="1427" spans="10:13" x14ac:dyDescent="0.25">
      <c r="J1427" s="121"/>
      <c r="K1427" s="121"/>
      <c r="L1427" s="121"/>
      <c r="M1427" s="121"/>
    </row>
    <row r="1428" spans="10:13" x14ac:dyDescent="0.25">
      <c r="J1428" s="121"/>
      <c r="K1428" s="121"/>
      <c r="L1428" s="121"/>
      <c r="M1428" s="121"/>
    </row>
    <row r="1429" spans="10:13" x14ac:dyDescent="0.25">
      <c r="J1429" s="121"/>
      <c r="K1429" s="121"/>
      <c r="L1429" s="121"/>
      <c r="M1429" s="121"/>
    </row>
    <row r="1430" spans="10:13" x14ac:dyDescent="0.25">
      <c r="J1430" s="121"/>
      <c r="K1430" s="121"/>
      <c r="L1430" s="121"/>
      <c r="M1430" s="121"/>
    </row>
    <row r="1431" spans="10:13" x14ac:dyDescent="0.25">
      <c r="J1431" s="121"/>
      <c r="K1431" s="121"/>
      <c r="L1431" s="121"/>
      <c r="M1431" s="121"/>
    </row>
    <row r="1432" spans="10:13" x14ac:dyDescent="0.25">
      <c r="J1432" s="121"/>
      <c r="K1432" s="121"/>
      <c r="L1432" s="121"/>
      <c r="M1432" s="121"/>
    </row>
    <row r="1433" spans="10:13" x14ac:dyDescent="0.25">
      <c r="J1433" s="121"/>
      <c r="K1433" s="121"/>
      <c r="L1433" s="121"/>
      <c r="M1433" s="121"/>
    </row>
    <row r="1434" spans="10:13" x14ac:dyDescent="0.25">
      <c r="J1434" s="121"/>
      <c r="K1434" s="121"/>
      <c r="L1434" s="121"/>
      <c r="M1434" s="121"/>
    </row>
    <row r="1435" spans="10:13" x14ac:dyDescent="0.25">
      <c r="J1435" s="121"/>
      <c r="K1435" s="121"/>
      <c r="L1435" s="121"/>
      <c r="M1435" s="121"/>
    </row>
    <row r="1436" spans="10:13" x14ac:dyDescent="0.25">
      <c r="J1436" s="121"/>
      <c r="K1436" s="121"/>
      <c r="L1436" s="121"/>
      <c r="M1436" s="121"/>
    </row>
    <row r="1437" spans="10:13" x14ac:dyDescent="0.25">
      <c r="J1437" s="121"/>
      <c r="K1437" s="121"/>
      <c r="L1437" s="121"/>
      <c r="M1437" s="121"/>
    </row>
    <row r="1438" spans="10:13" x14ac:dyDescent="0.25">
      <c r="J1438" s="121"/>
      <c r="K1438" s="121"/>
      <c r="L1438" s="121"/>
      <c r="M1438" s="121"/>
    </row>
    <row r="1439" spans="10:13" x14ac:dyDescent="0.25">
      <c r="J1439" s="121"/>
      <c r="K1439" s="121"/>
      <c r="L1439" s="121"/>
      <c r="M1439" s="121"/>
    </row>
    <row r="1440" spans="10:13" x14ac:dyDescent="0.25">
      <c r="J1440" s="121"/>
      <c r="K1440" s="121"/>
      <c r="L1440" s="121"/>
      <c r="M1440" s="121"/>
    </row>
    <row r="1441" spans="10:13" x14ac:dyDescent="0.25">
      <c r="J1441" s="121"/>
      <c r="K1441" s="121"/>
      <c r="L1441" s="121"/>
      <c r="M1441" s="121"/>
    </row>
    <row r="1442" spans="10:13" x14ac:dyDescent="0.25">
      <c r="J1442" s="121"/>
      <c r="K1442" s="121"/>
      <c r="L1442" s="121"/>
      <c r="M1442" s="121"/>
    </row>
    <row r="1443" spans="10:13" x14ac:dyDescent="0.25">
      <c r="J1443" s="121"/>
      <c r="K1443" s="121"/>
      <c r="L1443" s="121"/>
      <c r="M1443" s="121"/>
    </row>
    <row r="1444" spans="10:13" x14ac:dyDescent="0.25">
      <c r="J1444" s="121"/>
      <c r="K1444" s="121"/>
      <c r="L1444" s="121"/>
      <c r="M1444" s="121"/>
    </row>
    <row r="1445" spans="10:13" x14ac:dyDescent="0.25">
      <c r="J1445" s="121"/>
      <c r="K1445" s="121"/>
      <c r="L1445" s="121"/>
      <c r="M1445" s="121"/>
    </row>
    <row r="1446" spans="10:13" x14ac:dyDescent="0.25">
      <c r="J1446" s="121"/>
      <c r="K1446" s="121"/>
      <c r="L1446" s="121"/>
      <c r="M1446" s="121"/>
    </row>
    <row r="1447" spans="10:13" x14ac:dyDescent="0.25">
      <c r="J1447" s="121"/>
      <c r="K1447" s="121"/>
      <c r="L1447" s="121"/>
      <c r="M1447" s="121"/>
    </row>
    <row r="1448" spans="10:13" x14ac:dyDescent="0.25">
      <c r="J1448" s="121"/>
      <c r="K1448" s="121"/>
      <c r="L1448" s="121"/>
      <c r="M1448" s="121"/>
    </row>
    <row r="1449" spans="10:13" x14ac:dyDescent="0.25">
      <c r="J1449" s="121"/>
      <c r="K1449" s="121"/>
      <c r="L1449" s="121"/>
      <c r="M1449" s="121"/>
    </row>
    <row r="1450" spans="10:13" x14ac:dyDescent="0.25">
      <c r="J1450" s="121"/>
      <c r="K1450" s="121"/>
      <c r="L1450" s="121"/>
      <c r="M1450" s="121"/>
    </row>
    <row r="1451" spans="10:13" x14ac:dyDescent="0.25">
      <c r="J1451" s="121"/>
      <c r="K1451" s="121"/>
      <c r="L1451" s="121"/>
      <c r="M1451" s="121"/>
    </row>
    <row r="1452" spans="10:13" x14ac:dyDescent="0.25">
      <c r="J1452" s="121"/>
      <c r="K1452" s="121"/>
      <c r="L1452" s="121"/>
      <c r="M1452" s="121"/>
    </row>
    <row r="1453" spans="10:13" x14ac:dyDescent="0.25">
      <c r="J1453" s="121"/>
      <c r="K1453" s="121"/>
      <c r="L1453" s="121"/>
      <c r="M1453" s="121"/>
    </row>
    <row r="1454" spans="10:13" x14ac:dyDescent="0.25">
      <c r="J1454" s="121"/>
      <c r="K1454" s="121"/>
      <c r="L1454" s="121"/>
      <c r="M1454" s="121"/>
    </row>
    <row r="1455" spans="10:13" x14ac:dyDescent="0.25">
      <c r="J1455" s="121"/>
      <c r="K1455" s="121"/>
      <c r="L1455" s="121"/>
      <c r="M1455" s="121"/>
    </row>
    <row r="1456" spans="10:13" x14ac:dyDescent="0.25">
      <c r="J1456" s="121"/>
      <c r="K1456" s="121"/>
      <c r="L1456" s="121"/>
      <c r="M1456" s="121"/>
    </row>
    <row r="1457" spans="10:13" x14ac:dyDescent="0.25">
      <c r="J1457" s="121"/>
      <c r="K1457" s="121"/>
      <c r="L1457" s="121"/>
      <c r="M1457" s="121"/>
    </row>
    <row r="1458" spans="10:13" x14ac:dyDescent="0.25">
      <c r="J1458" s="121"/>
      <c r="K1458" s="121"/>
      <c r="L1458" s="121"/>
      <c r="M1458" s="121"/>
    </row>
    <row r="1459" spans="10:13" x14ac:dyDescent="0.25">
      <c r="J1459" s="121"/>
      <c r="K1459" s="121"/>
      <c r="L1459" s="121"/>
      <c r="M1459" s="121"/>
    </row>
    <row r="1460" spans="10:13" x14ac:dyDescent="0.25">
      <c r="J1460" s="121"/>
      <c r="K1460" s="121"/>
      <c r="L1460" s="121"/>
      <c r="M1460" s="121"/>
    </row>
    <row r="1461" spans="10:13" x14ac:dyDescent="0.25">
      <c r="J1461" s="121"/>
      <c r="K1461" s="121"/>
      <c r="L1461" s="121"/>
      <c r="M1461" s="121"/>
    </row>
    <row r="1462" spans="10:13" x14ac:dyDescent="0.25">
      <c r="J1462" s="121"/>
      <c r="K1462" s="121"/>
      <c r="L1462" s="121"/>
      <c r="M1462" s="121"/>
    </row>
    <row r="1463" spans="10:13" x14ac:dyDescent="0.25">
      <c r="J1463" s="121"/>
      <c r="K1463" s="121"/>
      <c r="L1463" s="121"/>
      <c r="M1463" s="121"/>
    </row>
    <row r="1464" spans="10:13" x14ac:dyDescent="0.25">
      <c r="J1464" s="121"/>
      <c r="K1464" s="121"/>
      <c r="L1464" s="121"/>
      <c r="M1464" s="121"/>
    </row>
    <row r="1465" spans="10:13" x14ac:dyDescent="0.25">
      <c r="J1465" s="121"/>
      <c r="K1465" s="121"/>
      <c r="L1465" s="121"/>
      <c r="M1465" s="121"/>
    </row>
    <row r="1466" spans="10:13" x14ac:dyDescent="0.25">
      <c r="J1466" s="121"/>
      <c r="K1466" s="121"/>
      <c r="L1466" s="121"/>
      <c r="M1466" s="121"/>
    </row>
    <row r="1467" spans="10:13" x14ac:dyDescent="0.25">
      <c r="J1467" s="121"/>
      <c r="K1467" s="121"/>
      <c r="L1467" s="121"/>
      <c r="M1467" s="121"/>
    </row>
    <row r="1468" spans="10:13" x14ac:dyDescent="0.25">
      <c r="J1468" s="121"/>
      <c r="K1468" s="121"/>
      <c r="L1468" s="121"/>
      <c r="M1468" s="121"/>
    </row>
    <row r="1469" spans="10:13" x14ac:dyDescent="0.25">
      <c r="J1469" s="121"/>
      <c r="K1469" s="121"/>
      <c r="L1469" s="121"/>
      <c r="M1469" s="121"/>
    </row>
    <row r="1470" spans="10:13" x14ac:dyDescent="0.25">
      <c r="J1470" s="121"/>
      <c r="K1470" s="121"/>
      <c r="L1470" s="121"/>
      <c r="M1470" s="121"/>
    </row>
    <row r="1471" spans="10:13" x14ac:dyDescent="0.25">
      <c r="J1471" s="121"/>
      <c r="K1471" s="121"/>
      <c r="L1471" s="121"/>
      <c r="M1471" s="121"/>
    </row>
    <row r="1472" spans="10:13" x14ac:dyDescent="0.25">
      <c r="J1472" s="121"/>
      <c r="K1472" s="121"/>
      <c r="L1472" s="121"/>
      <c r="M1472" s="121"/>
    </row>
    <row r="1473" spans="10:13" x14ac:dyDescent="0.25">
      <c r="J1473" s="121"/>
      <c r="K1473" s="121"/>
      <c r="L1473" s="121"/>
      <c r="M1473" s="121"/>
    </row>
    <row r="1474" spans="10:13" x14ac:dyDescent="0.25">
      <c r="J1474" s="121"/>
      <c r="K1474" s="121"/>
      <c r="L1474" s="121"/>
      <c r="M1474" s="121"/>
    </row>
    <row r="1475" spans="10:13" x14ac:dyDescent="0.25">
      <c r="J1475" s="121"/>
      <c r="K1475" s="121"/>
      <c r="L1475" s="121"/>
      <c r="M1475" s="121"/>
    </row>
    <row r="1476" spans="10:13" x14ac:dyDescent="0.25">
      <c r="J1476" s="121"/>
      <c r="K1476" s="121"/>
      <c r="L1476" s="121"/>
      <c r="M1476" s="121"/>
    </row>
    <row r="1477" spans="10:13" x14ac:dyDescent="0.25">
      <c r="J1477" s="121"/>
      <c r="K1477" s="121"/>
      <c r="L1477" s="121"/>
      <c r="M1477" s="121"/>
    </row>
    <row r="1478" spans="10:13" x14ac:dyDescent="0.25">
      <c r="J1478" s="121"/>
      <c r="K1478" s="121"/>
      <c r="L1478" s="121"/>
      <c r="M1478" s="121"/>
    </row>
    <row r="1479" spans="10:13" x14ac:dyDescent="0.25">
      <c r="J1479" s="121"/>
      <c r="K1479" s="121"/>
      <c r="L1479" s="121"/>
      <c r="M1479" s="121"/>
    </row>
    <row r="1480" spans="10:13" x14ac:dyDescent="0.25">
      <c r="J1480" s="121"/>
      <c r="K1480" s="121"/>
      <c r="L1480" s="121"/>
      <c r="M1480" s="121"/>
    </row>
    <row r="1481" spans="10:13" x14ac:dyDescent="0.25">
      <c r="J1481" s="121"/>
      <c r="K1481" s="121"/>
      <c r="L1481" s="121"/>
      <c r="M1481" s="121"/>
    </row>
    <row r="1482" spans="10:13" x14ac:dyDescent="0.25">
      <c r="J1482" s="121"/>
      <c r="K1482" s="121"/>
      <c r="L1482" s="121"/>
      <c r="M1482" s="121"/>
    </row>
    <row r="1483" spans="10:13" x14ac:dyDescent="0.25">
      <c r="J1483" s="121"/>
      <c r="K1483" s="121"/>
      <c r="L1483" s="121"/>
      <c r="M1483" s="121"/>
    </row>
    <row r="1484" spans="10:13" x14ac:dyDescent="0.25">
      <c r="J1484" s="121"/>
      <c r="K1484" s="121"/>
      <c r="L1484" s="121"/>
      <c r="M1484" s="121"/>
    </row>
    <row r="1485" spans="10:13" x14ac:dyDescent="0.25">
      <c r="J1485" s="121"/>
      <c r="K1485" s="121"/>
      <c r="L1485" s="121"/>
      <c r="M1485" s="121"/>
    </row>
    <row r="1486" spans="10:13" x14ac:dyDescent="0.25">
      <c r="J1486" s="121"/>
      <c r="K1486" s="121"/>
      <c r="L1486" s="121"/>
      <c r="M1486" s="121"/>
    </row>
    <row r="1487" spans="10:13" x14ac:dyDescent="0.25">
      <c r="J1487" s="121"/>
      <c r="K1487" s="121"/>
      <c r="L1487" s="121"/>
      <c r="M1487" s="121"/>
    </row>
    <row r="1488" spans="10:13" x14ac:dyDescent="0.25">
      <c r="J1488" s="121"/>
      <c r="K1488" s="121"/>
      <c r="L1488" s="121"/>
      <c r="M1488" s="121"/>
    </row>
    <row r="1489" spans="10:13" x14ac:dyDescent="0.25">
      <c r="J1489" s="121"/>
      <c r="K1489" s="121"/>
      <c r="L1489" s="121"/>
      <c r="M1489" s="121"/>
    </row>
    <row r="1490" spans="10:13" x14ac:dyDescent="0.25">
      <c r="J1490" s="121"/>
      <c r="K1490" s="121"/>
      <c r="L1490" s="121"/>
      <c r="M1490" s="121"/>
    </row>
    <row r="1491" spans="10:13" x14ac:dyDescent="0.25">
      <c r="J1491" s="121"/>
      <c r="K1491" s="121"/>
      <c r="L1491" s="121"/>
      <c r="M1491" s="121"/>
    </row>
    <row r="1492" spans="10:13" x14ac:dyDescent="0.25">
      <c r="J1492" s="121"/>
      <c r="K1492" s="121"/>
      <c r="L1492" s="121"/>
      <c r="M1492" s="121"/>
    </row>
    <row r="1493" spans="10:13" x14ac:dyDescent="0.25">
      <c r="J1493" s="121"/>
      <c r="K1493" s="121"/>
      <c r="L1493" s="121"/>
      <c r="M1493" s="121"/>
    </row>
    <row r="1494" spans="10:13" x14ac:dyDescent="0.25">
      <c r="J1494" s="121"/>
      <c r="K1494" s="121"/>
      <c r="L1494" s="121"/>
      <c r="M1494" s="121"/>
    </row>
    <row r="1495" spans="10:13" x14ac:dyDescent="0.25">
      <c r="J1495" s="121"/>
      <c r="K1495" s="121"/>
      <c r="L1495" s="121"/>
      <c r="M1495" s="121"/>
    </row>
    <row r="1496" spans="10:13" x14ac:dyDescent="0.25">
      <c r="J1496" s="121"/>
      <c r="K1496" s="121"/>
      <c r="L1496" s="121"/>
      <c r="M1496" s="121"/>
    </row>
    <row r="1497" spans="10:13" x14ac:dyDescent="0.25">
      <c r="J1497" s="121"/>
      <c r="K1497" s="121"/>
      <c r="L1497" s="121"/>
      <c r="M1497" s="121"/>
    </row>
    <row r="1498" spans="10:13" x14ac:dyDescent="0.25">
      <c r="J1498" s="121"/>
      <c r="K1498" s="121"/>
      <c r="L1498" s="121"/>
      <c r="M1498" s="121"/>
    </row>
    <row r="1499" spans="10:13" x14ac:dyDescent="0.25">
      <c r="J1499" s="121"/>
      <c r="K1499" s="121"/>
      <c r="L1499" s="121"/>
      <c r="M1499" s="121"/>
    </row>
    <row r="1500" spans="10:13" x14ac:dyDescent="0.25">
      <c r="J1500" s="121"/>
      <c r="K1500" s="121"/>
      <c r="L1500" s="121"/>
      <c r="M1500" s="121"/>
    </row>
    <row r="1501" spans="10:13" x14ac:dyDescent="0.25">
      <c r="J1501" s="121"/>
      <c r="K1501" s="121"/>
      <c r="L1501" s="121"/>
      <c r="M1501" s="121"/>
    </row>
    <row r="1502" spans="10:13" x14ac:dyDescent="0.25">
      <c r="J1502" s="121"/>
      <c r="K1502" s="121"/>
      <c r="L1502" s="121"/>
      <c r="M1502" s="121"/>
    </row>
    <row r="1503" spans="10:13" x14ac:dyDescent="0.25">
      <c r="J1503" s="121"/>
      <c r="K1503" s="121"/>
      <c r="L1503" s="121"/>
      <c r="M1503" s="121"/>
    </row>
    <row r="1504" spans="10:13" x14ac:dyDescent="0.25">
      <c r="J1504" s="121"/>
      <c r="K1504" s="121"/>
      <c r="L1504" s="121"/>
      <c r="M1504" s="121"/>
    </row>
    <row r="1505" spans="10:13" x14ac:dyDescent="0.25">
      <c r="J1505" s="121"/>
      <c r="K1505" s="121"/>
      <c r="L1505" s="121"/>
      <c r="M1505" s="121"/>
    </row>
    <row r="1506" spans="10:13" x14ac:dyDescent="0.25">
      <c r="J1506" s="121"/>
      <c r="K1506" s="121"/>
      <c r="L1506" s="121"/>
      <c r="M1506" s="121"/>
    </row>
    <row r="1507" spans="10:13" x14ac:dyDescent="0.25">
      <c r="J1507" s="121"/>
      <c r="K1507" s="121"/>
      <c r="L1507" s="121"/>
      <c r="M1507" s="121"/>
    </row>
    <row r="1508" spans="10:13" x14ac:dyDescent="0.25">
      <c r="J1508" s="121"/>
      <c r="K1508" s="121"/>
      <c r="L1508" s="121"/>
      <c r="M1508" s="121"/>
    </row>
    <row r="1509" spans="10:13" x14ac:dyDescent="0.25">
      <c r="J1509" s="121"/>
      <c r="K1509" s="121"/>
      <c r="L1509" s="121"/>
      <c r="M1509" s="121"/>
    </row>
    <row r="1510" spans="10:13" x14ac:dyDescent="0.25">
      <c r="J1510" s="121"/>
      <c r="K1510" s="121"/>
      <c r="L1510" s="121"/>
      <c r="M1510" s="121"/>
    </row>
    <row r="1511" spans="10:13" x14ac:dyDescent="0.25">
      <c r="J1511" s="121"/>
      <c r="K1511" s="121"/>
      <c r="L1511" s="121"/>
      <c r="M1511" s="121"/>
    </row>
    <row r="1512" spans="10:13" x14ac:dyDescent="0.25">
      <c r="J1512" s="121"/>
      <c r="K1512" s="121"/>
      <c r="L1512" s="121"/>
      <c r="M1512" s="121"/>
    </row>
    <row r="1513" spans="10:13" x14ac:dyDescent="0.25">
      <c r="J1513" s="121"/>
      <c r="K1513" s="121"/>
      <c r="L1513" s="121"/>
      <c r="M1513" s="121"/>
    </row>
    <row r="1514" spans="10:13" x14ac:dyDescent="0.25">
      <c r="J1514" s="121"/>
      <c r="K1514" s="121"/>
      <c r="L1514" s="121"/>
      <c r="M1514" s="121"/>
    </row>
    <row r="1515" spans="10:13" x14ac:dyDescent="0.25">
      <c r="J1515" s="121"/>
      <c r="K1515" s="121"/>
      <c r="L1515" s="121"/>
      <c r="M1515" s="121"/>
    </row>
    <row r="1516" spans="10:13" x14ac:dyDescent="0.25">
      <c r="J1516" s="121"/>
      <c r="K1516" s="121"/>
      <c r="L1516" s="121"/>
      <c r="M1516" s="121"/>
    </row>
    <row r="1517" spans="10:13" x14ac:dyDescent="0.25">
      <c r="J1517" s="121"/>
      <c r="K1517" s="121"/>
      <c r="L1517" s="121"/>
      <c r="M1517" s="121"/>
    </row>
    <row r="1518" spans="10:13" x14ac:dyDescent="0.25">
      <c r="J1518" s="121"/>
      <c r="K1518" s="121"/>
      <c r="L1518" s="121"/>
      <c r="M1518" s="121"/>
    </row>
    <row r="1519" spans="10:13" x14ac:dyDescent="0.25">
      <c r="J1519" s="121"/>
      <c r="K1519" s="121"/>
      <c r="L1519" s="121"/>
      <c r="M1519" s="121"/>
    </row>
    <row r="1520" spans="10:13" x14ac:dyDescent="0.25">
      <c r="J1520" s="121"/>
      <c r="K1520" s="121"/>
      <c r="L1520" s="121"/>
      <c r="M1520" s="121"/>
    </row>
    <row r="1521" spans="10:13" x14ac:dyDescent="0.25">
      <c r="J1521" s="121"/>
      <c r="K1521" s="121"/>
      <c r="L1521" s="121"/>
      <c r="M1521" s="121"/>
    </row>
    <row r="1522" spans="10:13" x14ac:dyDescent="0.25">
      <c r="J1522" s="121"/>
      <c r="K1522" s="121"/>
      <c r="L1522" s="121"/>
      <c r="M1522" s="121"/>
    </row>
    <row r="1523" spans="10:13" x14ac:dyDescent="0.25">
      <c r="J1523" s="121"/>
      <c r="K1523" s="121"/>
      <c r="L1523" s="121"/>
      <c r="M1523" s="121"/>
    </row>
    <row r="1524" spans="10:13" x14ac:dyDescent="0.25">
      <c r="J1524" s="121"/>
      <c r="K1524" s="121"/>
      <c r="L1524" s="121"/>
      <c r="M1524" s="121"/>
    </row>
    <row r="1525" spans="10:13" x14ac:dyDescent="0.25">
      <c r="J1525" s="121"/>
      <c r="K1525" s="121"/>
      <c r="L1525" s="121"/>
      <c r="M1525" s="121"/>
    </row>
    <row r="1526" spans="10:13" x14ac:dyDescent="0.25">
      <c r="J1526" s="121"/>
      <c r="K1526" s="121"/>
      <c r="L1526" s="121"/>
      <c r="M1526" s="121"/>
    </row>
    <row r="1527" spans="10:13" x14ac:dyDescent="0.25">
      <c r="J1527" s="121"/>
      <c r="K1527" s="121"/>
      <c r="L1527" s="121"/>
      <c r="M1527" s="121"/>
    </row>
    <row r="1528" spans="10:13" x14ac:dyDescent="0.25">
      <c r="J1528" s="121"/>
      <c r="K1528" s="121"/>
      <c r="L1528" s="121"/>
      <c r="M1528" s="121"/>
    </row>
    <row r="1529" spans="10:13" x14ac:dyDescent="0.25">
      <c r="J1529" s="121"/>
      <c r="K1529" s="121"/>
      <c r="L1529" s="121"/>
      <c r="M1529" s="121"/>
    </row>
    <row r="1530" spans="10:13" x14ac:dyDescent="0.25">
      <c r="J1530" s="121"/>
      <c r="K1530" s="121"/>
      <c r="L1530" s="121"/>
      <c r="M1530" s="121"/>
    </row>
    <row r="1531" spans="10:13" x14ac:dyDescent="0.25">
      <c r="J1531" s="121"/>
      <c r="K1531" s="121"/>
      <c r="L1531" s="121"/>
      <c r="M1531" s="121"/>
    </row>
    <row r="1532" spans="10:13" x14ac:dyDescent="0.25">
      <c r="J1532" s="121"/>
      <c r="K1532" s="121"/>
      <c r="L1532" s="121"/>
      <c r="M1532" s="121"/>
    </row>
    <row r="1533" spans="10:13" x14ac:dyDescent="0.25">
      <c r="J1533" s="121"/>
      <c r="K1533" s="121"/>
      <c r="L1533" s="121"/>
      <c r="M1533" s="121"/>
    </row>
    <row r="1534" spans="10:13" x14ac:dyDescent="0.25">
      <c r="J1534" s="121"/>
      <c r="K1534" s="121"/>
      <c r="L1534" s="121"/>
      <c r="M1534" s="121"/>
    </row>
    <row r="1535" spans="10:13" x14ac:dyDescent="0.25">
      <c r="J1535" s="121"/>
      <c r="K1535" s="121"/>
      <c r="L1535" s="121"/>
      <c r="M1535" s="121"/>
    </row>
    <row r="1536" spans="10:13" x14ac:dyDescent="0.25">
      <c r="J1536" s="121"/>
      <c r="K1536" s="121"/>
      <c r="L1536" s="121"/>
      <c r="M1536" s="121"/>
    </row>
    <row r="1537" spans="10:13" x14ac:dyDescent="0.25">
      <c r="J1537" s="121"/>
      <c r="K1537" s="121"/>
      <c r="L1537" s="121"/>
      <c r="M1537" s="121"/>
    </row>
    <row r="1538" spans="10:13" x14ac:dyDescent="0.25">
      <c r="J1538" s="121"/>
      <c r="K1538" s="121"/>
      <c r="L1538" s="121"/>
      <c r="M1538" s="121"/>
    </row>
    <row r="1539" spans="10:13" x14ac:dyDescent="0.25">
      <c r="J1539" s="121"/>
      <c r="K1539" s="121"/>
      <c r="L1539" s="121"/>
      <c r="M1539" s="121"/>
    </row>
    <row r="1540" spans="10:13" x14ac:dyDescent="0.25">
      <c r="J1540" s="121"/>
      <c r="K1540" s="121"/>
      <c r="L1540" s="121"/>
      <c r="M1540" s="121"/>
    </row>
    <row r="1541" spans="10:13" x14ac:dyDescent="0.25">
      <c r="J1541" s="121"/>
      <c r="K1541" s="121"/>
      <c r="L1541" s="121"/>
      <c r="M1541" s="121"/>
    </row>
    <row r="1542" spans="10:13" x14ac:dyDescent="0.25">
      <c r="J1542" s="121"/>
      <c r="K1542" s="121"/>
      <c r="L1542" s="121"/>
      <c r="M1542" s="121"/>
    </row>
    <row r="1543" spans="10:13" x14ac:dyDescent="0.25">
      <c r="J1543" s="121"/>
      <c r="K1543" s="121"/>
      <c r="L1543" s="121"/>
      <c r="M1543" s="121"/>
    </row>
    <row r="1544" spans="10:13" x14ac:dyDescent="0.25">
      <c r="J1544" s="121"/>
      <c r="K1544" s="121"/>
      <c r="L1544" s="121"/>
      <c r="M1544" s="121"/>
    </row>
    <row r="1545" spans="10:13" x14ac:dyDescent="0.25">
      <c r="J1545" s="121"/>
      <c r="K1545" s="121"/>
      <c r="L1545" s="121"/>
      <c r="M1545" s="121"/>
    </row>
    <row r="1546" spans="10:13" x14ac:dyDescent="0.25">
      <c r="J1546" s="121"/>
      <c r="K1546" s="121"/>
      <c r="L1546" s="121"/>
      <c r="M1546" s="121"/>
    </row>
    <row r="1547" spans="10:13" x14ac:dyDescent="0.25">
      <c r="J1547" s="121"/>
      <c r="K1547" s="121"/>
      <c r="L1547" s="121"/>
      <c r="M1547" s="121"/>
    </row>
    <row r="1548" spans="10:13" x14ac:dyDescent="0.25">
      <c r="J1548" s="121"/>
      <c r="K1548" s="121"/>
      <c r="L1548" s="121"/>
      <c r="M1548" s="121"/>
    </row>
    <row r="1549" spans="10:13" x14ac:dyDescent="0.25">
      <c r="J1549" s="121"/>
      <c r="K1549" s="121"/>
      <c r="L1549" s="121"/>
      <c r="M1549" s="121"/>
    </row>
    <row r="1550" spans="10:13" x14ac:dyDescent="0.25">
      <c r="J1550" s="121"/>
      <c r="K1550" s="121"/>
      <c r="L1550" s="121"/>
      <c r="M1550" s="121"/>
    </row>
    <row r="1551" spans="10:13" x14ac:dyDescent="0.25">
      <c r="J1551" s="121"/>
      <c r="K1551" s="121"/>
      <c r="L1551" s="121"/>
      <c r="M1551" s="121"/>
    </row>
    <row r="1552" spans="10:13" x14ac:dyDescent="0.25">
      <c r="J1552" s="121"/>
      <c r="K1552" s="121"/>
      <c r="L1552" s="121"/>
      <c r="M1552" s="121"/>
    </row>
    <row r="1553" spans="10:13" x14ac:dyDescent="0.25">
      <c r="J1553" s="121"/>
      <c r="K1553" s="121"/>
      <c r="L1553" s="121"/>
      <c r="M1553" s="121"/>
    </row>
    <row r="1554" spans="10:13" x14ac:dyDescent="0.25">
      <c r="J1554" s="121"/>
      <c r="K1554" s="121"/>
      <c r="L1554" s="121"/>
      <c r="M1554" s="121"/>
    </row>
    <row r="1555" spans="10:13" x14ac:dyDescent="0.25">
      <c r="J1555" s="121"/>
      <c r="K1555" s="121"/>
      <c r="L1555" s="121"/>
      <c r="M1555" s="121"/>
    </row>
    <row r="1556" spans="10:13" x14ac:dyDescent="0.25">
      <c r="J1556" s="121"/>
      <c r="K1556" s="121"/>
      <c r="L1556" s="121"/>
      <c r="M1556" s="121"/>
    </row>
    <row r="1557" spans="10:13" x14ac:dyDescent="0.25">
      <c r="J1557" s="121"/>
      <c r="K1557" s="121"/>
      <c r="L1557" s="121"/>
      <c r="M1557" s="121"/>
    </row>
    <row r="1558" spans="10:13" x14ac:dyDescent="0.25">
      <c r="J1558" s="121"/>
      <c r="K1558" s="121"/>
      <c r="L1558" s="121"/>
      <c r="M1558" s="121"/>
    </row>
    <row r="1559" spans="10:13" x14ac:dyDescent="0.25">
      <c r="J1559" s="121"/>
      <c r="K1559" s="121"/>
      <c r="L1559" s="121"/>
      <c r="M1559" s="121"/>
    </row>
    <row r="1560" spans="10:13" x14ac:dyDescent="0.25">
      <c r="J1560" s="121"/>
      <c r="K1560" s="121"/>
      <c r="L1560" s="121"/>
      <c r="M1560" s="121"/>
    </row>
    <row r="1561" spans="10:13" x14ac:dyDescent="0.25">
      <c r="J1561" s="121"/>
      <c r="K1561" s="121"/>
      <c r="L1561" s="121"/>
      <c r="M1561" s="121"/>
    </row>
    <row r="1562" spans="10:13" x14ac:dyDescent="0.25">
      <c r="J1562" s="121"/>
      <c r="K1562" s="121"/>
      <c r="L1562" s="121"/>
      <c r="M1562" s="121"/>
    </row>
    <row r="1563" spans="10:13" x14ac:dyDescent="0.25">
      <c r="J1563" s="121"/>
      <c r="K1563" s="121"/>
      <c r="L1563" s="121"/>
      <c r="M1563" s="121"/>
    </row>
    <row r="1564" spans="10:13" x14ac:dyDescent="0.25">
      <c r="J1564" s="121"/>
      <c r="K1564" s="121"/>
      <c r="L1564" s="121"/>
      <c r="M1564" s="121"/>
    </row>
    <row r="1565" spans="10:13" x14ac:dyDescent="0.25">
      <c r="J1565" s="121"/>
      <c r="K1565" s="121"/>
      <c r="L1565" s="121"/>
      <c r="M1565" s="121"/>
    </row>
    <row r="1566" spans="10:13" x14ac:dyDescent="0.25">
      <c r="J1566" s="121"/>
      <c r="K1566" s="121"/>
      <c r="L1566" s="121"/>
      <c r="M1566" s="121"/>
    </row>
    <row r="1567" spans="10:13" x14ac:dyDescent="0.25">
      <c r="J1567" s="121"/>
      <c r="K1567" s="121"/>
      <c r="L1567" s="121"/>
      <c r="M1567" s="121"/>
    </row>
    <row r="1568" spans="10:13" x14ac:dyDescent="0.25">
      <c r="J1568" s="121"/>
      <c r="K1568" s="121"/>
      <c r="L1568" s="121"/>
      <c r="M1568" s="121"/>
    </row>
    <row r="1569" spans="10:13" x14ac:dyDescent="0.25">
      <c r="J1569" s="121"/>
      <c r="K1569" s="121"/>
      <c r="L1569" s="121"/>
      <c r="M1569" s="121"/>
    </row>
    <row r="1570" spans="10:13" x14ac:dyDescent="0.25">
      <c r="J1570" s="121"/>
      <c r="K1570" s="121"/>
      <c r="L1570" s="121"/>
      <c r="M1570" s="121"/>
    </row>
    <row r="1571" spans="10:13" x14ac:dyDescent="0.25">
      <c r="J1571" s="121"/>
      <c r="K1571" s="121"/>
      <c r="L1571" s="121"/>
      <c r="M1571" s="121"/>
    </row>
    <row r="1572" spans="10:13" x14ac:dyDescent="0.25">
      <c r="J1572" s="121"/>
      <c r="K1572" s="121"/>
      <c r="L1572" s="121"/>
      <c r="M1572" s="121"/>
    </row>
    <row r="1573" spans="10:13" x14ac:dyDescent="0.25">
      <c r="J1573" s="121"/>
      <c r="K1573" s="121"/>
      <c r="L1573" s="121"/>
      <c r="M1573" s="121"/>
    </row>
    <row r="1574" spans="10:13" x14ac:dyDescent="0.25">
      <c r="J1574" s="121"/>
      <c r="K1574" s="121"/>
      <c r="L1574" s="121"/>
      <c r="M1574" s="121"/>
    </row>
    <row r="1575" spans="10:13" x14ac:dyDescent="0.25">
      <c r="J1575" s="121"/>
      <c r="K1575" s="121"/>
      <c r="L1575" s="121"/>
      <c r="M1575" s="121"/>
    </row>
    <row r="1576" spans="10:13" x14ac:dyDescent="0.25">
      <c r="J1576" s="121"/>
      <c r="K1576" s="121"/>
      <c r="L1576" s="121"/>
      <c r="M1576" s="121"/>
    </row>
    <row r="1577" spans="10:13" x14ac:dyDescent="0.25">
      <c r="J1577" s="121"/>
      <c r="K1577" s="121"/>
      <c r="L1577" s="121"/>
      <c r="M1577" s="121"/>
    </row>
    <row r="1578" spans="10:13" x14ac:dyDescent="0.25">
      <c r="J1578" s="121"/>
      <c r="K1578" s="121"/>
      <c r="L1578" s="121"/>
      <c r="M1578" s="121"/>
    </row>
    <row r="1579" spans="10:13" x14ac:dyDescent="0.25">
      <c r="J1579" s="121"/>
      <c r="K1579" s="121"/>
      <c r="L1579" s="121"/>
      <c r="M1579" s="121"/>
    </row>
    <row r="1580" spans="10:13" x14ac:dyDescent="0.25">
      <c r="J1580" s="121"/>
      <c r="K1580" s="121"/>
      <c r="L1580" s="121"/>
      <c r="M1580" s="121"/>
    </row>
    <row r="1581" spans="10:13" x14ac:dyDescent="0.25">
      <c r="J1581" s="121"/>
      <c r="K1581" s="121"/>
      <c r="L1581" s="121"/>
      <c r="M1581" s="121"/>
    </row>
    <row r="1582" spans="10:13" x14ac:dyDescent="0.25">
      <c r="J1582" s="121"/>
      <c r="K1582" s="121"/>
      <c r="L1582" s="121"/>
      <c r="M1582" s="121"/>
    </row>
    <row r="1583" spans="10:13" x14ac:dyDescent="0.25">
      <c r="J1583" s="121"/>
      <c r="K1583" s="121"/>
      <c r="L1583" s="121"/>
      <c r="M1583" s="121"/>
    </row>
    <row r="1584" spans="10:13" x14ac:dyDescent="0.25">
      <c r="J1584" s="121"/>
      <c r="K1584" s="121"/>
      <c r="L1584" s="121"/>
      <c r="M1584" s="121"/>
    </row>
    <row r="1585" spans="10:13" x14ac:dyDescent="0.25">
      <c r="J1585" s="121"/>
      <c r="K1585" s="121"/>
      <c r="L1585" s="121"/>
      <c r="M1585" s="121"/>
    </row>
    <row r="1586" spans="10:13" x14ac:dyDescent="0.25">
      <c r="J1586" s="121"/>
      <c r="K1586" s="121"/>
      <c r="L1586" s="121"/>
      <c r="M1586" s="121"/>
    </row>
    <row r="1587" spans="10:13" x14ac:dyDescent="0.25">
      <c r="J1587" s="121"/>
      <c r="K1587" s="121"/>
      <c r="L1587" s="121"/>
      <c r="M1587" s="121"/>
    </row>
    <row r="1588" spans="10:13" x14ac:dyDescent="0.25">
      <c r="J1588" s="121"/>
      <c r="K1588" s="121"/>
      <c r="L1588" s="121"/>
      <c r="M1588" s="121"/>
    </row>
    <row r="1589" spans="10:13" x14ac:dyDescent="0.25">
      <c r="J1589" s="121"/>
      <c r="K1589" s="121"/>
      <c r="L1589" s="121"/>
      <c r="M1589" s="121"/>
    </row>
    <row r="1590" spans="10:13" x14ac:dyDescent="0.25">
      <c r="J1590" s="121"/>
      <c r="K1590" s="121"/>
      <c r="L1590" s="121"/>
      <c r="M1590" s="121"/>
    </row>
    <row r="1591" spans="10:13" x14ac:dyDescent="0.25">
      <c r="J1591" s="121"/>
      <c r="K1591" s="121"/>
      <c r="L1591" s="121"/>
      <c r="M1591" s="121"/>
    </row>
    <row r="1592" spans="10:13" x14ac:dyDescent="0.25">
      <c r="J1592" s="121"/>
      <c r="K1592" s="121"/>
      <c r="L1592" s="121"/>
      <c r="M1592" s="121"/>
    </row>
    <row r="1593" spans="10:13" x14ac:dyDescent="0.25">
      <c r="J1593" s="121"/>
      <c r="K1593" s="121"/>
      <c r="L1593" s="121"/>
      <c r="M1593" s="121"/>
    </row>
    <row r="1594" spans="10:13" x14ac:dyDescent="0.25">
      <c r="J1594" s="121"/>
      <c r="K1594" s="121"/>
      <c r="L1594" s="121"/>
      <c r="M1594" s="121"/>
    </row>
    <row r="1595" spans="10:13" x14ac:dyDescent="0.25">
      <c r="J1595" s="121"/>
      <c r="K1595" s="121"/>
      <c r="L1595" s="121"/>
      <c r="M1595" s="121"/>
    </row>
    <row r="1596" spans="10:13" x14ac:dyDescent="0.25">
      <c r="J1596" s="121"/>
      <c r="K1596" s="121"/>
      <c r="L1596" s="121"/>
      <c r="M1596" s="121"/>
    </row>
    <row r="1597" spans="10:13" x14ac:dyDescent="0.25">
      <c r="J1597" s="121"/>
      <c r="K1597" s="121"/>
      <c r="L1597" s="121"/>
      <c r="M1597" s="121"/>
    </row>
    <row r="1598" spans="10:13" x14ac:dyDescent="0.25">
      <c r="J1598" s="121"/>
      <c r="K1598" s="121"/>
      <c r="L1598" s="121"/>
      <c r="M1598" s="121"/>
    </row>
    <row r="1599" spans="10:13" x14ac:dyDescent="0.25">
      <c r="J1599" s="121"/>
      <c r="K1599" s="121"/>
      <c r="L1599" s="121"/>
      <c r="M1599" s="121"/>
    </row>
    <row r="1600" spans="10:13" x14ac:dyDescent="0.25">
      <c r="J1600" s="121"/>
      <c r="K1600" s="121"/>
      <c r="L1600" s="121"/>
      <c r="M1600" s="121"/>
    </row>
    <row r="1601" spans="10:13" x14ac:dyDescent="0.25">
      <c r="J1601" s="121"/>
      <c r="K1601" s="121"/>
      <c r="L1601" s="121"/>
      <c r="M1601" s="121"/>
    </row>
    <row r="1602" spans="10:13" x14ac:dyDescent="0.25">
      <c r="J1602" s="121"/>
      <c r="K1602" s="121"/>
      <c r="L1602" s="121"/>
      <c r="M1602" s="121"/>
    </row>
    <row r="1603" spans="10:13" x14ac:dyDescent="0.25">
      <c r="J1603" s="121"/>
      <c r="K1603" s="121"/>
      <c r="L1603" s="121"/>
      <c r="M1603" s="121"/>
    </row>
    <row r="1604" spans="10:13" x14ac:dyDescent="0.25">
      <c r="J1604" s="121"/>
      <c r="K1604" s="121"/>
      <c r="L1604" s="121"/>
      <c r="M1604" s="121"/>
    </row>
    <row r="1605" spans="10:13" x14ac:dyDescent="0.25">
      <c r="J1605" s="121"/>
      <c r="K1605" s="121"/>
      <c r="L1605" s="121"/>
      <c r="M1605" s="121"/>
    </row>
    <row r="1606" spans="10:13" x14ac:dyDescent="0.25">
      <c r="J1606" s="121"/>
      <c r="K1606" s="121"/>
      <c r="L1606" s="121"/>
      <c r="M1606" s="121"/>
    </row>
    <row r="1607" spans="10:13" x14ac:dyDescent="0.25">
      <c r="J1607" s="121"/>
      <c r="K1607" s="121"/>
      <c r="L1607" s="121"/>
      <c r="M1607" s="121"/>
    </row>
    <row r="1608" spans="10:13" x14ac:dyDescent="0.25">
      <c r="J1608" s="121"/>
      <c r="K1608" s="121"/>
      <c r="L1608" s="121"/>
      <c r="M1608" s="121"/>
    </row>
    <row r="1609" spans="10:13" x14ac:dyDescent="0.25">
      <c r="J1609" s="121"/>
      <c r="K1609" s="121"/>
      <c r="L1609" s="121"/>
      <c r="M1609" s="121"/>
    </row>
    <row r="1610" spans="10:13" x14ac:dyDescent="0.25">
      <c r="J1610" s="121"/>
      <c r="K1610" s="121"/>
      <c r="L1610" s="121"/>
      <c r="M1610" s="121"/>
    </row>
    <row r="1611" spans="10:13" x14ac:dyDescent="0.25">
      <c r="J1611" s="121"/>
      <c r="K1611" s="121"/>
      <c r="L1611" s="121"/>
      <c r="M1611" s="121"/>
    </row>
    <row r="1612" spans="10:13" x14ac:dyDescent="0.25">
      <c r="J1612" s="121"/>
      <c r="K1612" s="121"/>
      <c r="L1612" s="121"/>
      <c r="M1612" s="121"/>
    </row>
    <row r="1613" spans="10:13" x14ac:dyDescent="0.25">
      <c r="J1613" s="121"/>
      <c r="K1613" s="121"/>
      <c r="L1613" s="121"/>
      <c r="M1613" s="121"/>
    </row>
    <row r="1614" spans="10:13" x14ac:dyDescent="0.25">
      <c r="J1614" s="121"/>
      <c r="K1614" s="121"/>
      <c r="L1614" s="121"/>
      <c r="M1614" s="121"/>
    </row>
    <row r="1615" spans="10:13" x14ac:dyDescent="0.25">
      <c r="J1615" s="121"/>
      <c r="K1615" s="121"/>
      <c r="L1615" s="121"/>
      <c r="M1615" s="121"/>
    </row>
    <row r="1616" spans="10:13" x14ac:dyDescent="0.25">
      <c r="J1616" s="121"/>
      <c r="K1616" s="121"/>
      <c r="L1616" s="121"/>
      <c r="M1616" s="121"/>
    </row>
    <row r="1617" spans="10:13" x14ac:dyDescent="0.25">
      <c r="J1617" s="121"/>
      <c r="K1617" s="121"/>
      <c r="L1617" s="121"/>
      <c r="M1617" s="121"/>
    </row>
    <row r="1618" spans="10:13" x14ac:dyDescent="0.25">
      <c r="J1618" s="121"/>
      <c r="K1618" s="121"/>
      <c r="L1618" s="121"/>
      <c r="M1618" s="121"/>
    </row>
    <row r="1619" spans="10:13" x14ac:dyDescent="0.25">
      <c r="J1619" s="121"/>
      <c r="K1619" s="121"/>
      <c r="L1619" s="121"/>
      <c r="M1619" s="121"/>
    </row>
    <row r="1620" spans="10:13" x14ac:dyDescent="0.25">
      <c r="J1620" s="121"/>
      <c r="K1620" s="121"/>
      <c r="L1620" s="121"/>
      <c r="M1620" s="121"/>
    </row>
    <row r="1621" spans="10:13" x14ac:dyDescent="0.25">
      <c r="J1621" s="121"/>
      <c r="K1621" s="121"/>
      <c r="L1621" s="121"/>
      <c r="M1621" s="121"/>
    </row>
    <row r="1622" spans="10:13" x14ac:dyDescent="0.25">
      <c r="J1622" s="121"/>
      <c r="K1622" s="121"/>
      <c r="L1622" s="121"/>
      <c r="M1622" s="121"/>
    </row>
    <row r="1623" spans="10:13" x14ac:dyDescent="0.25">
      <c r="J1623" s="121"/>
      <c r="K1623" s="121"/>
      <c r="L1623" s="121"/>
      <c r="M1623" s="121"/>
    </row>
    <row r="1624" spans="10:13" x14ac:dyDescent="0.25">
      <c r="J1624" s="121"/>
      <c r="K1624" s="121"/>
      <c r="L1624" s="121"/>
      <c r="M1624" s="121"/>
    </row>
    <row r="1625" spans="10:13" x14ac:dyDescent="0.25">
      <c r="J1625" s="121"/>
      <c r="K1625" s="121"/>
      <c r="L1625" s="121"/>
      <c r="M1625" s="121"/>
    </row>
    <row r="1626" spans="10:13" x14ac:dyDescent="0.25">
      <c r="J1626" s="121"/>
      <c r="K1626" s="121"/>
      <c r="L1626" s="121"/>
      <c r="M1626" s="121"/>
    </row>
    <row r="1627" spans="10:13" x14ac:dyDescent="0.25">
      <c r="J1627" s="121"/>
      <c r="K1627" s="121"/>
      <c r="L1627" s="121"/>
      <c r="M1627" s="121"/>
    </row>
    <row r="1628" spans="10:13" x14ac:dyDescent="0.25">
      <c r="J1628" s="121"/>
      <c r="K1628" s="121"/>
      <c r="L1628" s="121"/>
      <c r="M1628" s="121"/>
    </row>
    <row r="1629" spans="10:13" x14ac:dyDescent="0.25">
      <c r="J1629" s="121"/>
      <c r="K1629" s="121"/>
      <c r="L1629" s="121"/>
      <c r="M1629" s="121"/>
    </row>
    <row r="1630" spans="10:13" x14ac:dyDescent="0.25">
      <c r="J1630" s="121"/>
      <c r="K1630" s="121"/>
      <c r="L1630" s="121"/>
      <c r="M1630" s="121"/>
    </row>
    <row r="1631" spans="10:13" x14ac:dyDescent="0.25">
      <c r="J1631" s="121"/>
      <c r="K1631" s="121"/>
      <c r="L1631" s="121"/>
      <c r="M1631" s="121"/>
    </row>
    <row r="1632" spans="10:13" x14ac:dyDescent="0.25">
      <c r="J1632" s="121"/>
      <c r="K1632" s="121"/>
      <c r="L1632" s="121"/>
      <c r="M1632" s="121"/>
    </row>
    <row r="1633" spans="10:13" x14ac:dyDescent="0.25">
      <c r="J1633" s="121"/>
      <c r="K1633" s="121"/>
      <c r="L1633" s="121"/>
      <c r="M1633" s="121"/>
    </row>
    <row r="1634" spans="10:13" x14ac:dyDescent="0.25">
      <c r="J1634" s="121"/>
      <c r="K1634" s="121"/>
      <c r="L1634" s="121"/>
      <c r="M1634" s="121"/>
    </row>
    <row r="1635" spans="10:13" x14ac:dyDescent="0.25">
      <c r="J1635" s="121"/>
      <c r="K1635" s="121"/>
      <c r="L1635" s="121"/>
      <c r="M1635" s="121"/>
    </row>
    <row r="1636" spans="10:13" x14ac:dyDescent="0.25">
      <c r="J1636" s="121"/>
      <c r="K1636" s="121"/>
      <c r="L1636" s="121"/>
      <c r="M1636" s="121"/>
    </row>
    <row r="1637" spans="10:13" x14ac:dyDescent="0.25">
      <c r="J1637" s="121"/>
      <c r="K1637" s="121"/>
      <c r="L1637" s="121"/>
      <c r="M1637" s="121"/>
    </row>
    <row r="1638" spans="10:13" x14ac:dyDescent="0.25">
      <c r="J1638" s="121"/>
      <c r="K1638" s="121"/>
      <c r="L1638" s="121"/>
      <c r="M1638" s="121"/>
    </row>
    <row r="1639" spans="10:13" x14ac:dyDescent="0.25">
      <c r="J1639" s="121"/>
      <c r="K1639" s="121"/>
      <c r="L1639" s="121"/>
      <c r="M1639" s="121"/>
    </row>
    <row r="1640" spans="10:13" x14ac:dyDescent="0.25">
      <c r="J1640" s="121"/>
      <c r="K1640" s="121"/>
      <c r="L1640" s="121"/>
      <c r="M1640" s="121"/>
    </row>
    <row r="1641" spans="10:13" x14ac:dyDescent="0.25">
      <c r="J1641" s="121"/>
      <c r="K1641" s="121"/>
      <c r="L1641" s="121"/>
      <c r="M1641" s="121"/>
    </row>
    <row r="1642" spans="10:13" x14ac:dyDescent="0.25">
      <c r="J1642" s="121"/>
      <c r="K1642" s="121"/>
      <c r="L1642" s="121"/>
      <c r="M1642" s="121"/>
    </row>
    <row r="1643" spans="10:13" x14ac:dyDescent="0.25">
      <c r="J1643" s="121"/>
      <c r="K1643" s="121"/>
      <c r="L1643" s="121"/>
      <c r="M1643" s="121"/>
    </row>
    <row r="1644" spans="10:13" x14ac:dyDescent="0.25">
      <c r="J1644" s="121"/>
      <c r="K1644" s="121"/>
      <c r="L1644" s="121"/>
      <c r="M1644" s="121"/>
    </row>
    <row r="1645" spans="10:13" x14ac:dyDescent="0.25">
      <c r="J1645" s="121"/>
      <c r="K1645" s="121"/>
      <c r="L1645" s="121"/>
      <c r="M1645" s="121"/>
    </row>
    <row r="1646" spans="10:13" x14ac:dyDescent="0.25">
      <c r="J1646" s="121"/>
      <c r="K1646" s="121"/>
      <c r="L1646" s="121"/>
      <c r="M1646" s="121"/>
    </row>
    <row r="1647" spans="10:13" x14ac:dyDescent="0.25">
      <c r="J1647" s="121"/>
      <c r="K1647" s="121"/>
      <c r="L1647" s="121"/>
      <c r="M1647" s="121"/>
    </row>
    <row r="1648" spans="10:13" x14ac:dyDescent="0.25">
      <c r="J1648" s="121"/>
      <c r="K1648" s="121"/>
      <c r="L1648" s="121"/>
      <c r="M1648" s="121"/>
    </row>
    <row r="1649" spans="10:13" x14ac:dyDescent="0.25">
      <c r="J1649" s="121"/>
      <c r="K1649" s="121"/>
      <c r="L1649" s="121"/>
      <c r="M1649" s="121"/>
    </row>
    <row r="1650" spans="10:13" x14ac:dyDescent="0.25">
      <c r="J1650" s="121"/>
      <c r="K1650" s="121"/>
      <c r="L1650" s="121"/>
      <c r="M1650" s="121"/>
    </row>
    <row r="1651" spans="10:13" x14ac:dyDescent="0.25">
      <c r="J1651" s="121"/>
      <c r="K1651" s="121"/>
      <c r="L1651" s="121"/>
      <c r="M1651" s="121"/>
    </row>
    <row r="1652" spans="10:13" x14ac:dyDescent="0.25">
      <c r="J1652" s="121"/>
      <c r="K1652" s="121"/>
      <c r="L1652" s="121"/>
      <c r="M1652" s="121"/>
    </row>
    <row r="1653" spans="10:13" x14ac:dyDescent="0.25">
      <c r="J1653" s="121"/>
      <c r="K1653" s="121"/>
      <c r="L1653" s="121"/>
      <c r="M1653" s="121"/>
    </row>
    <row r="1654" spans="10:13" x14ac:dyDescent="0.25">
      <c r="J1654" s="121"/>
      <c r="K1654" s="121"/>
      <c r="L1654" s="121"/>
      <c r="M1654" s="121"/>
    </row>
    <row r="1655" spans="10:13" x14ac:dyDescent="0.25">
      <c r="J1655" s="121"/>
      <c r="K1655" s="121"/>
      <c r="L1655" s="121"/>
      <c r="M1655" s="121"/>
    </row>
    <row r="1656" spans="10:13" x14ac:dyDescent="0.25">
      <c r="J1656" s="121"/>
      <c r="K1656" s="121"/>
      <c r="L1656" s="121"/>
      <c r="M1656" s="121"/>
    </row>
    <row r="1657" spans="10:13" x14ac:dyDescent="0.25">
      <c r="J1657" s="121"/>
      <c r="K1657" s="121"/>
      <c r="L1657" s="121"/>
      <c r="M1657" s="121"/>
    </row>
    <row r="1658" spans="10:13" x14ac:dyDescent="0.25">
      <c r="J1658" s="121"/>
      <c r="K1658" s="121"/>
      <c r="L1658" s="121"/>
      <c r="M1658" s="121"/>
    </row>
    <row r="1659" spans="10:13" x14ac:dyDescent="0.25">
      <c r="J1659" s="121"/>
      <c r="K1659" s="121"/>
      <c r="L1659" s="121"/>
      <c r="M1659" s="121"/>
    </row>
    <row r="1660" spans="10:13" x14ac:dyDescent="0.25">
      <c r="J1660" s="121"/>
      <c r="K1660" s="121"/>
      <c r="L1660" s="121"/>
      <c r="M1660" s="121"/>
    </row>
    <row r="1661" spans="10:13" x14ac:dyDescent="0.25">
      <c r="J1661" s="121"/>
      <c r="K1661" s="121"/>
      <c r="L1661" s="121"/>
      <c r="M1661" s="121"/>
    </row>
    <row r="1662" spans="10:13" x14ac:dyDescent="0.25">
      <c r="J1662" s="121"/>
      <c r="K1662" s="121"/>
      <c r="L1662" s="121"/>
      <c r="M1662" s="121"/>
    </row>
    <row r="1663" spans="10:13" x14ac:dyDescent="0.25">
      <c r="J1663" s="121"/>
      <c r="K1663" s="121"/>
      <c r="L1663" s="121"/>
      <c r="M1663" s="121"/>
    </row>
    <row r="1664" spans="10:13" x14ac:dyDescent="0.25">
      <c r="J1664" s="121"/>
      <c r="K1664" s="121"/>
      <c r="L1664" s="121"/>
      <c r="M1664" s="121"/>
    </row>
    <row r="1665" spans="10:13" x14ac:dyDescent="0.25">
      <c r="J1665" s="121"/>
      <c r="K1665" s="121"/>
      <c r="L1665" s="121"/>
      <c r="M1665" s="121"/>
    </row>
    <row r="1666" spans="10:13" x14ac:dyDescent="0.25">
      <c r="J1666" s="121"/>
      <c r="K1666" s="121"/>
      <c r="L1666" s="121"/>
      <c r="M1666" s="121"/>
    </row>
    <row r="1667" spans="10:13" x14ac:dyDescent="0.25">
      <c r="J1667" s="121"/>
      <c r="K1667" s="121"/>
      <c r="L1667" s="121"/>
      <c r="M1667" s="121"/>
    </row>
    <row r="1668" spans="10:13" x14ac:dyDescent="0.25">
      <c r="J1668" s="121"/>
      <c r="K1668" s="121"/>
      <c r="L1668" s="121"/>
      <c r="M1668" s="121"/>
    </row>
    <row r="1669" spans="10:13" x14ac:dyDescent="0.25">
      <c r="J1669" s="121"/>
      <c r="K1669" s="121"/>
      <c r="L1669" s="121"/>
      <c r="M1669" s="121"/>
    </row>
    <row r="1670" spans="10:13" x14ac:dyDescent="0.25">
      <c r="J1670" s="121"/>
      <c r="K1670" s="121"/>
      <c r="L1670" s="121"/>
      <c r="M1670" s="121"/>
    </row>
    <row r="1671" spans="10:13" x14ac:dyDescent="0.25">
      <c r="J1671" s="121"/>
      <c r="K1671" s="121"/>
      <c r="L1671" s="121"/>
      <c r="M1671" s="121"/>
    </row>
    <row r="1672" spans="10:13" x14ac:dyDescent="0.25">
      <c r="J1672" s="121"/>
      <c r="K1672" s="121"/>
      <c r="L1672" s="121"/>
      <c r="M1672" s="121"/>
    </row>
    <row r="1673" spans="10:13" x14ac:dyDescent="0.25">
      <c r="J1673" s="121"/>
      <c r="K1673" s="121"/>
      <c r="L1673" s="121"/>
      <c r="M1673" s="121"/>
    </row>
    <row r="1674" spans="10:13" x14ac:dyDescent="0.25">
      <c r="J1674" s="121"/>
      <c r="K1674" s="121"/>
      <c r="L1674" s="121"/>
      <c r="M1674" s="121"/>
    </row>
    <row r="1675" spans="10:13" x14ac:dyDescent="0.25">
      <c r="J1675" s="121"/>
      <c r="K1675" s="121"/>
      <c r="L1675" s="121"/>
      <c r="M1675" s="121"/>
    </row>
    <row r="1676" spans="10:13" x14ac:dyDescent="0.25">
      <c r="J1676" s="121"/>
      <c r="K1676" s="121"/>
      <c r="L1676" s="121"/>
      <c r="M1676" s="121"/>
    </row>
    <row r="1677" spans="10:13" x14ac:dyDescent="0.25">
      <c r="J1677" s="121"/>
      <c r="K1677" s="121"/>
      <c r="L1677" s="121"/>
      <c r="M1677" s="121"/>
    </row>
    <row r="1678" spans="10:13" x14ac:dyDescent="0.25">
      <c r="J1678" s="121"/>
      <c r="K1678" s="121"/>
      <c r="L1678" s="121"/>
      <c r="M1678" s="121"/>
    </row>
    <row r="1679" spans="10:13" x14ac:dyDescent="0.25">
      <c r="J1679" s="121"/>
      <c r="K1679" s="121"/>
      <c r="L1679" s="121"/>
      <c r="M1679" s="121"/>
    </row>
    <row r="1680" spans="10:13" x14ac:dyDescent="0.25">
      <c r="J1680" s="121"/>
      <c r="K1680" s="121"/>
      <c r="L1680" s="121"/>
      <c r="M1680" s="121"/>
    </row>
    <row r="1681" spans="10:13" x14ac:dyDescent="0.25">
      <c r="J1681" s="121"/>
      <c r="K1681" s="121"/>
      <c r="L1681" s="121"/>
      <c r="M1681" s="121"/>
    </row>
    <row r="1682" spans="10:13" x14ac:dyDescent="0.25">
      <c r="J1682" s="121"/>
      <c r="K1682" s="121"/>
      <c r="L1682" s="121"/>
      <c r="M1682" s="121"/>
    </row>
    <row r="1683" spans="10:13" x14ac:dyDescent="0.25">
      <c r="J1683" s="121"/>
      <c r="K1683" s="121"/>
      <c r="L1683" s="121"/>
      <c r="M1683" s="121"/>
    </row>
    <row r="1684" spans="10:13" x14ac:dyDescent="0.25">
      <c r="J1684" s="121"/>
      <c r="K1684" s="121"/>
      <c r="L1684" s="121"/>
      <c r="M1684" s="121"/>
    </row>
    <row r="1685" spans="10:13" x14ac:dyDescent="0.25">
      <c r="J1685" s="121"/>
      <c r="K1685" s="121"/>
      <c r="L1685" s="121"/>
      <c r="M1685" s="121"/>
    </row>
    <row r="1686" spans="10:13" x14ac:dyDescent="0.25">
      <c r="J1686" s="121"/>
      <c r="K1686" s="121"/>
      <c r="L1686" s="121"/>
      <c r="M1686" s="121"/>
    </row>
    <row r="1687" spans="10:13" x14ac:dyDescent="0.25">
      <c r="J1687" s="121"/>
      <c r="K1687" s="121"/>
      <c r="L1687" s="121"/>
      <c r="M1687" s="121"/>
    </row>
    <row r="1688" spans="10:13" x14ac:dyDescent="0.25">
      <c r="J1688" s="121"/>
      <c r="K1688" s="121"/>
      <c r="L1688" s="121"/>
      <c r="M1688" s="121"/>
    </row>
    <row r="1689" spans="10:13" x14ac:dyDescent="0.25">
      <c r="J1689" s="121"/>
      <c r="K1689" s="121"/>
      <c r="L1689" s="121"/>
      <c r="M1689" s="121"/>
    </row>
    <row r="1690" spans="10:13" x14ac:dyDescent="0.25">
      <c r="J1690" s="121"/>
      <c r="K1690" s="121"/>
      <c r="L1690" s="121"/>
      <c r="M1690" s="121"/>
    </row>
    <row r="1691" spans="10:13" x14ac:dyDescent="0.25">
      <c r="J1691" s="121"/>
      <c r="K1691" s="121"/>
      <c r="L1691" s="121"/>
      <c r="M1691" s="121"/>
    </row>
    <row r="1692" spans="10:13" x14ac:dyDescent="0.25">
      <c r="J1692" s="121"/>
      <c r="K1692" s="121"/>
      <c r="L1692" s="121"/>
      <c r="M1692" s="121"/>
    </row>
    <row r="1693" spans="10:13" x14ac:dyDescent="0.25">
      <c r="J1693" s="121"/>
      <c r="K1693" s="121"/>
      <c r="L1693" s="121"/>
      <c r="M1693" s="121"/>
    </row>
    <row r="1694" spans="10:13" x14ac:dyDescent="0.25">
      <c r="J1694" s="121"/>
      <c r="K1694" s="121"/>
      <c r="L1694" s="121"/>
      <c r="M1694" s="121"/>
    </row>
    <row r="1695" spans="10:13" x14ac:dyDescent="0.25">
      <c r="J1695" s="121"/>
      <c r="K1695" s="121"/>
      <c r="L1695" s="121"/>
      <c r="M1695" s="121"/>
    </row>
    <row r="1696" spans="10:13" x14ac:dyDescent="0.25">
      <c r="J1696" s="121"/>
      <c r="K1696" s="121"/>
      <c r="L1696" s="121"/>
      <c r="M1696" s="121"/>
    </row>
    <row r="1697" spans="10:13" x14ac:dyDescent="0.25">
      <c r="J1697" s="121"/>
      <c r="K1697" s="121"/>
      <c r="L1697" s="121"/>
      <c r="M1697" s="121"/>
    </row>
    <row r="1698" spans="10:13" x14ac:dyDescent="0.25">
      <c r="J1698" s="121"/>
      <c r="K1698" s="121"/>
      <c r="L1698" s="121"/>
      <c r="M1698" s="121"/>
    </row>
    <row r="1699" spans="10:13" x14ac:dyDescent="0.25">
      <c r="J1699" s="121"/>
      <c r="K1699" s="121"/>
      <c r="L1699" s="121"/>
      <c r="M1699" s="121"/>
    </row>
    <row r="1700" spans="10:13" x14ac:dyDescent="0.25">
      <c r="J1700" s="121"/>
      <c r="K1700" s="121"/>
      <c r="L1700" s="121"/>
      <c r="M1700" s="121"/>
    </row>
    <row r="1701" spans="10:13" x14ac:dyDescent="0.25">
      <c r="J1701" s="121"/>
      <c r="K1701" s="121"/>
      <c r="L1701" s="121"/>
      <c r="M1701" s="121"/>
    </row>
    <row r="1702" spans="10:13" x14ac:dyDescent="0.25">
      <c r="J1702" s="121"/>
      <c r="K1702" s="121"/>
      <c r="L1702" s="121"/>
      <c r="M1702" s="121"/>
    </row>
    <row r="1703" spans="10:13" x14ac:dyDescent="0.25">
      <c r="J1703" s="121"/>
      <c r="K1703" s="121"/>
      <c r="L1703" s="121"/>
      <c r="M1703" s="121"/>
    </row>
    <row r="1704" spans="10:13" x14ac:dyDescent="0.25">
      <c r="J1704" s="121"/>
      <c r="K1704" s="121"/>
      <c r="L1704" s="121"/>
      <c r="M1704" s="121"/>
    </row>
    <row r="1705" spans="10:13" x14ac:dyDescent="0.25">
      <c r="J1705" s="121"/>
      <c r="K1705" s="121"/>
      <c r="L1705" s="121"/>
      <c r="M1705" s="121"/>
    </row>
    <row r="1706" spans="10:13" x14ac:dyDescent="0.25">
      <c r="J1706" s="121"/>
      <c r="K1706" s="121"/>
      <c r="L1706" s="121"/>
      <c r="M1706" s="121"/>
    </row>
    <row r="1707" spans="10:13" x14ac:dyDescent="0.25">
      <c r="J1707" s="121"/>
      <c r="K1707" s="121"/>
      <c r="L1707" s="121"/>
      <c r="M1707" s="121"/>
    </row>
    <row r="1708" spans="10:13" x14ac:dyDescent="0.25">
      <c r="J1708" s="121"/>
      <c r="K1708" s="121"/>
      <c r="L1708" s="121"/>
      <c r="M1708" s="121"/>
    </row>
    <row r="1709" spans="10:13" x14ac:dyDescent="0.25">
      <c r="J1709" s="121"/>
      <c r="K1709" s="121"/>
      <c r="L1709" s="121"/>
      <c r="M1709" s="121"/>
    </row>
    <row r="1710" spans="10:13" x14ac:dyDescent="0.25">
      <c r="J1710" s="121"/>
      <c r="K1710" s="121"/>
      <c r="L1710" s="121"/>
      <c r="M1710" s="121"/>
    </row>
    <row r="1711" spans="10:13" x14ac:dyDescent="0.25">
      <c r="J1711" s="121"/>
      <c r="K1711" s="121"/>
      <c r="L1711" s="121"/>
      <c r="M1711" s="121"/>
    </row>
    <row r="1712" spans="10:13" x14ac:dyDescent="0.25">
      <c r="J1712" s="121"/>
      <c r="K1712" s="121"/>
      <c r="L1712" s="121"/>
      <c r="M1712" s="121"/>
    </row>
    <row r="1713" spans="10:13" x14ac:dyDescent="0.25">
      <c r="J1713" s="121"/>
      <c r="K1713" s="121"/>
      <c r="L1713" s="121"/>
      <c r="M1713" s="121"/>
    </row>
    <row r="1714" spans="10:13" x14ac:dyDescent="0.25">
      <c r="J1714" s="121"/>
      <c r="K1714" s="121"/>
      <c r="L1714" s="121"/>
      <c r="M1714" s="121"/>
    </row>
    <row r="1715" spans="10:13" x14ac:dyDescent="0.25">
      <c r="J1715" s="121"/>
      <c r="K1715" s="121"/>
      <c r="L1715" s="121"/>
      <c r="M1715" s="121"/>
    </row>
    <row r="1716" spans="10:13" x14ac:dyDescent="0.25">
      <c r="J1716" s="121"/>
      <c r="K1716" s="121"/>
      <c r="L1716" s="121"/>
      <c r="M1716" s="121"/>
    </row>
    <row r="1717" spans="10:13" x14ac:dyDescent="0.25">
      <c r="J1717" s="121"/>
      <c r="K1717" s="121"/>
      <c r="L1717" s="121"/>
      <c r="M1717" s="121"/>
    </row>
    <row r="1718" spans="10:13" x14ac:dyDescent="0.25">
      <c r="J1718" s="121"/>
      <c r="K1718" s="121"/>
      <c r="L1718" s="121"/>
      <c r="M1718" s="121"/>
    </row>
    <row r="1719" spans="10:13" x14ac:dyDescent="0.25">
      <c r="J1719" s="121"/>
      <c r="K1719" s="121"/>
      <c r="L1719" s="121"/>
      <c r="M1719" s="121"/>
    </row>
    <row r="1720" spans="10:13" x14ac:dyDescent="0.25">
      <c r="J1720" s="121"/>
      <c r="K1720" s="121"/>
      <c r="L1720" s="121"/>
      <c r="M1720" s="121"/>
    </row>
    <row r="1721" spans="10:13" x14ac:dyDescent="0.25">
      <c r="J1721" s="121"/>
      <c r="K1721" s="121"/>
      <c r="L1721" s="121"/>
      <c r="M1721" s="121"/>
    </row>
    <row r="1722" spans="10:13" x14ac:dyDescent="0.25">
      <c r="J1722" s="121"/>
      <c r="K1722" s="121"/>
      <c r="L1722" s="121"/>
      <c r="M1722" s="121"/>
    </row>
    <row r="1723" spans="10:13" x14ac:dyDescent="0.25">
      <c r="J1723" s="121"/>
      <c r="K1723" s="121"/>
      <c r="L1723" s="121"/>
      <c r="M1723" s="121"/>
    </row>
    <row r="1724" spans="10:13" x14ac:dyDescent="0.25">
      <c r="J1724" s="121"/>
      <c r="K1724" s="121"/>
      <c r="L1724" s="121"/>
      <c r="M1724" s="121"/>
    </row>
    <row r="1725" spans="10:13" x14ac:dyDescent="0.25">
      <c r="J1725" s="121"/>
      <c r="K1725" s="121"/>
      <c r="L1725" s="121"/>
      <c r="M1725" s="121"/>
    </row>
    <row r="1726" spans="10:13" x14ac:dyDescent="0.25">
      <c r="J1726" s="121"/>
      <c r="K1726" s="121"/>
      <c r="L1726" s="121"/>
      <c r="M1726" s="121"/>
    </row>
    <row r="1727" spans="10:13" x14ac:dyDescent="0.25">
      <c r="J1727" s="121"/>
      <c r="K1727" s="121"/>
      <c r="L1727" s="121"/>
      <c r="M1727" s="121"/>
    </row>
    <row r="1728" spans="10:13" x14ac:dyDescent="0.25">
      <c r="J1728" s="121"/>
      <c r="K1728" s="121"/>
      <c r="L1728" s="121"/>
      <c r="M1728" s="121"/>
    </row>
    <row r="1729" spans="10:13" x14ac:dyDescent="0.25">
      <c r="J1729" s="121"/>
      <c r="K1729" s="121"/>
      <c r="L1729" s="121"/>
      <c r="M1729" s="121"/>
    </row>
    <row r="1730" spans="10:13" x14ac:dyDescent="0.25">
      <c r="J1730" s="121"/>
      <c r="K1730" s="121"/>
      <c r="L1730" s="121"/>
      <c r="M1730" s="121"/>
    </row>
    <row r="1731" spans="10:13" x14ac:dyDescent="0.25">
      <c r="J1731" s="121"/>
      <c r="K1731" s="121"/>
      <c r="L1731" s="121"/>
      <c r="M1731" s="121"/>
    </row>
    <row r="1732" spans="10:13" x14ac:dyDescent="0.25">
      <c r="J1732" s="121"/>
      <c r="K1732" s="121"/>
      <c r="L1732" s="121"/>
      <c r="M1732" s="121"/>
    </row>
    <row r="1733" spans="10:13" x14ac:dyDescent="0.25">
      <c r="J1733" s="121"/>
      <c r="K1733" s="121"/>
      <c r="L1733" s="121"/>
      <c r="M1733" s="121"/>
    </row>
    <row r="1734" spans="10:13" x14ac:dyDescent="0.25">
      <c r="J1734" s="121"/>
      <c r="K1734" s="121"/>
      <c r="L1734" s="121"/>
      <c r="M1734" s="121"/>
    </row>
    <row r="1735" spans="10:13" x14ac:dyDescent="0.25">
      <c r="J1735" s="121"/>
      <c r="K1735" s="121"/>
      <c r="L1735" s="121"/>
      <c r="M1735" s="121"/>
    </row>
    <row r="1736" spans="10:13" x14ac:dyDescent="0.25">
      <c r="J1736" s="121"/>
      <c r="K1736" s="121"/>
      <c r="L1736" s="121"/>
      <c r="M1736" s="121"/>
    </row>
    <row r="1737" spans="10:13" x14ac:dyDescent="0.25">
      <c r="J1737" s="121"/>
      <c r="K1737" s="121"/>
      <c r="L1737" s="121"/>
      <c r="M1737" s="121"/>
    </row>
    <row r="1738" spans="10:13" x14ac:dyDescent="0.25">
      <c r="J1738" s="121"/>
      <c r="K1738" s="121"/>
      <c r="L1738" s="121"/>
      <c r="M1738" s="121"/>
    </row>
    <row r="1739" spans="10:13" x14ac:dyDescent="0.25">
      <c r="J1739" s="121"/>
      <c r="K1739" s="121"/>
      <c r="L1739" s="121"/>
      <c r="M1739" s="121"/>
    </row>
    <row r="1740" spans="10:13" x14ac:dyDescent="0.25">
      <c r="J1740" s="121"/>
      <c r="K1740" s="121"/>
      <c r="L1740" s="121"/>
      <c r="M1740" s="121"/>
    </row>
    <row r="1741" spans="10:13" x14ac:dyDescent="0.25">
      <c r="J1741" s="121"/>
      <c r="K1741" s="121"/>
      <c r="L1741" s="121"/>
      <c r="M1741" s="121"/>
    </row>
    <row r="1742" spans="10:13" x14ac:dyDescent="0.25">
      <c r="J1742" s="121"/>
      <c r="K1742" s="121"/>
      <c r="L1742" s="121"/>
      <c r="M1742" s="121"/>
    </row>
    <row r="1743" spans="10:13" x14ac:dyDescent="0.25">
      <c r="J1743" s="121"/>
      <c r="K1743" s="121"/>
      <c r="L1743" s="121"/>
      <c r="M1743" s="121"/>
    </row>
    <row r="1744" spans="10:13" x14ac:dyDescent="0.25">
      <c r="J1744" s="121"/>
      <c r="K1744" s="121"/>
      <c r="L1744" s="121"/>
      <c r="M1744" s="121"/>
    </row>
    <row r="1745" spans="10:13" x14ac:dyDescent="0.25">
      <c r="J1745" s="121"/>
      <c r="K1745" s="121"/>
      <c r="L1745" s="121"/>
      <c r="M1745" s="121"/>
    </row>
    <row r="1746" spans="10:13" x14ac:dyDescent="0.25">
      <c r="J1746" s="121"/>
      <c r="K1746" s="121"/>
      <c r="L1746" s="121"/>
      <c r="M1746" s="121"/>
    </row>
    <row r="1747" spans="10:13" x14ac:dyDescent="0.25">
      <c r="J1747" s="121"/>
      <c r="K1747" s="121"/>
      <c r="L1747" s="121"/>
      <c r="M1747" s="121"/>
    </row>
    <row r="1748" spans="10:13" x14ac:dyDescent="0.25">
      <c r="J1748" s="121"/>
      <c r="K1748" s="121"/>
      <c r="L1748" s="121"/>
      <c r="M1748" s="121"/>
    </row>
    <row r="1749" spans="10:13" x14ac:dyDescent="0.25">
      <c r="J1749" s="121"/>
      <c r="K1749" s="121"/>
      <c r="L1749" s="121"/>
      <c r="M1749" s="121"/>
    </row>
    <row r="1750" spans="10:13" x14ac:dyDescent="0.25">
      <c r="J1750" s="121"/>
      <c r="K1750" s="121"/>
      <c r="L1750" s="121"/>
      <c r="M1750" s="121"/>
    </row>
    <row r="1751" spans="10:13" x14ac:dyDescent="0.25">
      <c r="J1751" s="121"/>
      <c r="K1751" s="121"/>
      <c r="L1751" s="121"/>
      <c r="M1751" s="121"/>
    </row>
    <row r="1752" spans="10:13" x14ac:dyDescent="0.25">
      <c r="J1752" s="121"/>
      <c r="K1752" s="121"/>
      <c r="L1752" s="121"/>
      <c r="M1752" s="121"/>
    </row>
    <row r="1753" spans="10:13" x14ac:dyDescent="0.25">
      <c r="J1753" s="121"/>
      <c r="K1753" s="121"/>
      <c r="L1753" s="121"/>
      <c r="M1753" s="121"/>
    </row>
    <row r="1754" spans="10:13" x14ac:dyDescent="0.25">
      <c r="J1754" s="121"/>
      <c r="K1754" s="121"/>
      <c r="L1754" s="121"/>
      <c r="M1754" s="121"/>
    </row>
    <row r="1755" spans="10:13" x14ac:dyDescent="0.25">
      <c r="J1755" s="121"/>
      <c r="K1755" s="121"/>
      <c r="L1755" s="121"/>
      <c r="M1755" s="121"/>
    </row>
    <row r="1756" spans="10:13" x14ac:dyDescent="0.25">
      <c r="J1756" s="121"/>
      <c r="K1756" s="121"/>
      <c r="L1756" s="121"/>
      <c r="M1756" s="121"/>
    </row>
    <row r="1757" spans="10:13" x14ac:dyDescent="0.25">
      <c r="J1757" s="121"/>
      <c r="K1757" s="121"/>
      <c r="L1757" s="121"/>
      <c r="M1757" s="121"/>
    </row>
    <row r="1758" spans="10:13" x14ac:dyDescent="0.25">
      <c r="J1758" s="121"/>
      <c r="K1758" s="121"/>
      <c r="L1758" s="121"/>
      <c r="M1758" s="121"/>
    </row>
    <row r="1759" spans="10:13" x14ac:dyDescent="0.25">
      <c r="J1759" s="121"/>
      <c r="K1759" s="121"/>
      <c r="L1759" s="121"/>
      <c r="M1759" s="121"/>
    </row>
    <row r="1760" spans="10:13" x14ac:dyDescent="0.25">
      <c r="J1760" s="121"/>
      <c r="K1760" s="121"/>
      <c r="L1760" s="121"/>
      <c r="M1760" s="121"/>
    </row>
    <row r="1761" spans="10:13" x14ac:dyDescent="0.25">
      <c r="J1761" s="121"/>
      <c r="K1761" s="121"/>
      <c r="L1761" s="121"/>
      <c r="M1761" s="121"/>
    </row>
    <row r="1762" spans="10:13" x14ac:dyDescent="0.25">
      <c r="J1762" s="121"/>
      <c r="K1762" s="121"/>
      <c r="L1762" s="121"/>
      <c r="M1762" s="121"/>
    </row>
    <row r="1763" spans="10:13" x14ac:dyDescent="0.25">
      <c r="J1763" s="121"/>
      <c r="K1763" s="121"/>
      <c r="L1763" s="121"/>
      <c r="M1763" s="121"/>
    </row>
    <row r="1764" spans="10:13" x14ac:dyDescent="0.25">
      <c r="J1764" s="121"/>
      <c r="K1764" s="121"/>
      <c r="L1764" s="121"/>
      <c r="M1764" s="121"/>
    </row>
    <row r="1765" spans="10:13" x14ac:dyDescent="0.25">
      <c r="J1765" s="121"/>
      <c r="K1765" s="121"/>
      <c r="L1765" s="121"/>
      <c r="M1765" s="121"/>
    </row>
    <row r="1766" spans="10:13" x14ac:dyDescent="0.25">
      <c r="J1766" s="121"/>
      <c r="K1766" s="121"/>
      <c r="L1766" s="121"/>
      <c r="M1766" s="121"/>
    </row>
    <row r="1767" spans="10:13" x14ac:dyDescent="0.25">
      <c r="J1767" s="121"/>
      <c r="K1767" s="121"/>
      <c r="L1767" s="121"/>
      <c r="M1767" s="121"/>
    </row>
    <row r="1768" spans="10:13" x14ac:dyDescent="0.25">
      <c r="J1768" s="121"/>
      <c r="K1768" s="121"/>
      <c r="L1768" s="121"/>
      <c r="M1768" s="121"/>
    </row>
    <row r="1769" spans="10:13" x14ac:dyDescent="0.25">
      <c r="J1769" s="121"/>
      <c r="K1769" s="121"/>
      <c r="L1769" s="121"/>
      <c r="M1769" s="121"/>
    </row>
    <row r="1770" spans="10:13" x14ac:dyDescent="0.25">
      <c r="J1770" s="121"/>
      <c r="K1770" s="121"/>
      <c r="L1770" s="121"/>
      <c r="M1770" s="121"/>
    </row>
    <row r="1771" spans="10:13" x14ac:dyDescent="0.25">
      <c r="J1771" s="121"/>
      <c r="K1771" s="121"/>
      <c r="L1771" s="121"/>
      <c r="M1771" s="121"/>
    </row>
    <row r="1772" spans="10:13" x14ac:dyDescent="0.25">
      <c r="J1772" s="121"/>
      <c r="K1772" s="121"/>
      <c r="L1772" s="121"/>
      <c r="M1772" s="121"/>
    </row>
    <row r="1773" spans="10:13" x14ac:dyDescent="0.25">
      <c r="J1773" s="121"/>
      <c r="K1773" s="121"/>
      <c r="L1773" s="121"/>
      <c r="M1773" s="121"/>
    </row>
    <row r="1774" spans="10:13" x14ac:dyDescent="0.25">
      <c r="J1774" s="121"/>
      <c r="K1774" s="121"/>
      <c r="L1774" s="121"/>
      <c r="M1774" s="121"/>
    </row>
    <row r="1775" spans="10:13" x14ac:dyDescent="0.25">
      <c r="J1775" s="121"/>
      <c r="K1775" s="121"/>
      <c r="L1775" s="121"/>
      <c r="M1775" s="121"/>
    </row>
    <row r="1776" spans="10:13" x14ac:dyDescent="0.25">
      <c r="J1776" s="121"/>
      <c r="K1776" s="121"/>
      <c r="L1776" s="121"/>
      <c r="M1776" s="121"/>
    </row>
    <row r="1777" spans="10:13" x14ac:dyDescent="0.25">
      <c r="J1777" s="121"/>
      <c r="K1777" s="121"/>
      <c r="L1777" s="121"/>
      <c r="M1777" s="121"/>
    </row>
    <row r="1778" spans="10:13" x14ac:dyDescent="0.25">
      <c r="J1778" s="121"/>
      <c r="K1778" s="121"/>
      <c r="L1778" s="121"/>
      <c r="M1778" s="121"/>
    </row>
    <row r="1779" spans="10:13" x14ac:dyDescent="0.25">
      <c r="J1779" s="121"/>
      <c r="K1779" s="121"/>
      <c r="L1779" s="121"/>
      <c r="M1779" s="121"/>
    </row>
    <row r="1780" spans="10:13" x14ac:dyDescent="0.25">
      <c r="J1780" s="121"/>
      <c r="K1780" s="121"/>
      <c r="L1780" s="121"/>
      <c r="M1780" s="121"/>
    </row>
    <row r="1781" spans="10:13" x14ac:dyDescent="0.25">
      <c r="J1781" s="121"/>
      <c r="K1781" s="121"/>
      <c r="L1781" s="121"/>
      <c r="M1781" s="121"/>
    </row>
    <row r="1782" spans="10:13" x14ac:dyDescent="0.25">
      <c r="J1782" s="121"/>
      <c r="K1782" s="121"/>
      <c r="L1782" s="121"/>
      <c r="M1782" s="121"/>
    </row>
    <row r="1783" spans="10:13" x14ac:dyDescent="0.25">
      <c r="J1783" s="121"/>
      <c r="K1783" s="121"/>
      <c r="L1783" s="121"/>
      <c r="M1783" s="121"/>
    </row>
    <row r="1784" spans="10:13" x14ac:dyDescent="0.25">
      <c r="J1784" s="121"/>
      <c r="K1784" s="121"/>
      <c r="L1784" s="121"/>
      <c r="M1784" s="121"/>
    </row>
    <row r="1785" spans="10:13" x14ac:dyDescent="0.25">
      <c r="J1785" s="121"/>
      <c r="K1785" s="121"/>
      <c r="L1785" s="121"/>
      <c r="M1785" s="121"/>
    </row>
    <row r="1786" spans="10:13" x14ac:dyDescent="0.25">
      <c r="J1786" s="121"/>
      <c r="K1786" s="121"/>
      <c r="L1786" s="121"/>
      <c r="M1786" s="121"/>
    </row>
    <row r="1787" spans="10:13" x14ac:dyDescent="0.25">
      <c r="J1787" s="121"/>
      <c r="K1787" s="121"/>
      <c r="L1787" s="121"/>
      <c r="M1787" s="121"/>
    </row>
    <row r="1788" spans="10:13" x14ac:dyDescent="0.25">
      <c r="J1788" s="121"/>
      <c r="K1788" s="121"/>
      <c r="L1788" s="121"/>
      <c r="M1788" s="121"/>
    </row>
    <row r="1789" spans="10:13" x14ac:dyDescent="0.25">
      <c r="J1789" s="121"/>
      <c r="K1789" s="121"/>
      <c r="L1789" s="121"/>
      <c r="M1789" s="121"/>
    </row>
    <row r="1790" spans="10:13" x14ac:dyDescent="0.25">
      <c r="J1790" s="121"/>
      <c r="K1790" s="121"/>
      <c r="L1790" s="121"/>
      <c r="M1790" s="121"/>
    </row>
    <row r="1791" spans="10:13" x14ac:dyDescent="0.25">
      <c r="J1791" s="121"/>
      <c r="K1791" s="121"/>
      <c r="L1791" s="121"/>
      <c r="M1791" s="121"/>
    </row>
    <row r="1792" spans="10:13" x14ac:dyDescent="0.25">
      <c r="J1792" s="121"/>
      <c r="K1792" s="121"/>
      <c r="L1792" s="121"/>
      <c r="M1792" s="121"/>
    </row>
    <row r="1793" spans="10:13" x14ac:dyDescent="0.25">
      <c r="J1793" s="121"/>
      <c r="K1793" s="121"/>
      <c r="L1793" s="121"/>
      <c r="M1793" s="121"/>
    </row>
    <row r="1794" spans="10:13" x14ac:dyDescent="0.25">
      <c r="J1794" s="121"/>
      <c r="K1794" s="121"/>
      <c r="L1794" s="121"/>
      <c r="M1794" s="121"/>
    </row>
    <row r="1795" spans="10:13" x14ac:dyDescent="0.25">
      <c r="J1795" s="121"/>
      <c r="K1795" s="121"/>
      <c r="L1795" s="121"/>
      <c r="M1795" s="121"/>
    </row>
    <row r="1796" spans="10:13" x14ac:dyDescent="0.25">
      <c r="J1796" s="121"/>
      <c r="K1796" s="121"/>
      <c r="L1796" s="121"/>
      <c r="M1796" s="121"/>
    </row>
    <row r="1797" spans="10:13" x14ac:dyDescent="0.25">
      <c r="J1797" s="121"/>
      <c r="K1797" s="121"/>
      <c r="L1797" s="121"/>
      <c r="M1797" s="121"/>
    </row>
    <row r="1798" spans="10:13" x14ac:dyDescent="0.25">
      <c r="J1798" s="121"/>
      <c r="K1798" s="121"/>
      <c r="L1798" s="121"/>
      <c r="M1798" s="121"/>
    </row>
    <row r="1799" spans="10:13" x14ac:dyDescent="0.25">
      <c r="J1799" s="121"/>
      <c r="K1799" s="121"/>
      <c r="L1799" s="121"/>
      <c r="M1799" s="121"/>
    </row>
    <row r="1800" spans="10:13" x14ac:dyDescent="0.25">
      <c r="J1800" s="121"/>
      <c r="K1800" s="121"/>
      <c r="L1800" s="121"/>
      <c r="M1800" s="121"/>
    </row>
    <row r="1801" spans="10:13" x14ac:dyDescent="0.25">
      <c r="J1801" s="121"/>
      <c r="K1801" s="121"/>
      <c r="L1801" s="121"/>
      <c r="M1801" s="121"/>
    </row>
    <row r="1802" spans="10:13" x14ac:dyDescent="0.25">
      <c r="J1802" s="121"/>
      <c r="K1802" s="121"/>
      <c r="L1802" s="121"/>
      <c r="M1802" s="121"/>
    </row>
    <row r="1803" spans="10:13" x14ac:dyDescent="0.25">
      <c r="J1803" s="121"/>
      <c r="K1803" s="121"/>
      <c r="L1803" s="121"/>
      <c r="M1803" s="121"/>
    </row>
    <row r="1804" spans="10:13" x14ac:dyDescent="0.25">
      <c r="J1804" s="121"/>
      <c r="K1804" s="121"/>
      <c r="L1804" s="121"/>
      <c r="M1804" s="121"/>
    </row>
    <row r="1805" spans="10:13" x14ac:dyDescent="0.25">
      <c r="J1805" s="121"/>
      <c r="K1805" s="121"/>
      <c r="L1805" s="121"/>
      <c r="M1805" s="121"/>
    </row>
    <row r="1806" spans="10:13" x14ac:dyDescent="0.25">
      <c r="J1806" s="121"/>
      <c r="K1806" s="121"/>
      <c r="L1806" s="121"/>
      <c r="M1806" s="121"/>
    </row>
    <row r="1807" spans="10:13" x14ac:dyDescent="0.25">
      <c r="J1807" s="121"/>
      <c r="K1807" s="121"/>
      <c r="L1807" s="121"/>
      <c r="M1807" s="121"/>
    </row>
    <row r="1808" spans="10:13" x14ac:dyDescent="0.25">
      <c r="J1808" s="121"/>
      <c r="K1808" s="121"/>
      <c r="L1808" s="121"/>
      <c r="M1808" s="121"/>
    </row>
    <row r="1809" spans="10:13" x14ac:dyDescent="0.25">
      <c r="J1809" s="121"/>
      <c r="K1809" s="121"/>
      <c r="L1809" s="121"/>
      <c r="M1809" s="121"/>
    </row>
    <row r="1810" spans="10:13" x14ac:dyDescent="0.25">
      <c r="J1810" s="121"/>
      <c r="K1810" s="121"/>
      <c r="L1810" s="121"/>
      <c r="M1810" s="121"/>
    </row>
    <row r="1811" spans="10:13" x14ac:dyDescent="0.25">
      <c r="J1811" s="121"/>
      <c r="K1811" s="121"/>
      <c r="L1811" s="121"/>
      <c r="M1811" s="121"/>
    </row>
    <row r="1812" spans="10:13" x14ac:dyDescent="0.25">
      <c r="J1812" s="121"/>
      <c r="K1812" s="121"/>
      <c r="L1812" s="121"/>
      <c r="M1812" s="121"/>
    </row>
    <row r="1813" spans="10:13" x14ac:dyDescent="0.25">
      <c r="J1813" s="121"/>
      <c r="K1813" s="121"/>
      <c r="L1813" s="121"/>
      <c r="M1813" s="121"/>
    </row>
    <row r="1814" spans="10:13" x14ac:dyDescent="0.25">
      <c r="J1814" s="121"/>
      <c r="K1814" s="121"/>
      <c r="L1814" s="121"/>
      <c r="M1814" s="121"/>
    </row>
    <row r="1815" spans="10:13" x14ac:dyDescent="0.25">
      <c r="J1815" s="121"/>
      <c r="K1815" s="121"/>
      <c r="L1815" s="121"/>
      <c r="M1815" s="121"/>
    </row>
    <row r="1816" spans="10:13" x14ac:dyDescent="0.25">
      <c r="J1816" s="121"/>
      <c r="K1816" s="121"/>
      <c r="L1816" s="121"/>
      <c r="M1816" s="121"/>
    </row>
    <row r="1817" spans="10:13" x14ac:dyDescent="0.25">
      <c r="J1817" s="121"/>
      <c r="K1817" s="121"/>
      <c r="L1817" s="121"/>
      <c r="M1817" s="121"/>
    </row>
    <row r="1818" spans="10:13" x14ac:dyDescent="0.25">
      <c r="J1818" s="121"/>
      <c r="K1818" s="121"/>
      <c r="L1818" s="121"/>
      <c r="M1818" s="121"/>
    </row>
    <row r="1819" spans="10:13" x14ac:dyDescent="0.25">
      <c r="J1819" s="121"/>
      <c r="K1819" s="121"/>
      <c r="L1819" s="121"/>
      <c r="M1819" s="121"/>
    </row>
    <row r="1820" spans="10:13" x14ac:dyDescent="0.25">
      <c r="J1820" s="121"/>
      <c r="K1820" s="121"/>
      <c r="L1820" s="121"/>
      <c r="M1820" s="121"/>
    </row>
    <row r="1821" spans="10:13" x14ac:dyDescent="0.25">
      <c r="J1821" s="121"/>
      <c r="K1821" s="121"/>
      <c r="L1821" s="121"/>
      <c r="M1821" s="121"/>
    </row>
    <row r="1822" spans="10:13" x14ac:dyDescent="0.25">
      <c r="J1822" s="121"/>
      <c r="K1822" s="121"/>
      <c r="L1822" s="121"/>
      <c r="M1822" s="121"/>
    </row>
    <row r="1823" spans="10:13" x14ac:dyDescent="0.25">
      <c r="J1823" s="121"/>
      <c r="K1823" s="121"/>
      <c r="L1823" s="121"/>
      <c r="M1823" s="121"/>
    </row>
    <row r="1824" spans="10:13" x14ac:dyDescent="0.25">
      <c r="J1824" s="121"/>
      <c r="K1824" s="121"/>
      <c r="L1824" s="121"/>
      <c r="M1824" s="121"/>
    </row>
    <row r="1825" spans="10:13" x14ac:dyDescent="0.25">
      <c r="J1825" s="121"/>
      <c r="K1825" s="121"/>
      <c r="L1825" s="121"/>
      <c r="M1825" s="121"/>
    </row>
    <row r="1826" spans="10:13" x14ac:dyDescent="0.25">
      <c r="J1826" s="121"/>
      <c r="K1826" s="121"/>
      <c r="L1826" s="121"/>
      <c r="M1826" s="121"/>
    </row>
    <row r="1827" spans="10:13" x14ac:dyDescent="0.25">
      <c r="J1827" s="121"/>
      <c r="K1827" s="121"/>
      <c r="L1827" s="121"/>
      <c r="M1827" s="121"/>
    </row>
    <row r="1828" spans="10:13" x14ac:dyDescent="0.25">
      <c r="J1828" s="121"/>
      <c r="K1828" s="121"/>
      <c r="L1828" s="121"/>
      <c r="M1828" s="121"/>
    </row>
    <row r="1829" spans="10:13" x14ac:dyDescent="0.25">
      <c r="J1829" s="121"/>
      <c r="K1829" s="121"/>
      <c r="L1829" s="121"/>
      <c r="M1829" s="121"/>
    </row>
    <row r="1830" spans="10:13" x14ac:dyDescent="0.25">
      <c r="J1830" s="121"/>
      <c r="K1830" s="121"/>
      <c r="L1830" s="121"/>
      <c r="M1830" s="121"/>
    </row>
    <row r="1831" spans="10:13" x14ac:dyDescent="0.25">
      <c r="J1831" s="121"/>
      <c r="K1831" s="121"/>
      <c r="L1831" s="121"/>
      <c r="M1831" s="121"/>
    </row>
    <row r="1832" spans="10:13" x14ac:dyDescent="0.25">
      <c r="J1832" s="121"/>
      <c r="K1832" s="121"/>
      <c r="L1832" s="121"/>
      <c r="M1832" s="121"/>
    </row>
    <row r="1833" spans="10:13" x14ac:dyDescent="0.25">
      <c r="J1833" s="121"/>
      <c r="K1833" s="121"/>
      <c r="L1833" s="121"/>
      <c r="M1833" s="121"/>
    </row>
    <row r="1834" spans="10:13" x14ac:dyDescent="0.25">
      <c r="J1834" s="121"/>
      <c r="K1834" s="121"/>
      <c r="L1834" s="121"/>
      <c r="M1834" s="121"/>
    </row>
    <row r="1835" spans="10:13" x14ac:dyDescent="0.25">
      <c r="J1835" s="121"/>
      <c r="K1835" s="121"/>
      <c r="L1835" s="121"/>
      <c r="M1835" s="121"/>
    </row>
    <row r="1836" spans="10:13" x14ac:dyDescent="0.25">
      <c r="J1836" s="121"/>
      <c r="K1836" s="121"/>
      <c r="L1836" s="121"/>
      <c r="M1836" s="121"/>
    </row>
    <row r="1837" spans="10:13" x14ac:dyDescent="0.25">
      <c r="J1837" s="121"/>
      <c r="K1837" s="121"/>
      <c r="L1837" s="121"/>
      <c r="M1837" s="121"/>
    </row>
    <row r="1838" spans="10:13" x14ac:dyDescent="0.25">
      <c r="J1838" s="121"/>
      <c r="K1838" s="121"/>
      <c r="L1838" s="121"/>
      <c r="M1838" s="121"/>
    </row>
    <row r="1839" spans="10:13" x14ac:dyDescent="0.25">
      <c r="J1839" s="121"/>
      <c r="K1839" s="121"/>
      <c r="L1839" s="121"/>
      <c r="M1839" s="121"/>
    </row>
    <row r="1840" spans="10:13" x14ac:dyDescent="0.25">
      <c r="J1840" s="121"/>
      <c r="K1840" s="121"/>
      <c r="L1840" s="121"/>
      <c r="M1840" s="121"/>
    </row>
    <row r="1841" spans="10:13" x14ac:dyDescent="0.25">
      <c r="J1841" s="121"/>
      <c r="K1841" s="121"/>
      <c r="L1841" s="121"/>
      <c r="M1841" s="121"/>
    </row>
    <row r="1842" spans="10:13" x14ac:dyDescent="0.25">
      <c r="J1842" s="121"/>
      <c r="K1842" s="121"/>
      <c r="L1842" s="121"/>
      <c r="M1842" s="121"/>
    </row>
    <row r="1843" spans="10:13" x14ac:dyDescent="0.25">
      <c r="J1843" s="121"/>
      <c r="K1843" s="121"/>
      <c r="L1843" s="121"/>
      <c r="M1843" s="121"/>
    </row>
    <row r="1844" spans="10:13" x14ac:dyDescent="0.25">
      <c r="J1844" s="121"/>
      <c r="K1844" s="121"/>
      <c r="L1844" s="121"/>
      <c r="M1844" s="121"/>
    </row>
    <row r="1845" spans="10:13" x14ac:dyDescent="0.25">
      <c r="J1845" s="121"/>
      <c r="K1845" s="121"/>
      <c r="L1845" s="121"/>
      <c r="M1845" s="121"/>
    </row>
    <row r="1846" spans="10:13" x14ac:dyDescent="0.25">
      <c r="J1846" s="121"/>
      <c r="K1846" s="121"/>
      <c r="L1846" s="121"/>
      <c r="M1846" s="121"/>
    </row>
    <row r="1847" spans="10:13" x14ac:dyDescent="0.25">
      <c r="J1847" s="121"/>
      <c r="K1847" s="121"/>
      <c r="L1847" s="121"/>
      <c r="M1847" s="121"/>
    </row>
    <row r="1848" spans="10:13" x14ac:dyDescent="0.25">
      <c r="J1848" s="121"/>
      <c r="K1848" s="121"/>
      <c r="L1848" s="121"/>
      <c r="M1848" s="121"/>
    </row>
    <row r="1849" spans="10:13" x14ac:dyDescent="0.25">
      <c r="J1849" s="121"/>
      <c r="K1849" s="121"/>
      <c r="L1849" s="121"/>
      <c r="M1849" s="121"/>
    </row>
    <row r="1850" spans="10:13" x14ac:dyDescent="0.25">
      <c r="J1850" s="121"/>
      <c r="K1850" s="121"/>
      <c r="L1850" s="121"/>
      <c r="M1850" s="121"/>
    </row>
    <row r="1851" spans="10:13" x14ac:dyDescent="0.25">
      <c r="J1851" s="121"/>
      <c r="K1851" s="121"/>
      <c r="L1851" s="121"/>
      <c r="M1851" s="121"/>
    </row>
    <row r="1852" spans="10:13" x14ac:dyDescent="0.25">
      <c r="J1852" s="121"/>
      <c r="K1852" s="121"/>
      <c r="L1852" s="121"/>
      <c r="M1852" s="121"/>
    </row>
    <row r="1853" spans="10:13" x14ac:dyDescent="0.25">
      <c r="J1853" s="121"/>
      <c r="K1853" s="121"/>
      <c r="L1853" s="121"/>
      <c r="M1853" s="121"/>
    </row>
    <row r="1854" spans="10:13" x14ac:dyDescent="0.25">
      <c r="J1854" s="121"/>
      <c r="K1854" s="121"/>
      <c r="L1854" s="121"/>
      <c r="M1854" s="121"/>
    </row>
    <row r="1855" spans="10:13" x14ac:dyDescent="0.25">
      <c r="J1855" s="121"/>
      <c r="K1855" s="121"/>
      <c r="L1855" s="121"/>
      <c r="M1855" s="121"/>
    </row>
    <row r="1856" spans="10:13" x14ac:dyDescent="0.25">
      <c r="J1856" s="121"/>
      <c r="K1856" s="121"/>
      <c r="L1856" s="121"/>
      <c r="M1856" s="121"/>
    </row>
    <row r="1857" spans="10:13" x14ac:dyDescent="0.25">
      <c r="J1857" s="121"/>
      <c r="K1857" s="121"/>
      <c r="L1857" s="121"/>
      <c r="M1857" s="121"/>
    </row>
    <row r="1858" spans="10:13" x14ac:dyDescent="0.25">
      <c r="J1858" s="121"/>
      <c r="K1858" s="121"/>
      <c r="L1858" s="121"/>
      <c r="M1858" s="121"/>
    </row>
    <row r="1859" spans="10:13" x14ac:dyDescent="0.25">
      <c r="J1859" s="121"/>
      <c r="K1859" s="121"/>
      <c r="L1859" s="121"/>
      <c r="M1859" s="121"/>
    </row>
    <row r="1860" spans="10:13" x14ac:dyDescent="0.25">
      <c r="J1860" s="121"/>
      <c r="K1860" s="121"/>
      <c r="L1860" s="121"/>
      <c r="M1860" s="121"/>
    </row>
    <row r="1861" spans="10:13" x14ac:dyDescent="0.25">
      <c r="J1861" s="121"/>
      <c r="K1861" s="121"/>
      <c r="L1861" s="121"/>
      <c r="M1861" s="121"/>
    </row>
    <row r="1862" spans="10:13" x14ac:dyDescent="0.25">
      <c r="J1862" s="121"/>
      <c r="K1862" s="121"/>
      <c r="L1862" s="121"/>
      <c r="M1862" s="121"/>
    </row>
    <row r="1863" spans="10:13" x14ac:dyDescent="0.25">
      <c r="J1863" s="121"/>
      <c r="K1863" s="121"/>
      <c r="L1863" s="121"/>
      <c r="M1863" s="121"/>
    </row>
    <row r="1864" spans="10:13" x14ac:dyDescent="0.25">
      <c r="J1864" s="121"/>
      <c r="K1864" s="121"/>
      <c r="L1864" s="121"/>
      <c r="M1864" s="121"/>
    </row>
    <row r="1865" spans="10:13" x14ac:dyDescent="0.25">
      <c r="J1865" s="121"/>
      <c r="K1865" s="121"/>
      <c r="L1865" s="121"/>
      <c r="M1865" s="121"/>
    </row>
    <row r="1866" spans="10:13" x14ac:dyDescent="0.25">
      <c r="J1866" s="121"/>
      <c r="K1866" s="121"/>
      <c r="L1866" s="121"/>
      <c r="M1866" s="121"/>
    </row>
    <row r="1867" spans="10:13" x14ac:dyDescent="0.25">
      <c r="J1867" s="121"/>
      <c r="K1867" s="121"/>
      <c r="L1867" s="121"/>
      <c r="M1867" s="121"/>
    </row>
    <row r="1868" spans="10:13" x14ac:dyDescent="0.25">
      <c r="J1868" s="121"/>
      <c r="K1868" s="121"/>
      <c r="L1868" s="121"/>
      <c r="M1868" s="121"/>
    </row>
    <row r="1869" spans="10:13" x14ac:dyDescent="0.25">
      <c r="J1869" s="121"/>
      <c r="K1869" s="121"/>
      <c r="L1869" s="121"/>
      <c r="M1869" s="121"/>
    </row>
    <row r="1870" spans="10:13" x14ac:dyDescent="0.25">
      <c r="J1870" s="121"/>
      <c r="K1870" s="121"/>
      <c r="L1870" s="121"/>
      <c r="M1870" s="121"/>
    </row>
    <row r="1871" spans="10:13" x14ac:dyDescent="0.25">
      <c r="J1871" s="121"/>
      <c r="K1871" s="121"/>
      <c r="L1871" s="121"/>
      <c r="M1871" s="121"/>
    </row>
    <row r="1872" spans="10:13" x14ac:dyDescent="0.25">
      <c r="J1872" s="121"/>
      <c r="K1872" s="121"/>
      <c r="L1872" s="121"/>
      <c r="M1872" s="121"/>
    </row>
    <row r="1873" spans="10:13" x14ac:dyDescent="0.25">
      <c r="J1873" s="121"/>
      <c r="K1873" s="121"/>
      <c r="L1873" s="121"/>
      <c r="M1873" s="121"/>
    </row>
    <row r="1874" spans="10:13" x14ac:dyDescent="0.25">
      <c r="J1874" s="121"/>
      <c r="K1874" s="121"/>
      <c r="L1874" s="121"/>
      <c r="M1874" s="121"/>
    </row>
    <row r="1875" spans="10:13" x14ac:dyDescent="0.25">
      <c r="J1875" s="121"/>
      <c r="K1875" s="121"/>
      <c r="L1875" s="121"/>
      <c r="M1875" s="121"/>
    </row>
    <row r="1876" spans="10:13" x14ac:dyDescent="0.25">
      <c r="J1876" s="121"/>
      <c r="K1876" s="121"/>
      <c r="L1876" s="121"/>
      <c r="M1876" s="121"/>
    </row>
    <row r="1877" spans="10:13" x14ac:dyDescent="0.25">
      <c r="J1877" s="121"/>
      <c r="K1877" s="121"/>
      <c r="L1877" s="121"/>
      <c r="M1877" s="121"/>
    </row>
    <row r="1878" spans="10:13" x14ac:dyDescent="0.25">
      <c r="J1878" s="121"/>
      <c r="K1878" s="121"/>
      <c r="L1878" s="121"/>
      <c r="M1878" s="121"/>
    </row>
    <row r="1879" spans="10:13" x14ac:dyDescent="0.25">
      <c r="J1879" s="121"/>
      <c r="K1879" s="121"/>
      <c r="L1879" s="121"/>
      <c r="M1879" s="121"/>
    </row>
    <row r="1880" spans="10:13" x14ac:dyDescent="0.25">
      <c r="J1880" s="121"/>
      <c r="K1880" s="121"/>
      <c r="L1880" s="121"/>
      <c r="M1880" s="121"/>
    </row>
    <row r="1881" spans="10:13" x14ac:dyDescent="0.25">
      <c r="J1881" s="121"/>
      <c r="K1881" s="121"/>
      <c r="L1881" s="121"/>
      <c r="M1881" s="121"/>
    </row>
    <row r="1882" spans="10:13" x14ac:dyDescent="0.25">
      <c r="J1882" s="121"/>
      <c r="K1882" s="121"/>
      <c r="L1882" s="121"/>
      <c r="M1882" s="121"/>
    </row>
    <row r="1883" spans="10:13" x14ac:dyDescent="0.25">
      <c r="J1883" s="121"/>
      <c r="K1883" s="121"/>
      <c r="L1883" s="121"/>
      <c r="M1883" s="121"/>
    </row>
    <row r="1884" spans="10:13" x14ac:dyDescent="0.25">
      <c r="J1884" s="121"/>
      <c r="K1884" s="121"/>
      <c r="L1884" s="121"/>
      <c r="M1884" s="121"/>
    </row>
    <row r="1885" spans="10:13" x14ac:dyDescent="0.25">
      <c r="J1885" s="121"/>
      <c r="K1885" s="121"/>
      <c r="L1885" s="121"/>
      <c r="M1885" s="121"/>
    </row>
    <row r="1886" spans="10:13" x14ac:dyDescent="0.25">
      <c r="J1886" s="121"/>
      <c r="K1886" s="121"/>
      <c r="L1886" s="121"/>
      <c r="M1886" s="121"/>
    </row>
    <row r="1887" spans="10:13" x14ac:dyDescent="0.25">
      <c r="J1887" s="121"/>
      <c r="K1887" s="121"/>
      <c r="L1887" s="121"/>
      <c r="M1887" s="121"/>
    </row>
    <row r="1888" spans="10:13" x14ac:dyDescent="0.25">
      <c r="J1888" s="121"/>
      <c r="K1888" s="121"/>
      <c r="L1888" s="121"/>
      <c r="M1888" s="121"/>
    </row>
    <row r="1889" spans="10:13" x14ac:dyDescent="0.25">
      <c r="J1889" s="121"/>
      <c r="K1889" s="121"/>
      <c r="L1889" s="121"/>
      <c r="M1889" s="121"/>
    </row>
    <row r="1890" spans="10:13" x14ac:dyDescent="0.25">
      <c r="J1890" s="121"/>
      <c r="K1890" s="121"/>
      <c r="L1890" s="121"/>
      <c r="M1890" s="121"/>
    </row>
    <row r="1891" spans="10:13" x14ac:dyDescent="0.25">
      <c r="J1891" s="121"/>
      <c r="K1891" s="121"/>
      <c r="L1891" s="121"/>
      <c r="M1891" s="121"/>
    </row>
    <row r="1892" spans="10:13" x14ac:dyDescent="0.25">
      <c r="J1892" s="121"/>
      <c r="K1892" s="121"/>
      <c r="L1892" s="121"/>
      <c r="M1892" s="121"/>
    </row>
    <row r="1893" spans="10:13" x14ac:dyDescent="0.25">
      <c r="J1893" s="121"/>
      <c r="K1893" s="121"/>
      <c r="L1893" s="121"/>
      <c r="M1893" s="121"/>
    </row>
    <row r="1894" spans="10:13" x14ac:dyDescent="0.25">
      <c r="J1894" s="121"/>
      <c r="K1894" s="121"/>
      <c r="L1894" s="121"/>
      <c r="M1894" s="121"/>
    </row>
    <row r="1895" spans="10:13" x14ac:dyDescent="0.25">
      <c r="J1895" s="121"/>
      <c r="K1895" s="121"/>
      <c r="L1895" s="121"/>
      <c r="M1895" s="121"/>
    </row>
    <row r="1896" spans="10:13" x14ac:dyDescent="0.25">
      <c r="J1896" s="121"/>
      <c r="K1896" s="121"/>
      <c r="L1896" s="121"/>
      <c r="M1896" s="121"/>
    </row>
    <row r="1897" spans="10:13" x14ac:dyDescent="0.25">
      <c r="J1897" s="121"/>
      <c r="K1897" s="121"/>
      <c r="L1897" s="121"/>
      <c r="M1897" s="121"/>
    </row>
    <row r="1898" spans="10:13" x14ac:dyDescent="0.25">
      <c r="J1898" s="121"/>
      <c r="K1898" s="121"/>
      <c r="L1898" s="121"/>
      <c r="M1898" s="121"/>
    </row>
    <row r="1899" spans="10:13" x14ac:dyDescent="0.25">
      <c r="J1899" s="121"/>
      <c r="K1899" s="121"/>
      <c r="L1899" s="121"/>
      <c r="M1899" s="121"/>
    </row>
    <row r="1900" spans="10:13" x14ac:dyDescent="0.25">
      <c r="J1900" s="121"/>
      <c r="K1900" s="121"/>
      <c r="L1900" s="121"/>
      <c r="M1900" s="121"/>
    </row>
    <row r="1901" spans="10:13" x14ac:dyDescent="0.25">
      <c r="J1901" s="121"/>
      <c r="K1901" s="121"/>
      <c r="L1901" s="121"/>
      <c r="M1901" s="121"/>
    </row>
    <row r="1902" spans="10:13" x14ac:dyDescent="0.25">
      <c r="J1902" s="121"/>
      <c r="K1902" s="121"/>
      <c r="L1902" s="121"/>
      <c r="M1902" s="121"/>
    </row>
    <row r="1903" spans="10:13" x14ac:dyDescent="0.25">
      <c r="J1903" s="121"/>
      <c r="K1903" s="121"/>
      <c r="L1903" s="121"/>
      <c r="M1903" s="121"/>
    </row>
    <row r="1904" spans="10:13" x14ac:dyDescent="0.25">
      <c r="J1904" s="121"/>
      <c r="K1904" s="121"/>
      <c r="L1904" s="121"/>
      <c r="M1904" s="121"/>
    </row>
    <row r="1905" spans="10:13" x14ac:dyDescent="0.25">
      <c r="J1905" s="121"/>
      <c r="K1905" s="121"/>
      <c r="L1905" s="121"/>
      <c r="M1905" s="121"/>
    </row>
    <row r="1906" spans="10:13" x14ac:dyDescent="0.25">
      <c r="J1906" s="121"/>
      <c r="K1906" s="121"/>
      <c r="L1906" s="121"/>
      <c r="M1906" s="121"/>
    </row>
    <row r="1907" spans="10:13" x14ac:dyDescent="0.25">
      <c r="J1907" s="121"/>
      <c r="K1907" s="121"/>
      <c r="L1907" s="121"/>
      <c r="M1907" s="121"/>
    </row>
    <row r="1908" spans="10:13" x14ac:dyDescent="0.25">
      <c r="J1908" s="121"/>
      <c r="K1908" s="121"/>
      <c r="L1908" s="121"/>
      <c r="M1908" s="121"/>
    </row>
    <row r="1909" spans="10:13" x14ac:dyDescent="0.25">
      <c r="J1909" s="121"/>
      <c r="K1909" s="121"/>
      <c r="L1909" s="121"/>
      <c r="M1909" s="121"/>
    </row>
    <row r="1910" spans="10:13" x14ac:dyDescent="0.25">
      <c r="J1910" s="121"/>
      <c r="K1910" s="121"/>
      <c r="L1910" s="121"/>
      <c r="M1910" s="121"/>
    </row>
    <row r="1911" spans="10:13" x14ac:dyDescent="0.25">
      <c r="J1911" s="121"/>
      <c r="K1911" s="121"/>
      <c r="L1911" s="121"/>
      <c r="M1911" s="121"/>
    </row>
    <row r="1912" spans="10:13" x14ac:dyDescent="0.25">
      <c r="J1912" s="121"/>
      <c r="K1912" s="121"/>
      <c r="L1912" s="121"/>
      <c r="M1912" s="121"/>
    </row>
    <row r="1913" spans="10:13" x14ac:dyDescent="0.25">
      <c r="J1913" s="121"/>
      <c r="K1913" s="121"/>
      <c r="L1913" s="121"/>
      <c r="M1913" s="121"/>
    </row>
    <row r="1914" spans="10:13" x14ac:dyDescent="0.25">
      <c r="J1914" s="121"/>
      <c r="K1914" s="121"/>
      <c r="L1914" s="121"/>
      <c r="M1914" s="121"/>
    </row>
    <row r="1915" spans="10:13" x14ac:dyDescent="0.25">
      <c r="J1915" s="121"/>
      <c r="K1915" s="121"/>
      <c r="L1915" s="121"/>
      <c r="M1915" s="121"/>
    </row>
    <row r="1916" spans="10:13" x14ac:dyDescent="0.25">
      <c r="J1916" s="121"/>
      <c r="K1916" s="121"/>
      <c r="L1916" s="121"/>
      <c r="M1916" s="121"/>
    </row>
    <row r="1917" spans="10:13" x14ac:dyDescent="0.25">
      <c r="J1917" s="121"/>
      <c r="K1917" s="121"/>
      <c r="L1917" s="121"/>
      <c r="M1917" s="121"/>
    </row>
    <row r="1918" spans="10:13" x14ac:dyDescent="0.25">
      <c r="J1918" s="121"/>
      <c r="K1918" s="121"/>
      <c r="L1918" s="121"/>
      <c r="M1918" s="121"/>
    </row>
    <row r="1919" spans="10:13" x14ac:dyDescent="0.25">
      <c r="J1919" s="121"/>
      <c r="K1919" s="121"/>
      <c r="L1919" s="121"/>
      <c r="M1919" s="121"/>
    </row>
    <row r="1920" spans="10:13" x14ac:dyDescent="0.25">
      <c r="J1920" s="121"/>
      <c r="K1920" s="121"/>
      <c r="L1920" s="121"/>
      <c r="M1920" s="121"/>
    </row>
    <row r="1921" spans="10:13" x14ac:dyDescent="0.25">
      <c r="J1921" s="121"/>
      <c r="K1921" s="121"/>
      <c r="L1921" s="121"/>
      <c r="M1921" s="121"/>
    </row>
    <row r="1922" spans="10:13" x14ac:dyDescent="0.25">
      <c r="J1922" s="121"/>
      <c r="K1922" s="121"/>
      <c r="L1922" s="121"/>
      <c r="M1922" s="121"/>
    </row>
    <row r="1923" spans="10:13" x14ac:dyDescent="0.25">
      <c r="J1923" s="121"/>
      <c r="K1923" s="121"/>
      <c r="L1923" s="121"/>
      <c r="M1923" s="121"/>
    </row>
    <row r="1924" spans="10:13" x14ac:dyDescent="0.25">
      <c r="J1924" s="121"/>
      <c r="K1924" s="121"/>
      <c r="L1924" s="121"/>
      <c r="M1924" s="121"/>
    </row>
    <row r="1925" spans="10:13" x14ac:dyDescent="0.25">
      <c r="J1925" s="121"/>
      <c r="K1925" s="121"/>
      <c r="L1925" s="121"/>
      <c r="M1925" s="121"/>
    </row>
    <row r="1926" spans="10:13" x14ac:dyDescent="0.25">
      <c r="J1926" s="121"/>
      <c r="K1926" s="121"/>
      <c r="L1926" s="121"/>
      <c r="M1926" s="121"/>
    </row>
    <row r="1927" spans="10:13" x14ac:dyDescent="0.25">
      <c r="J1927" s="121"/>
      <c r="K1927" s="121"/>
      <c r="L1927" s="121"/>
      <c r="M1927" s="121"/>
    </row>
    <row r="1928" spans="10:13" x14ac:dyDescent="0.25">
      <c r="J1928" s="121"/>
      <c r="K1928" s="121"/>
      <c r="L1928" s="121"/>
      <c r="M1928" s="121"/>
    </row>
    <row r="1929" spans="10:13" x14ac:dyDescent="0.25">
      <c r="J1929" s="121"/>
      <c r="K1929" s="121"/>
      <c r="L1929" s="121"/>
      <c r="M1929" s="121"/>
    </row>
    <row r="1930" spans="10:13" x14ac:dyDescent="0.25">
      <c r="J1930" s="121"/>
      <c r="K1930" s="121"/>
      <c r="L1930" s="121"/>
      <c r="M1930" s="121"/>
    </row>
    <row r="1931" spans="10:13" x14ac:dyDescent="0.25">
      <c r="J1931" s="121"/>
      <c r="K1931" s="121"/>
      <c r="L1931" s="121"/>
      <c r="M1931" s="121"/>
    </row>
    <row r="1932" spans="10:13" x14ac:dyDescent="0.25">
      <c r="J1932" s="121"/>
      <c r="K1932" s="121"/>
      <c r="L1932" s="121"/>
      <c r="M1932" s="121"/>
    </row>
    <row r="1933" spans="10:13" x14ac:dyDescent="0.25">
      <c r="J1933" s="121"/>
      <c r="K1933" s="121"/>
      <c r="L1933" s="121"/>
      <c r="M1933" s="121"/>
    </row>
    <row r="1934" spans="10:13" x14ac:dyDescent="0.25">
      <c r="J1934" s="121"/>
      <c r="K1934" s="121"/>
      <c r="L1934" s="121"/>
      <c r="M1934" s="121"/>
    </row>
    <row r="1935" spans="10:13" x14ac:dyDescent="0.25">
      <c r="J1935" s="121"/>
      <c r="K1935" s="121"/>
      <c r="L1935" s="121"/>
      <c r="M1935" s="121"/>
    </row>
    <row r="1936" spans="10:13" x14ac:dyDescent="0.25">
      <c r="J1936" s="121"/>
      <c r="K1936" s="121"/>
      <c r="L1936" s="121"/>
      <c r="M1936" s="121"/>
    </row>
    <row r="1937" spans="10:13" x14ac:dyDescent="0.25">
      <c r="J1937" s="121"/>
      <c r="K1937" s="121"/>
      <c r="L1937" s="121"/>
      <c r="M1937" s="121"/>
    </row>
    <row r="1938" spans="10:13" x14ac:dyDescent="0.25">
      <c r="J1938" s="121"/>
      <c r="K1938" s="121"/>
      <c r="L1938" s="121"/>
      <c r="M1938" s="121"/>
    </row>
    <row r="1939" spans="10:13" x14ac:dyDescent="0.25">
      <c r="J1939" s="121"/>
      <c r="K1939" s="121"/>
      <c r="L1939" s="121"/>
      <c r="M1939" s="121"/>
    </row>
    <row r="1940" spans="10:13" x14ac:dyDescent="0.25">
      <c r="J1940" s="121"/>
      <c r="K1940" s="121"/>
      <c r="L1940" s="121"/>
      <c r="M1940" s="121"/>
    </row>
    <row r="1941" spans="10:13" x14ac:dyDescent="0.25">
      <c r="J1941" s="121"/>
      <c r="K1941" s="121"/>
      <c r="L1941" s="121"/>
      <c r="M1941" s="121"/>
    </row>
    <row r="1942" spans="10:13" x14ac:dyDescent="0.25">
      <c r="J1942" s="121"/>
      <c r="K1942" s="121"/>
      <c r="L1942" s="121"/>
      <c r="M1942" s="121"/>
    </row>
    <row r="1943" spans="10:13" x14ac:dyDescent="0.25">
      <c r="J1943" s="121"/>
      <c r="K1943" s="121"/>
      <c r="L1943" s="121"/>
      <c r="M1943" s="121"/>
    </row>
    <row r="1944" spans="10:13" x14ac:dyDescent="0.25">
      <c r="J1944" s="121"/>
      <c r="K1944" s="121"/>
      <c r="L1944" s="121"/>
      <c r="M1944" s="121"/>
    </row>
    <row r="1945" spans="10:13" x14ac:dyDescent="0.25">
      <c r="J1945" s="121"/>
      <c r="K1945" s="121"/>
      <c r="L1945" s="121"/>
      <c r="M1945" s="121"/>
    </row>
    <row r="1946" spans="10:13" x14ac:dyDescent="0.25">
      <c r="J1946" s="121"/>
      <c r="K1946" s="121"/>
      <c r="L1946" s="121"/>
      <c r="M1946" s="121"/>
    </row>
    <row r="1947" spans="10:13" x14ac:dyDescent="0.25">
      <c r="J1947" s="121"/>
      <c r="K1947" s="121"/>
      <c r="L1947" s="121"/>
      <c r="M1947" s="121"/>
    </row>
    <row r="1948" spans="10:13" x14ac:dyDescent="0.25">
      <c r="J1948" s="121"/>
      <c r="K1948" s="121"/>
      <c r="L1948" s="121"/>
      <c r="M1948" s="121"/>
    </row>
    <row r="1949" spans="10:13" x14ac:dyDescent="0.25">
      <c r="J1949" s="121"/>
      <c r="K1949" s="121"/>
      <c r="L1949" s="121"/>
      <c r="M1949" s="121"/>
    </row>
    <row r="1950" spans="10:13" x14ac:dyDescent="0.25">
      <c r="J1950" s="121"/>
      <c r="K1950" s="121"/>
      <c r="L1950" s="121"/>
      <c r="M1950" s="121"/>
    </row>
    <row r="1951" spans="10:13" x14ac:dyDescent="0.25">
      <c r="J1951" s="121"/>
      <c r="K1951" s="121"/>
      <c r="L1951" s="121"/>
      <c r="M1951" s="121"/>
    </row>
    <row r="1952" spans="10:13" x14ac:dyDescent="0.25">
      <c r="J1952" s="121"/>
      <c r="K1952" s="121"/>
      <c r="L1952" s="121"/>
      <c r="M1952" s="121"/>
    </row>
    <row r="1953" spans="10:13" x14ac:dyDescent="0.25">
      <c r="J1953" s="121"/>
      <c r="K1953" s="121"/>
      <c r="L1953" s="121"/>
      <c r="M1953" s="121"/>
    </row>
    <row r="1954" spans="10:13" x14ac:dyDescent="0.25">
      <c r="J1954" s="121"/>
      <c r="K1954" s="121"/>
      <c r="L1954" s="121"/>
      <c r="M1954" s="121"/>
    </row>
    <row r="1955" spans="10:13" x14ac:dyDescent="0.25">
      <c r="J1955" s="121"/>
      <c r="K1955" s="121"/>
      <c r="L1955" s="121"/>
      <c r="M1955" s="121"/>
    </row>
    <row r="1956" spans="10:13" x14ac:dyDescent="0.25">
      <c r="J1956" s="121"/>
      <c r="K1956" s="121"/>
      <c r="L1956" s="121"/>
      <c r="M1956" s="121"/>
    </row>
    <row r="1957" spans="10:13" x14ac:dyDescent="0.25">
      <c r="J1957" s="121"/>
      <c r="K1957" s="121"/>
      <c r="L1957" s="121"/>
      <c r="M1957" s="121"/>
    </row>
    <row r="1958" spans="10:13" x14ac:dyDescent="0.25">
      <c r="J1958" s="121"/>
      <c r="K1958" s="121"/>
      <c r="L1958" s="121"/>
      <c r="M1958" s="121"/>
    </row>
    <row r="1959" spans="10:13" x14ac:dyDescent="0.25">
      <c r="J1959" s="121"/>
      <c r="K1959" s="121"/>
      <c r="L1959" s="121"/>
      <c r="M1959" s="121"/>
    </row>
    <row r="1960" spans="10:13" x14ac:dyDescent="0.25">
      <c r="J1960" s="121"/>
      <c r="K1960" s="121"/>
      <c r="L1960" s="121"/>
      <c r="M1960" s="121"/>
    </row>
    <row r="1961" spans="10:13" x14ac:dyDescent="0.25">
      <c r="J1961" s="121"/>
      <c r="K1961" s="121"/>
      <c r="L1961" s="121"/>
      <c r="M1961" s="121"/>
    </row>
    <row r="1962" spans="10:13" x14ac:dyDescent="0.25">
      <c r="J1962" s="121"/>
      <c r="K1962" s="121"/>
      <c r="L1962" s="121"/>
      <c r="M1962" s="121"/>
    </row>
    <row r="1963" spans="10:13" x14ac:dyDescent="0.25">
      <c r="J1963" s="121"/>
      <c r="K1963" s="121"/>
      <c r="L1963" s="121"/>
      <c r="M1963" s="121"/>
    </row>
    <row r="1964" spans="10:13" x14ac:dyDescent="0.25">
      <c r="J1964" s="121"/>
      <c r="K1964" s="121"/>
      <c r="L1964" s="121"/>
      <c r="M1964" s="121"/>
    </row>
    <row r="1965" spans="10:13" x14ac:dyDescent="0.25">
      <c r="J1965" s="121"/>
      <c r="K1965" s="121"/>
      <c r="L1965" s="121"/>
      <c r="M1965" s="121"/>
    </row>
    <row r="1966" spans="10:13" x14ac:dyDescent="0.25">
      <c r="J1966" s="121"/>
      <c r="K1966" s="121"/>
      <c r="L1966" s="121"/>
      <c r="M1966" s="121"/>
    </row>
    <row r="1967" spans="10:13" x14ac:dyDescent="0.25">
      <c r="J1967" s="121"/>
      <c r="K1967" s="121"/>
      <c r="L1967" s="121"/>
      <c r="M1967" s="121"/>
    </row>
    <row r="1968" spans="10:13" x14ac:dyDescent="0.25">
      <c r="J1968" s="121"/>
      <c r="K1968" s="121"/>
      <c r="L1968" s="121"/>
      <c r="M1968" s="121"/>
    </row>
    <row r="1969" spans="10:13" x14ac:dyDescent="0.25">
      <c r="J1969" s="121"/>
      <c r="K1969" s="121"/>
      <c r="L1969" s="121"/>
      <c r="M1969" s="121"/>
    </row>
    <row r="1970" spans="10:13" x14ac:dyDescent="0.25">
      <c r="J1970" s="121"/>
      <c r="K1970" s="121"/>
      <c r="L1970" s="121"/>
      <c r="M1970" s="121"/>
    </row>
    <row r="1971" spans="10:13" x14ac:dyDescent="0.25">
      <c r="J1971" s="121"/>
      <c r="K1971" s="121"/>
      <c r="L1971" s="121"/>
      <c r="M1971" s="121"/>
    </row>
    <row r="1972" spans="10:13" x14ac:dyDescent="0.25">
      <c r="J1972" s="121"/>
      <c r="K1972" s="121"/>
      <c r="L1972" s="121"/>
      <c r="M1972" s="121"/>
    </row>
    <row r="1973" spans="10:13" x14ac:dyDescent="0.25">
      <c r="J1973" s="121"/>
      <c r="K1973" s="121"/>
      <c r="L1973" s="121"/>
      <c r="M1973" s="121"/>
    </row>
    <row r="1974" spans="10:13" x14ac:dyDescent="0.25">
      <c r="J1974" s="121"/>
      <c r="K1974" s="121"/>
      <c r="L1974" s="121"/>
      <c r="M1974" s="121"/>
    </row>
    <row r="1975" spans="10:13" x14ac:dyDescent="0.25">
      <c r="J1975" s="121"/>
      <c r="K1975" s="121"/>
      <c r="L1975" s="121"/>
      <c r="M1975" s="121"/>
    </row>
    <row r="1976" spans="10:13" x14ac:dyDescent="0.25">
      <c r="J1976" s="121"/>
      <c r="K1976" s="121"/>
      <c r="L1976" s="121"/>
      <c r="M1976" s="121"/>
    </row>
    <row r="1977" spans="10:13" x14ac:dyDescent="0.25">
      <c r="J1977" s="121"/>
      <c r="K1977" s="121"/>
      <c r="L1977" s="121"/>
      <c r="M1977" s="121"/>
    </row>
    <row r="1978" spans="10:13" x14ac:dyDescent="0.25">
      <c r="J1978" s="121"/>
      <c r="K1978" s="121"/>
      <c r="L1978" s="121"/>
      <c r="M1978" s="121"/>
    </row>
    <row r="1979" spans="10:13" x14ac:dyDescent="0.25">
      <c r="J1979" s="121"/>
      <c r="K1979" s="121"/>
      <c r="L1979" s="121"/>
      <c r="M1979" s="121"/>
    </row>
    <row r="1980" spans="10:13" x14ac:dyDescent="0.25">
      <c r="J1980" s="121"/>
      <c r="K1980" s="121"/>
      <c r="L1980" s="121"/>
      <c r="M1980" s="121"/>
    </row>
    <row r="1981" spans="10:13" x14ac:dyDescent="0.25">
      <c r="J1981" s="121"/>
      <c r="K1981" s="121"/>
      <c r="L1981" s="121"/>
      <c r="M1981" s="121"/>
    </row>
    <row r="1982" spans="10:13" x14ac:dyDescent="0.25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F30" sqref="F30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</cols>
  <sheetData>
    <row r="1" spans="1:23" ht="15.75" thickBot="1" x14ac:dyDescent="0.3">
      <c r="A1" s="245" t="s">
        <v>445</v>
      </c>
      <c r="B1" s="245"/>
      <c r="C1" s="245"/>
      <c r="D1" s="245"/>
      <c r="E1" s="1"/>
      <c r="F1" s="245" t="s">
        <v>446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.75" thickBot="1" x14ac:dyDescent="0.3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25">
      <c r="A3" s="75" t="s">
        <v>85</v>
      </c>
      <c r="B3" s="75">
        <f>ABS('Arbre 6'!B11)</f>
        <v>367.55259694786133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25">
      <c r="A4" s="75" t="s">
        <v>86</v>
      </c>
      <c r="B4" s="75" cm="1">
        <f t="array" ref="B4">norme('Arbre 6'!B12,'Arbre 6'!B13)</f>
        <v>391.20705570388935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434.49986341254618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75" t="s">
        <v>82</v>
      </c>
      <c r="B8" s="75">
        <v>22000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75" t="s">
        <v>296</v>
      </c>
      <c r="B9" s="75">
        <v>15300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25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.75" thickBot="1" x14ac:dyDescent="0.3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25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25">
      <c r="A16" s="89" t="s">
        <v>308</v>
      </c>
      <c r="B16" s="89">
        <f>B3/B4</f>
        <v>0.93953468269260343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25">
      <c r="A17" s="89" t="s">
        <v>71</v>
      </c>
      <c r="B17" s="89">
        <f>IF(B16&lt;=B5,B4,B6*B4+B7*B3)</f>
        <v>391.20705570388935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434.49986341254618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.75" thickBot="1" x14ac:dyDescent="0.3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.75" thickBot="1" x14ac:dyDescent="0.3">
      <c r="A20" s="75" t="s">
        <v>315</v>
      </c>
      <c r="B20" s="75">
        <f>((10^6)/(60*B10))*B22</f>
        <v>1976084.4288352681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25">
      <c r="A21" s="75" t="s">
        <v>316</v>
      </c>
      <c r="B21" s="75">
        <f>B11*B12*B13*B20</f>
        <v>1976084.4288352681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1735546.0041252002</v>
      </c>
      <c r="H21" s="75" t="s">
        <v>312</v>
      </c>
      <c r="I21" s="91" t="s">
        <v>317</v>
      </c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75" t="s">
        <v>314</v>
      </c>
      <c r="B22" s="75">
        <f>(B8/B17)^3</f>
        <v>177847.59859517415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1735546.0041252002</v>
      </c>
      <c r="H22" s="75" t="s">
        <v>312</v>
      </c>
      <c r="I22" s="91" t="s">
        <v>318</v>
      </c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75" t="s">
        <v>314</v>
      </c>
      <c r="G23" s="75">
        <f>(G5/G18)^3</f>
        <v>156199.14037126803</v>
      </c>
      <c r="H23" s="75" t="s">
        <v>313</v>
      </c>
      <c r="I23" s="91" t="s">
        <v>317</v>
      </c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.75" thickBot="1" x14ac:dyDescent="0.3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25">
      <c r="A26" s="75" t="s">
        <v>358</v>
      </c>
      <c r="B26" s="75">
        <f>B8/B17</f>
        <v>56.236204534746783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53.855022683361163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4" t="s">
        <v>322</v>
      </c>
      <c r="B29" s="244"/>
      <c r="C29" s="1"/>
    </row>
    <row r="30" spans="1:20" x14ac:dyDescent="0.25">
      <c r="A30" s="190" t="s">
        <v>321</v>
      </c>
      <c r="B30" s="190" t="s">
        <v>297</v>
      </c>
      <c r="C30" s="1"/>
    </row>
    <row r="31" spans="1:20" x14ac:dyDescent="0.25">
      <c r="A31" s="190">
        <v>0.9</v>
      </c>
      <c r="B31" s="190">
        <v>1</v>
      </c>
      <c r="C31" s="1"/>
    </row>
    <row r="32" spans="1:20" x14ac:dyDescent="0.25">
      <c r="A32" s="190">
        <v>0.95</v>
      </c>
      <c r="B32" s="190">
        <v>0.64</v>
      </c>
      <c r="C32" s="1"/>
    </row>
    <row r="33" spans="1:3" x14ac:dyDescent="0.25">
      <c r="A33" s="190">
        <v>0.96</v>
      </c>
      <c r="B33" s="190">
        <v>0.55000000000000004</v>
      </c>
      <c r="C33" s="1"/>
    </row>
    <row r="34" spans="1:3" x14ac:dyDescent="0.25">
      <c r="A34" s="190">
        <v>0.97</v>
      </c>
      <c r="B34" s="190">
        <v>0.47</v>
      </c>
      <c r="C34" s="1"/>
    </row>
    <row r="35" spans="1:3" x14ac:dyDescent="0.25">
      <c r="A35" s="190">
        <v>0.98</v>
      </c>
      <c r="B35" s="190">
        <v>0.37</v>
      </c>
      <c r="C35" s="1"/>
    </row>
    <row r="36" spans="1:3" x14ac:dyDescent="0.25">
      <c r="A36" s="190">
        <v>0.99</v>
      </c>
      <c r="B36" s="190">
        <v>0.25</v>
      </c>
      <c r="C36" s="1"/>
    </row>
    <row r="37" spans="1:3" x14ac:dyDescent="0.25">
      <c r="A37" s="190">
        <v>0.99199999999999999</v>
      </c>
      <c r="B37" s="190">
        <v>0.22</v>
      </c>
      <c r="C37" s="1"/>
    </row>
    <row r="38" spans="1:3" x14ac:dyDescent="0.25">
      <c r="A38" s="190">
        <v>0.99399999999999999</v>
      </c>
      <c r="B38" s="190">
        <v>0.19</v>
      </c>
      <c r="C38" s="1"/>
    </row>
    <row r="39" spans="1:3" x14ac:dyDescent="0.25">
      <c r="A39" s="190">
        <v>0.996</v>
      </c>
      <c r="B39" s="190">
        <v>0.16</v>
      </c>
      <c r="C39" s="1"/>
    </row>
    <row r="40" spans="1:3" x14ac:dyDescent="0.25">
      <c r="A40" s="190">
        <v>0.998</v>
      </c>
      <c r="B40" s="190">
        <v>0.12</v>
      </c>
      <c r="C40" s="1"/>
    </row>
    <row r="41" spans="1:3" x14ac:dyDescent="0.25">
      <c r="A41" s="190">
        <v>0.999</v>
      </c>
      <c r="B41" s="190">
        <v>9.2999999999999999E-2</v>
      </c>
      <c r="C41" s="1"/>
    </row>
    <row r="42" spans="1:3" x14ac:dyDescent="0.25">
      <c r="A42" s="190">
        <v>0.99919999999999998</v>
      </c>
      <c r="B42" s="190">
        <v>8.6999999999999994E-2</v>
      </c>
      <c r="C42" s="1"/>
    </row>
    <row r="43" spans="1:3" x14ac:dyDescent="0.25">
      <c r="A43" s="190">
        <v>0.99939999999999996</v>
      </c>
      <c r="B43" s="190">
        <v>0.08</v>
      </c>
      <c r="C43" s="1"/>
    </row>
    <row r="44" spans="1:3" x14ac:dyDescent="0.25">
      <c r="A44" s="190">
        <v>0.99950000000000006</v>
      </c>
      <c r="B44" s="190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topLeftCell="D19" zoomScale="115" zoomScaleNormal="115" workbookViewId="0">
      <selection activeCell="H31" sqref="H31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25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46" t="s">
        <v>274</v>
      </c>
      <c r="N2" s="247"/>
      <c r="O2" s="247"/>
      <c r="P2" s="247"/>
      <c r="Q2" s="247"/>
      <c r="R2" s="247"/>
      <c r="S2" s="247"/>
      <c r="T2" s="247"/>
      <c r="U2" s="248"/>
      <c r="V2" s="14"/>
      <c r="W2" s="14"/>
      <c r="X2" s="1"/>
      <c r="Y2" s="14"/>
      <c r="Z2" s="14"/>
      <c r="AA2" s="14"/>
      <c r="AB2" s="216" t="s">
        <v>197</v>
      </c>
      <c r="AC2" s="217"/>
      <c r="AD2" s="217"/>
      <c r="AE2" s="217"/>
      <c r="AF2" s="217"/>
      <c r="AG2" s="217"/>
      <c r="AH2" s="217"/>
      <c r="AI2" s="217"/>
      <c r="AJ2" s="218"/>
      <c r="AK2" s="14"/>
      <c r="AL2" s="14"/>
      <c r="AM2" s="14"/>
      <c r="AN2" s="1"/>
    </row>
    <row r="3" spans="1:40" ht="15.75" thickBot="1" x14ac:dyDescent="0.3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49"/>
      <c r="N3" s="250"/>
      <c r="O3" s="250"/>
      <c r="P3" s="250"/>
      <c r="Q3" s="250"/>
      <c r="R3" s="250"/>
      <c r="S3" s="250"/>
      <c r="T3" s="250"/>
      <c r="U3" s="251"/>
      <c r="V3" s="14"/>
      <c r="W3" s="14"/>
      <c r="X3" s="1"/>
      <c r="Y3" s="14"/>
      <c r="Z3" s="14"/>
      <c r="AA3" s="14"/>
      <c r="AB3" s="222"/>
      <c r="AC3" s="223"/>
      <c r="AD3" s="223"/>
      <c r="AE3" s="223"/>
      <c r="AF3" s="223"/>
      <c r="AG3" s="223"/>
      <c r="AH3" s="223"/>
      <c r="AI3" s="223"/>
      <c r="AJ3" s="224"/>
      <c r="AK3" s="14"/>
      <c r="AL3" s="14"/>
      <c r="AM3" s="14"/>
      <c r="AN3" s="1"/>
    </row>
    <row r="4" spans="1:40" x14ac:dyDescent="0.25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25">
      <c r="A5" s="14"/>
      <c r="B5" s="14"/>
      <c r="C5" s="14"/>
      <c r="D5" s="14"/>
      <c r="E5" s="1"/>
      <c r="F5" s="74" t="s">
        <v>217</v>
      </c>
      <c r="G5" s="143">
        <f>'Résistance des engrenages'!B14/2</f>
        <v>45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.75" thickBot="1" x14ac:dyDescent="0.3">
      <c r="A6" s="1"/>
      <c r="B6" s="1"/>
      <c r="C6" s="1"/>
      <c r="D6" s="1"/>
      <c r="E6" s="1"/>
      <c r="F6" s="74" t="s">
        <v>218</v>
      </c>
      <c r="G6" s="143">
        <f>'Résistance des engrenages'!G3/2</f>
        <v>20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.75" thickBot="1" x14ac:dyDescent="0.3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.75" thickBot="1" x14ac:dyDescent="0.3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52" t="s">
        <v>276</v>
      </c>
      <c r="M8" s="253"/>
      <c r="N8" s="253"/>
      <c r="O8" s="109">
        <v>9.0000000000000006E-5</v>
      </c>
      <c r="P8" s="14"/>
      <c r="Q8" s="61"/>
      <c r="R8" s="254"/>
      <c r="S8" s="254"/>
      <c r="T8" s="254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25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25">
      <c r="A10" s="80" t="s">
        <v>234</v>
      </c>
      <c r="B10" s="165">
        <f>B9/G5</f>
        <v>806.38504499893634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25">
      <c r="A11" s="80" t="s">
        <v>235</v>
      </c>
      <c r="B11" s="165">
        <f>-B10*TAN(RADIANS(G3))/COS(RADIANS(G4))</f>
        <v>-338.90478553453579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30.75" thickBot="1" x14ac:dyDescent="0.3">
      <c r="A12" s="80" t="s">
        <v>236</v>
      </c>
      <c r="B12" s="165">
        <f>B10*TAN(RADIANS(G4))</f>
        <v>465.56662280062437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.75" thickBot="1" x14ac:dyDescent="0.3">
      <c r="A13" s="80" t="s">
        <v>237</v>
      </c>
      <c r="B13" s="165">
        <f>-B9/G6</f>
        <v>-1814.3663512476069</v>
      </c>
      <c r="C13" s="81" t="s">
        <v>72</v>
      </c>
      <c r="D13" s="82" t="s">
        <v>241</v>
      </c>
      <c r="E13" s="1"/>
      <c r="F13" s="104" t="s">
        <v>127</v>
      </c>
      <c r="G13" s="161">
        <v>30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30" x14ac:dyDescent="0.25">
      <c r="A14" s="80" t="s">
        <v>246</v>
      </c>
      <c r="B14" s="165">
        <f>B13*TAN(RADIANS(G2))</f>
        <v>-660.37534590830626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25">
      <c r="A15" s="80" t="s">
        <v>94</v>
      </c>
      <c r="B15" s="165">
        <f>-B12</f>
        <v>-465.56662280062437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25">
      <c r="A16" s="80" t="s">
        <v>95</v>
      </c>
      <c r="B16" s="165">
        <f>-(B10*G7-B10*G8+B13*G7-B13*G10)/(G7)</f>
        <v>2217.5588737470753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25">
      <c r="A17" s="80" t="s">
        <v>96</v>
      </c>
      <c r="B17" s="165">
        <f>-(B12*G5+B11*G7-B11*G8+B14*G7-B14*G10)/(G7)</f>
        <v>594.52077568481877</v>
      </c>
      <c r="C17" s="89" t="s">
        <v>72</v>
      </c>
      <c r="D17" s="91" t="s">
        <v>250</v>
      </c>
      <c r="E17" s="1"/>
      <c r="F17" s="77" t="s">
        <v>139</v>
      </c>
      <c r="G17" s="159">
        <v>300</v>
      </c>
      <c r="H17" s="149" t="s">
        <v>138</v>
      </c>
      <c r="I17" s="31" t="s">
        <v>198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25">
      <c r="A18" s="80" t="s">
        <v>97</v>
      </c>
      <c r="B18" s="165">
        <f>-(B10*G8+B13*G10)/(G7)</f>
        <v>-1209.5775674984047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25">
      <c r="A19" s="115" t="s">
        <v>98</v>
      </c>
      <c r="B19" s="165">
        <f>(B12*G5-B11*G8-B14*G10)/(G7)</f>
        <v>404.75935575802333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30" x14ac:dyDescent="0.25">
      <c r="A20" s="80" t="s">
        <v>279</v>
      </c>
      <c r="B20" s="165">
        <f>G17/(MAX(M54:M684)*G23)</f>
        <v>0.80714348407638092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25">
      <c r="A21" s="111" t="s">
        <v>280</v>
      </c>
      <c r="B21" s="166" t="str">
        <f>IF(B20&gt;G14,"Oui","Non")</f>
        <v>Non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25">
      <c r="A22" s="33" t="s">
        <v>161</v>
      </c>
      <c r="B22" s="155" cm="1">
        <f t="array" ref="B22">MAX(ABS(F54:F685))/(G16*B42)</f>
        <v>6.2443870215129658E-6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5" x14ac:dyDescent="0.25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201">
        <v>5.3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25">
      <c r="A24" s="33" t="s">
        <v>163</v>
      </c>
      <c r="B24" s="153">
        <f>MAX(U54:U684)</f>
        <v>1.5506627735055567E-2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7.2727272727272738E-2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25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25">
      <c r="A26" s="33" t="s">
        <v>184</v>
      </c>
      <c r="B26" s="153">
        <f>MAX(T54:T684)</f>
        <v>9.2602591756386614E-5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25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25">
      <c r="A28" s="33" t="s">
        <v>185</v>
      </c>
      <c r="B28" s="153">
        <f>DEGREES(ATAN(T234))</f>
        <v>4.1225381541114521E-3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.75" thickBot="1" x14ac:dyDescent="0.3">
      <c r="A29" s="33" t="s">
        <v>186</v>
      </c>
      <c r="B29" s="145">
        <f>DEGREES(ATAN(T684))</f>
        <v>2.5466014079222072E-3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.75" thickBot="1" x14ac:dyDescent="0.3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52" t="s">
        <v>277</v>
      </c>
      <c r="M30" s="253"/>
      <c r="N30" s="253"/>
      <c r="O30" s="110">
        <v>-2.1800000000000001E-5</v>
      </c>
      <c r="P30" s="14"/>
      <c r="Q30" s="61"/>
      <c r="R30" s="254"/>
      <c r="S30" s="254"/>
      <c r="T30" s="254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25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25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25">
      <c r="A33" s="255"/>
      <c r="B33" s="255"/>
      <c r="C33" s="255"/>
      <c r="D33" s="255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.75" thickBot="1" x14ac:dyDescent="0.3">
      <c r="A34" s="255"/>
      <c r="B34" s="255"/>
      <c r="C34" s="255"/>
      <c r="D34" s="255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.75" thickBot="1" x14ac:dyDescent="0.3">
      <c r="A35" s="260" t="s">
        <v>201</v>
      </c>
      <c r="B35" s="261"/>
      <c r="C35" s="261"/>
      <c r="D35" s="262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.75" thickBot="1" x14ac:dyDescent="0.3">
      <c r="A36" s="263" t="s">
        <v>202</v>
      </c>
      <c r="B36" s="263"/>
      <c r="C36" s="263"/>
      <c r="D36" s="263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.75" thickBot="1" x14ac:dyDescent="0.3">
      <c r="A37" s="260" t="s">
        <v>274</v>
      </c>
      <c r="B37" s="261"/>
      <c r="C37" s="261"/>
      <c r="D37" s="262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25">
      <c r="A38" s="264" t="str" cm="1">
        <f t="array" ref="A38">IF(ABS(P684)&lt;0.01*MAX(ABS(P54:P684)),"constante y' valide","constante y' non valide")</f>
        <v>constante y' valide</v>
      </c>
      <c r="B38" s="264"/>
      <c r="C38" s="264"/>
      <c r="D38" s="264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.75" thickBot="1" x14ac:dyDescent="0.3">
      <c r="A39" s="264" t="str" cm="1">
        <f t="array" ref="A39">IF(ABS(S684)&lt;0.01*MAX(ABS(S54:S684)),"constante z' valide","constante z' non valide")</f>
        <v>constante z' valide</v>
      </c>
      <c r="B39" s="264"/>
      <c r="C39" s="264"/>
      <c r="D39" s="264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.75" thickBot="1" x14ac:dyDescent="0.3">
      <c r="A40" s="257" t="s">
        <v>260</v>
      </c>
      <c r="B40" s="258"/>
      <c r="C40" s="258"/>
      <c r="D40" s="259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25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25">
      <c r="A42" s="132" t="s">
        <v>154</v>
      </c>
      <c r="B42" s="133">
        <f>PI()*G13^4/32</f>
        <v>79521.564043991631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25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25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25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25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25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25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25">
      <c r="A50" s="8"/>
      <c r="B50" s="93"/>
      <c r="C50" s="256" t="s">
        <v>106</v>
      </c>
      <c r="D50" s="256"/>
      <c r="E50" s="256"/>
      <c r="F50" s="256"/>
      <c r="G50" s="256"/>
      <c r="H50" s="256"/>
      <c r="I50" s="256"/>
      <c r="J50" s="256"/>
      <c r="K50" s="256" t="s">
        <v>153</v>
      </c>
      <c r="L50" s="256"/>
      <c r="M50" s="256"/>
      <c r="N50" s="227" t="s">
        <v>174</v>
      </c>
      <c r="O50" s="227"/>
      <c r="P50" s="227"/>
      <c r="Q50" s="227"/>
      <c r="R50" s="227"/>
      <c r="S50" s="227"/>
      <c r="T50" s="227"/>
      <c r="U50" s="227"/>
      <c r="V50" s="227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25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25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25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25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-1814.3663512476069</v>
      </c>
      <c r="E54">
        <f>IF(B54&lt;$B$41,$B$14,IF(AND($B$41&lt;=B54,B54&lt;$B$41+$G$8),$B$14+$B$17,$B$14+$B$17+$B$11))</f>
        <v>-660.37534590830626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1930.8083421259266</v>
      </c>
      <c r="K54">
        <f>32*I54/(PI()*$G$13^3)</f>
        <v>0</v>
      </c>
      <c r="L54">
        <f>16*F54/(PI()*$G$13^3)*$G$23</f>
        <v>36.277486907674358</v>
      </c>
      <c r="M54" s="42">
        <f>SQRT(K54^2+3*L54^2)</f>
        <v>62.834450495006749</v>
      </c>
      <c r="N54" s="6">
        <f>-G54/($G$15*$B$42)</f>
        <v>0</v>
      </c>
      <c r="O54" s="4">
        <f>SUM($N$54:N54)*0.1+$O$30</f>
        <v>-2.1800000000000001E-5</v>
      </c>
      <c r="P54" s="4">
        <f>-SUM(O54:$O$234)</f>
        <v>3.5138598701065556E-3</v>
      </c>
      <c r="Q54" s="6">
        <f>-H54/($B$42*$G$15)</f>
        <v>0</v>
      </c>
      <c r="R54" s="4">
        <f>SUM($Q$54:Q54)*0.1+$O$8</f>
        <v>9.0000000000000006E-5</v>
      </c>
      <c r="S54" s="4">
        <f>-SUM(R54:$R$234)</f>
        <v>-1.5103254368739516E-2</v>
      </c>
      <c r="T54">
        <f>SQRT(SUMSQ(O54,R54))</f>
        <v>9.2602591756386614E-5</v>
      </c>
      <c r="U54">
        <f>SQRT(S54^2+P54^2)</f>
        <v>1.5506627735055567E-2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25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-1814.3663512476069</v>
      </c>
      <c r="E55">
        <f t="shared" ref="E55:E118" si="2">IF(B55&lt;$B$41,$B$14,IF(AND($B$41&lt;=B55,B55&lt;$B$41+$G$8),$B$14+$B$17,$B$14+$B$17+$B$11))</f>
        <v>-660.37534590830626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-66.037534590830631</v>
      </c>
      <c r="H55">
        <f t="shared" ref="H55:H118" si="5">IF(B55&lt;$B$41,-$B$13*B55,IF(AND($B$41&lt;=B55,B55&lt;=$B$41+$G$8),-$B$13*B55+(-B55+B42)*B17,-$B$13*B55+(-B55+$B$41)*$B$16+(-B55+$B$41+$G$8)*$B$10))</f>
        <v>181.4366351247607</v>
      </c>
      <c r="I55">
        <f t="shared" ref="I55:I118" si="6">SQRT(SUMSQ(H55,G55))</f>
        <v>193.08083421259266</v>
      </c>
      <c r="J55" s="42">
        <f t="shared" ref="J55:J118" si="7">SQRT(SUMSQ(D55:E55))</f>
        <v>1930.8083421259266</v>
      </c>
      <c r="K55">
        <f t="shared" ref="K55:K118" si="8">32*I55/(PI()*$G$13^3)</f>
        <v>7.2840934355533904E-2</v>
      </c>
      <c r="L55">
        <f t="shared" ref="L55:L118" si="9">16*F55/(PI()*$G$13^3)*$G$23</f>
        <v>36.277486907674358</v>
      </c>
      <c r="M55" s="42">
        <f t="shared" ref="M55:M118" si="10">SQRT(K55^2+3*L55^2)</f>
        <v>62.834492715475726</v>
      </c>
      <c r="N55" s="6">
        <f t="shared" ref="N55:N118" si="11">-G55/($G$15*$B$42)</f>
        <v>4.3707134751325151E-9</v>
      </c>
      <c r="O55" s="4">
        <f>SUM($N$54:N55)*0.1+$O$30</f>
        <v>-2.179956292865249E-5</v>
      </c>
      <c r="P55" s="4">
        <f>-SUM(O55:$O$234)</f>
        <v>3.4920598701065559E-3</v>
      </c>
      <c r="Q55" s="6">
        <f t="shared" ref="Q55:Q118" si="12">-H55/($B$42*$G$15)</f>
        <v>-1.2008436579832628E-8</v>
      </c>
      <c r="R55" s="4">
        <f>SUM($Q$54:Q55)*0.1+$O$8</f>
        <v>8.9998799156342028E-5</v>
      </c>
      <c r="S55" s="4">
        <f>-SUM(R55:$R$234)</f>
        <v>-1.5013254368739517E-2</v>
      </c>
      <c r="T55">
        <f t="shared" ref="T55:T118" si="13">SQRT(SUMSQ(O55,R55))</f>
        <v>9.2601321769529143E-5</v>
      </c>
      <c r="U55">
        <f t="shared" ref="U55:U118" si="14">SQRT(S55^2+P55^2)</f>
        <v>1.5414028963151872E-2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25">
      <c r="A56" s="8"/>
      <c r="B56">
        <f t="shared" ref="B56:B119" si="15">B55+0.1</f>
        <v>0.2</v>
      </c>
      <c r="C56">
        <f t="shared" si="0"/>
        <v>0</v>
      </c>
      <c r="D56">
        <f t="shared" si="1"/>
        <v>-1814.3663512476069</v>
      </c>
      <c r="E56">
        <f t="shared" si="2"/>
        <v>-660.37534590830626</v>
      </c>
      <c r="F56">
        <f t="shared" si="3"/>
        <v>36287.327024952137</v>
      </c>
      <c r="G56">
        <f t="shared" si="4"/>
        <v>-132.07506918166126</v>
      </c>
      <c r="H56">
        <f t="shared" si="5"/>
        <v>362.8732702495214</v>
      </c>
      <c r="I56">
        <f t="shared" si="6"/>
        <v>386.16166842518533</v>
      </c>
      <c r="J56" s="42">
        <f t="shared" si="7"/>
        <v>1930.8083421259266</v>
      </c>
      <c r="K56">
        <f t="shared" si="8"/>
        <v>0.14568186871106781</v>
      </c>
      <c r="L56">
        <f t="shared" si="9"/>
        <v>36.277486907674358</v>
      </c>
      <c r="M56" s="42">
        <f t="shared" si="10"/>
        <v>62.834619376712425</v>
      </c>
      <c r="N56" s="6">
        <f t="shared" si="11"/>
        <v>8.7414269502650303E-9</v>
      </c>
      <c r="O56" s="4">
        <f>SUM($N$54:N56)*0.1+$O$30</f>
        <v>-2.1798688785957463E-5</v>
      </c>
      <c r="P56" s="4">
        <f>-SUM(O56:$O$234)</f>
        <v>3.4702603071779031E-3</v>
      </c>
      <c r="Q56" s="6">
        <f t="shared" si="12"/>
        <v>-2.4016873159665256E-8</v>
      </c>
      <c r="R56" s="4">
        <f>SUM($Q$54:Q56)*0.1+$O$8</f>
        <v>8.9996397469026059E-5</v>
      </c>
      <c r="S56" s="4">
        <f>-SUM(R56:$R$234)</f>
        <v>-1.4923255569583174E-2</v>
      </c>
      <c r="T56">
        <f t="shared" si="13"/>
        <v>9.2598781796468285E-5</v>
      </c>
      <c r="U56">
        <f t="shared" si="14"/>
        <v>1.5321431506052877E-2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25">
      <c r="A57" s="8"/>
      <c r="B57">
        <f t="shared" si="15"/>
        <v>0.30000000000000004</v>
      </c>
      <c r="C57">
        <f t="shared" si="0"/>
        <v>0</v>
      </c>
      <c r="D57">
        <f t="shared" si="1"/>
        <v>-1814.3663512476069</v>
      </c>
      <c r="E57">
        <f t="shared" si="2"/>
        <v>-660.37534590830626</v>
      </c>
      <c r="F57">
        <f t="shared" si="3"/>
        <v>36287.327024952137</v>
      </c>
      <c r="G57">
        <f t="shared" si="4"/>
        <v>-198.11260377249189</v>
      </c>
      <c r="H57">
        <f t="shared" si="5"/>
        <v>544.30990537428215</v>
      </c>
      <c r="I57">
        <f t="shared" si="6"/>
        <v>579.2425026377781</v>
      </c>
      <c r="J57" s="42">
        <f t="shared" si="7"/>
        <v>1930.8083421259266</v>
      </c>
      <c r="K57">
        <f t="shared" si="8"/>
        <v>0.21852280306660174</v>
      </c>
      <c r="L57">
        <f t="shared" si="9"/>
        <v>36.277486907674358</v>
      </c>
      <c r="M57" s="42">
        <f t="shared" si="10"/>
        <v>62.834830478206221</v>
      </c>
      <c r="N57" s="6">
        <f t="shared" si="11"/>
        <v>1.3112140425397545E-8</v>
      </c>
      <c r="O57" s="4">
        <f>SUM($N$54:N57)*0.1+$O$30</f>
        <v>-2.1797377571914921E-5</v>
      </c>
      <c r="P57" s="4">
        <f>-SUM(O57:$O$234)</f>
        <v>3.4484616183919452E-3</v>
      </c>
      <c r="Q57" s="6">
        <f t="shared" si="12"/>
        <v>-3.6025309739497889E-8</v>
      </c>
      <c r="R57" s="4">
        <f>SUM($Q$54:Q57)*0.1+$O$8</f>
        <v>8.9992794938052099E-5</v>
      </c>
      <c r="S57" s="4">
        <f>-SUM(R57:$R$234)</f>
        <v>-1.4833259172114147E-2</v>
      </c>
      <c r="T57">
        <f t="shared" si="13"/>
        <v>9.2594971838512457E-5</v>
      </c>
      <c r="U57">
        <f t="shared" si="14"/>
        <v>1.5228836633197917E-2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25">
      <c r="A58" s="8"/>
      <c r="B58">
        <f t="shared" si="15"/>
        <v>0.4</v>
      </c>
      <c r="C58">
        <f t="shared" si="0"/>
        <v>0</v>
      </c>
      <c r="D58">
        <f t="shared" si="1"/>
        <v>-1814.3663512476069</v>
      </c>
      <c r="E58">
        <f t="shared" si="2"/>
        <v>-660.37534590830626</v>
      </c>
      <c r="F58">
        <f t="shared" si="3"/>
        <v>36287.327024952137</v>
      </c>
      <c r="G58">
        <f t="shared" si="4"/>
        <v>-264.15013836332253</v>
      </c>
      <c r="H58">
        <f>IF(B58&lt;$B$41,-$B$13*B58,IF(AND($B$41&lt;=B58,B58&lt;=$B$41+$G$8),-$B$13*B58+(-B58+B45)*B35,-$B$13*B58+(-B58+$B$41)*$B$16+(-B58+$B$41+$G$8)*$B$10))</f>
        <v>725.74654049904279</v>
      </c>
      <c r="I58">
        <f t="shared" si="6"/>
        <v>772.32333685037065</v>
      </c>
      <c r="J58" s="42">
        <f t="shared" si="7"/>
        <v>1930.8083421259266</v>
      </c>
      <c r="K58">
        <f t="shared" si="8"/>
        <v>0.29136373742213562</v>
      </c>
      <c r="L58">
        <f t="shared" si="9"/>
        <v>36.277486907674358</v>
      </c>
      <c r="M58" s="42">
        <f t="shared" si="10"/>
        <v>62.835126019106049</v>
      </c>
      <c r="N58" s="6">
        <f t="shared" si="11"/>
        <v>1.7482853900530061E-8</v>
      </c>
      <c r="O58" s="4">
        <f>SUM($N$54:N58)*0.1+$O$30</f>
        <v>-2.1795629286524867E-5</v>
      </c>
      <c r="P58" s="4">
        <f>-SUM(O58:$O$234)</f>
        <v>3.4266642408200309E-3</v>
      </c>
      <c r="Q58" s="6">
        <f t="shared" si="12"/>
        <v>-4.8033746319330511E-8</v>
      </c>
      <c r="R58" s="4">
        <f>SUM($Q$54:Q58)*0.1+$O$8</f>
        <v>8.9987991563420175E-5</v>
      </c>
      <c r="S58" s="4">
        <f>-SUM(R58:$R$234)</f>
        <v>-1.4743266377176096E-2</v>
      </c>
      <c r="T58">
        <f t="shared" si="13"/>
        <v>9.2589891897624566E-5</v>
      </c>
      <c r="U58">
        <f t="shared" si="14"/>
        <v>1.5136245614011615E-2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25">
      <c r="A59" s="8"/>
      <c r="B59">
        <f t="shared" si="15"/>
        <v>0.5</v>
      </c>
      <c r="C59">
        <f t="shared" si="0"/>
        <v>0</v>
      </c>
      <c r="D59">
        <f t="shared" si="1"/>
        <v>-1814.3663512476069</v>
      </c>
      <c r="E59">
        <f t="shared" si="2"/>
        <v>-660.37534590830626</v>
      </c>
      <c r="F59">
        <f t="shared" si="3"/>
        <v>36287.327024952137</v>
      </c>
      <c r="G59">
        <f t="shared" si="4"/>
        <v>-330.18767295415313</v>
      </c>
      <c r="H59">
        <f>IF(B59&lt;$B$41,-$B$13*B59,IF(AND($B$41&lt;=B59,B59&lt;=$B$41+$G$8),-$B$13*B59+(-B59+B46)*B36,-$B$13*B59+(-B59+$B$41)*$B$16+(-B59+$B$41+$G$8)*$B$10))</f>
        <v>907.18317562380344</v>
      </c>
      <c r="I59">
        <f t="shared" si="6"/>
        <v>965.40417106296331</v>
      </c>
      <c r="J59" s="42">
        <f t="shared" si="7"/>
        <v>1930.8083421259266</v>
      </c>
      <c r="K59">
        <f t="shared" si="8"/>
        <v>0.36420467177766952</v>
      </c>
      <c r="L59">
        <f t="shared" si="9"/>
        <v>36.277486907674358</v>
      </c>
      <c r="M59" s="42">
        <f t="shared" si="10"/>
        <v>62.835505998220455</v>
      </c>
      <c r="N59" s="6">
        <f t="shared" si="11"/>
        <v>2.1853567375662576E-8</v>
      </c>
      <c r="O59" s="4">
        <f>SUM($N$54:N59)*0.1+$O$30</f>
        <v>-2.1793443929787302E-5</v>
      </c>
      <c r="P59" s="4">
        <f>-SUM(O59:$O$234)</f>
        <v>3.4048686115335054E-3</v>
      </c>
      <c r="Q59" s="6">
        <f t="shared" si="12"/>
        <v>-6.0042182899163128E-8</v>
      </c>
      <c r="R59" s="4">
        <f>SUM($Q$54:Q59)*0.1+$O$8</f>
        <v>8.998198734513026E-5</v>
      </c>
      <c r="S59" s="4">
        <f>-SUM(R59:$R$234)</f>
        <v>-1.4653278385612674E-2</v>
      </c>
      <c r="T59">
        <f t="shared" si="13"/>
        <v>9.2583541976422391E-5</v>
      </c>
      <c r="U59">
        <f t="shared" si="14"/>
        <v>1.5043659717903409E-2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25">
      <c r="A60" s="8"/>
      <c r="B60">
        <f t="shared" si="15"/>
        <v>0.6</v>
      </c>
      <c r="C60">
        <f t="shared" si="0"/>
        <v>0</v>
      </c>
      <c r="D60">
        <f t="shared" si="1"/>
        <v>-1814.3663512476069</v>
      </c>
      <c r="E60">
        <f t="shared" si="2"/>
        <v>-660.37534590830626</v>
      </c>
      <c r="F60">
        <f t="shared" si="3"/>
        <v>36287.327024952137</v>
      </c>
      <c r="G60">
        <f t="shared" si="4"/>
        <v>-396.22520754498373</v>
      </c>
      <c r="H60">
        <f>IF(B60&lt;$B$41,-$B$13*B60,IF(AND($B$41&lt;=B60,B60&lt;=$B$41+$G$8),-$B$13*B60+(-B60+B47)*B37,-$B$13*B60+(-B60+$B$41)*$B$16+(-B60+$B$41+$G$8)*$B$10))</f>
        <v>1088.6198107485641</v>
      </c>
      <c r="I60">
        <f t="shared" si="6"/>
        <v>1158.485005275556</v>
      </c>
      <c r="J60" s="42">
        <f t="shared" si="7"/>
        <v>1930.8083421259266</v>
      </c>
      <c r="K60">
        <f t="shared" si="8"/>
        <v>0.43704560613320342</v>
      </c>
      <c r="L60">
        <f t="shared" si="9"/>
        <v>36.277486907674358</v>
      </c>
      <c r="M60" s="42">
        <f t="shared" si="10"/>
        <v>62.835970414017588</v>
      </c>
      <c r="N60" s="6">
        <f t="shared" si="11"/>
        <v>2.6224280850795087E-8</v>
      </c>
      <c r="O60" s="4">
        <f>SUM($N$54:N60)*0.1+$O$30</f>
        <v>-2.1790821501702221E-5</v>
      </c>
      <c r="P60" s="4">
        <f>-SUM(O60:$O$234)</f>
        <v>3.3830751676037184E-3</v>
      </c>
      <c r="Q60" s="6">
        <f t="shared" si="12"/>
        <v>-7.2050619478995751E-8</v>
      </c>
      <c r="R60" s="4">
        <f>SUM($Q$54:Q60)*0.1+$O$8</f>
        <v>8.9974782283182354E-5</v>
      </c>
      <c r="S60" s="4">
        <f>-SUM(R60:$R$234)</f>
        <v>-1.4563296398267544E-2</v>
      </c>
      <c r="T60">
        <f t="shared" si="13"/>
        <v>9.2575922078179233E-5</v>
      </c>
      <c r="U60">
        <f t="shared" si="14"/>
        <v>1.4951080214267108E-2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25">
      <c r="A61" s="8"/>
      <c r="B61">
        <f t="shared" si="15"/>
        <v>0.7</v>
      </c>
      <c r="C61">
        <f t="shared" si="0"/>
        <v>0</v>
      </c>
      <c r="D61">
        <f t="shared" si="1"/>
        <v>-1814.3663512476069</v>
      </c>
      <c r="E61">
        <f t="shared" si="2"/>
        <v>-660.37534590830626</v>
      </c>
      <c r="F61">
        <f t="shared" si="3"/>
        <v>36287.327024952137</v>
      </c>
      <c r="G61">
        <f t="shared" si="4"/>
        <v>-462.26274213581434</v>
      </c>
      <c r="H61">
        <f>IF(B61&lt;$B$41,-$B$13*B61,IF(AND($B$41&lt;=B61,B61&lt;=$B$41+$G$8),-$B$13*B61+(-B61+B48)*B38,-$B$13*B61+(-B61+$B$41)*$B$16+(-B61+$B$41+$G$8)*$B$10))</f>
        <v>1270.0564458733247</v>
      </c>
      <c r="I61">
        <f t="shared" si="6"/>
        <v>1351.5658394881486</v>
      </c>
      <c r="J61" s="42">
        <f t="shared" si="7"/>
        <v>1930.8083421259266</v>
      </c>
      <c r="K61">
        <f t="shared" si="8"/>
        <v>0.50988654048873727</v>
      </c>
      <c r="L61">
        <f t="shared" si="9"/>
        <v>36.277486907674358</v>
      </c>
      <c r="M61" s="42">
        <f t="shared" si="10"/>
        <v>62.836519264625288</v>
      </c>
      <c r="N61" s="6">
        <f t="shared" si="11"/>
        <v>3.0594994325927599E-8</v>
      </c>
      <c r="O61" s="4">
        <f>SUM($N$54:N61)*0.1+$O$30</f>
        <v>-2.1787762002269629E-5</v>
      </c>
      <c r="P61" s="4">
        <f>-SUM(O61:$O$234)</f>
        <v>3.3612843461020168E-3</v>
      </c>
      <c r="Q61" s="6">
        <f t="shared" si="12"/>
        <v>-8.4059056058828387E-8</v>
      </c>
      <c r="R61" s="4">
        <f>SUM($Q$54:Q61)*0.1+$O$8</f>
        <v>8.996637637757647E-5</v>
      </c>
      <c r="S61" s="4">
        <f>-SUM(R61:$R$234)</f>
        <v>-1.4473321615984362E-2</v>
      </c>
      <c r="T61">
        <f t="shared" si="13"/>
        <v>9.2567032206824552E-5</v>
      </c>
      <c r="U61">
        <f t="shared" si="14"/>
        <v>1.4858508372480416E-2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25">
      <c r="A62" s="8"/>
      <c r="B62">
        <f t="shared" si="15"/>
        <v>0.79999999999999993</v>
      </c>
      <c r="C62">
        <f t="shared" si="0"/>
        <v>0</v>
      </c>
      <c r="D62">
        <f t="shared" si="1"/>
        <v>-1814.3663512476069</v>
      </c>
      <c r="E62">
        <f t="shared" si="2"/>
        <v>-660.37534590830626</v>
      </c>
      <c r="F62">
        <f t="shared" si="3"/>
        <v>36287.327024952137</v>
      </c>
      <c r="G62">
        <f t="shared" si="4"/>
        <v>-528.30027672664494</v>
      </c>
      <c r="H62">
        <f>IF(B62&lt;$B$41,-$B$13*B62,IF(AND($B$41&lt;=B62,B62&lt;=$B$41+$G$8),-$B$13*B62+(-B62+B49)*B39,-$B$13*B62+(-B62+$B$41)*$B$16+(-B62+$B$41+$G$8)*$B$10))</f>
        <v>1451.4930809980854</v>
      </c>
      <c r="I62">
        <f t="shared" si="6"/>
        <v>1544.6466737007413</v>
      </c>
      <c r="J62" s="42">
        <f t="shared" si="7"/>
        <v>1930.8083421259266</v>
      </c>
      <c r="K62">
        <f t="shared" si="8"/>
        <v>0.58272747484427123</v>
      </c>
      <c r="L62">
        <f t="shared" si="9"/>
        <v>36.277486907674358</v>
      </c>
      <c r="M62" s="42">
        <f t="shared" si="10"/>
        <v>62.837152547831067</v>
      </c>
      <c r="N62" s="6">
        <f t="shared" si="11"/>
        <v>3.4965707801060114E-8</v>
      </c>
      <c r="O62" s="4">
        <f>SUM($N$54:N62)*0.1+$O$30</f>
        <v>-2.1784265431489525E-5</v>
      </c>
      <c r="P62" s="4">
        <f>-SUM(O62:$O$234)</f>
        <v>3.3394965840997468E-3</v>
      </c>
      <c r="Q62" s="6">
        <f t="shared" si="12"/>
        <v>-9.606749263866101E-8</v>
      </c>
      <c r="R62" s="4">
        <f>SUM($Q$54:Q62)*0.1+$O$8</f>
        <v>8.9956769628312609E-5</v>
      </c>
      <c r="S62" s="4">
        <f>-SUM(R62:$R$234)</f>
        <v>-1.4383355239606785E-2</v>
      </c>
      <c r="T62">
        <f t="shared" si="13"/>
        <v>9.2556872366944727E-5</v>
      </c>
      <c r="U62">
        <f t="shared" si="14"/>
        <v>1.4765945461904491E-2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25">
      <c r="A63" s="8"/>
      <c r="B63">
        <f t="shared" si="15"/>
        <v>0.89999999999999991</v>
      </c>
      <c r="C63">
        <f t="shared" si="0"/>
        <v>0</v>
      </c>
      <c r="D63">
        <f t="shared" si="1"/>
        <v>-1814.3663512476069</v>
      </c>
      <c r="E63">
        <f t="shared" si="2"/>
        <v>-660.37534590830626</v>
      </c>
      <c r="F63">
        <f t="shared" si="3"/>
        <v>36287.327024952137</v>
      </c>
      <c r="G63">
        <f t="shared" si="4"/>
        <v>-594.3378113174756</v>
      </c>
      <c r="H63">
        <f t="shared" ref="H63:H64" si="16">IF(B63&lt;$B$41,-$B$13*B63,IF(AND($B$41&lt;=B63,B63&lt;=$B$41+$G$8),-$B$13*B63+(-B63+B50)*B33,-$B$13*B63+(-B63+$B$41)*$B$16+(-B63+$B$41+$G$8)*$B$10))</f>
        <v>1632.929716122846</v>
      </c>
      <c r="I63">
        <f t="shared" si="6"/>
        <v>1737.7275079133337</v>
      </c>
      <c r="J63" s="42">
        <f t="shared" si="7"/>
        <v>1930.8083421259266</v>
      </c>
      <c r="K63">
        <f t="shared" si="8"/>
        <v>0.65556840919980497</v>
      </c>
      <c r="L63">
        <f t="shared" si="9"/>
        <v>36.277486907674358</v>
      </c>
      <c r="M63" s="42">
        <f t="shared" si="10"/>
        <v>62.837870261082166</v>
      </c>
      <c r="N63" s="6">
        <f t="shared" si="11"/>
        <v>3.933642127619263E-8</v>
      </c>
      <c r="O63" s="4">
        <f>SUM($N$54:N63)*0.1+$O$30</f>
        <v>-2.1780331789361906E-5</v>
      </c>
      <c r="P63" s="4">
        <f>-SUM(O63:$O$234)</f>
        <v>3.317712318668258E-3</v>
      </c>
      <c r="Q63" s="6">
        <f t="shared" si="12"/>
        <v>-1.0807592921849363E-7</v>
      </c>
      <c r="R63" s="4">
        <f>SUM($Q$54:Q63)*0.1+$O$8</f>
        <v>8.9945962035390756E-5</v>
      </c>
      <c r="S63" s="4">
        <f>-SUM(R63:$R$234)</f>
        <v>-1.4293398469978468E-2</v>
      </c>
      <c r="T63">
        <f t="shared" si="13"/>
        <v>9.2545442563784003E-5</v>
      </c>
      <c r="U63">
        <f t="shared" si="14"/>
        <v>1.4673392751883455E-2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25">
      <c r="A64" s="8"/>
      <c r="B64">
        <f t="shared" si="15"/>
        <v>0.99999999999999989</v>
      </c>
      <c r="C64">
        <f t="shared" si="0"/>
        <v>0</v>
      </c>
      <c r="D64">
        <f t="shared" si="1"/>
        <v>-1814.3663512476069</v>
      </c>
      <c r="E64">
        <f t="shared" si="2"/>
        <v>-660.37534590830626</v>
      </c>
      <c r="F64">
        <f t="shared" si="3"/>
        <v>36287.327024952137</v>
      </c>
      <c r="G64">
        <f t="shared" si="4"/>
        <v>-660.37534590830614</v>
      </c>
      <c r="H64">
        <f t="shared" si="16"/>
        <v>1814.3663512476066</v>
      </c>
      <c r="I64">
        <f t="shared" si="6"/>
        <v>1930.8083421259264</v>
      </c>
      <c r="J64" s="42">
        <f t="shared" si="7"/>
        <v>1930.8083421259266</v>
      </c>
      <c r="K64">
        <f t="shared" si="8"/>
        <v>0.72840934355533893</v>
      </c>
      <c r="L64">
        <f t="shared" si="9"/>
        <v>36.277486907674358</v>
      </c>
      <c r="M64" s="42">
        <f t="shared" si="10"/>
        <v>62.838672401485638</v>
      </c>
      <c r="N64" s="6">
        <f t="shared" si="11"/>
        <v>4.3707134751325138E-8</v>
      </c>
      <c r="O64" s="4">
        <f>SUM($N$54:N64)*0.1+$O$30</f>
        <v>-2.1775961075886772E-5</v>
      </c>
      <c r="P64" s="4">
        <f>-SUM(O64:$O$234)</f>
        <v>3.2959319868788957E-3</v>
      </c>
      <c r="Q64" s="6">
        <f t="shared" si="12"/>
        <v>-1.2008436579832626E-7</v>
      </c>
      <c r="R64" s="4">
        <f>SUM($Q$54:Q64)*0.1+$O$8</f>
        <v>8.9933953598810926E-5</v>
      </c>
      <c r="S64" s="4">
        <f>-SUM(R64:$R$234)</f>
        <v>-1.4203452507943078E-2</v>
      </c>
      <c r="T64">
        <f t="shared" si="13"/>
        <v>9.2532742803245671E-5</v>
      </c>
      <c r="U64">
        <f t="shared" si="14"/>
        <v>1.4580851511743955E-2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25">
      <c r="A65" s="8"/>
      <c r="B65">
        <f t="shared" si="15"/>
        <v>1.0999999999999999</v>
      </c>
      <c r="C65">
        <f t="shared" si="0"/>
        <v>0</v>
      </c>
      <c r="D65">
        <f t="shared" si="1"/>
        <v>-1814.3663512476069</v>
      </c>
      <c r="E65">
        <f t="shared" si="2"/>
        <v>-660.37534590830626</v>
      </c>
      <c r="F65">
        <f t="shared" si="3"/>
        <v>36287.327024952137</v>
      </c>
      <c r="G65">
        <f t="shared" si="4"/>
        <v>-726.4128804991368</v>
      </c>
      <c r="H65">
        <f t="shared" si="5"/>
        <v>1995.8029863723673</v>
      </c>
      <c r="I65">
        <f t="shared" si="6"/>
        <v>2123.8891763385191</v>
      </c>
      <c r="J65" s="42">
        <f t="shared" si="7"/>
        <v>1930.8083421259266</v>
      </c>
      <c r="K65">
        <f t="shared" si="8"/>
        <v>0.80125027791087278</v>
      </c>
      <c r="L65">
        <f t="shared" si="9"/>
        <v>36.277486907674358</v>
      </c>
      <c r="M65" s="42">
        <f t="shared" si="10"/>
        <v>62.839558965808358</v>
      </c>
      <c r="N65" s="6">
        <f t="shared" si="11"/>
        <v>4.807784822645766E-8</v>
      </c>
      <c r="O65" s="4">
        <f>SUM($N$54:N65)*0.1+$O$30</f>
        <v>-2.1771153291064126E-5</v>
      </c>
      <c r="P65" s="4">
        <f>-SUM(O65:$O$234)</f>
        <v>3.2741560258030085E-3</v>
      </c>
      <c r="Q65" s="6">
        <f t="shared" si="12"/>
        <v>-1.3209280237815888E-7</v>
      </c>
      <c r="R65" s="4">
        <f>SUM($Q$54:Q65)*0.1+$O$8</f>
        <v>8.9920744318573105E-5</v>
      </c>
      <c r="S65" s="4">
        <f>-SUM(R65:$R$234)</f>
        <v>-1.4113518554344267E-2</v>
      </c>
      <c r="T65">
        <f t="shared" si="13"/>
        <v>9.2518773091893139E-5</v>
      </c>
      <c r="U65">
        <f t="shared" si="14"/>
        <v>1.4488323010794659E-2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25">
      <c r="A66" s="8"/>
      <c r="B66">
        <f t="shared" si="15"/>
        <v>1.2</v>
      </c>
      <c r="C66">
        <f t="shared" si="0"/>
        <v>0</v>
      </c>
      <c r="D66">
        <f t="shared" si="1"/>
        <v>-1814.3663512476069</v>
      </c>
      <c r="E66">
        <f t="shared" si="2"/>
        <v>-660.37534590830626</v>
      </c>
      <c r="F66">
        <f t="shared" si="3"/>
        <v>36287.327024952137</v>
      </c>
      <c r="G66">
        <f t="shared" si="4"/>
        <v>-792.45041508996746</v>
      </c>
      <c r="H66">
        <f>IF(B66&lt;$B$41,-$B$13*B66,IF(AND($B$41&lt;=B66,B66&lt;=$B$41+$G$8),-$B$13*B66+(-B66+B53)*#REF!,-$B$13*B66+(-B66+$B$41)*$B$16+(-B66+$B$41+$G$8)*$B$10))</f>
        <v>2177.2396214971282</v>
      </c>
      <c r="I66">
        <f t="shared" si="6"/>
        <v>2316.970010551112</v>
      </c>
      <c r="J66" s="42">
        <f t="shared" si="7"/>
        <v>1930.8083421259266</v>
      </c>
      <c r="K66">
        <f t="shared" si="8"/>
        <v>0.87409121226640685</v>
      </c>
      <c r="L66">
        <f t="shared" si="9"/>
        <v>36.277486907674358</v>
      </c>
      <c r="M66" s="42">
        <f t="shared" si="10"/>
        <v>62.840529950477148</v>
      </c>
      <c r="N66" s="6">
        <f t="shared" si="11"/>
        <v>5.2448561701590175E-8</v>
      </c>
      <c r="O66" s="4">
        <f>SUM($N$54:N66)*0.1+$O$30</f>
        <v>-2.1765908434893969E-5</v>
      </c>
      <c r="P66" s="4">
        <f>-SUM(O66:$O$234)</f>
        <v>3.2523848725119452E-3</v>
      </c>
      <c r="Q66" s="6">
        <f t="shared" si="12"/>
        <v>-1.441012389579915E-7</v>
      </c>
      <c r="R66" s="4">
        <f>SUM($Q$54:Q66)*0.1+$O$8</f>
        <v>8.9906334194677306E-5</v>
      </c>
      <c r="S66" s="4">
        <f>-SUM(R66:$R$234)</f>
        <v>-1.4023597810025695E-2</v>
      </c>
      <c r="T66">
        <f t="shared" si="13"/>
        <v>9.2503533436951422E-5</v>
      </c>
      <c r="U66">
        <f t="shared" si="14"/>
        <v>1.4395808518325812E-2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25">
      <c r="A67" s="8"/>
      <c r="B67">
        <f t="shared" si="15"/>
        <v>1.3</v>
      </c>
      <c r="C67">
        <f t="shared" si="0"/>
        <v>0</v>
      </c>
      <c r="D67">
        <f t="shared" si="1"/>
        <v>-1814.3663512476069</v>
      </c>
      <c r="E67">
        <f t="shared" si="2"/>
        <v>-660.37534590830626</v>
      </c>
      <c r="F67">
        <f t="shared" si="3"/>
        <v>36287.327024952137</v>
      </c>
      <c r="G67">
        <f t="shared" si="4"/>
        <v>-858.48794968079812</v>
      </c>
      <c r="H67">
        <f>IF(B67&lt;$B$41,-$B$13*B67,IF(AND($B$41&lt;=B67,B67&lt;=$B$41+$G$8),-$B$13*B67+(-B67+B54)*#REF!,-$B$13*B67+(-B67+$B$41)*$B$16+(-B67+$B$41+$G$8)*$B$10))</f>
        <v>2358.676256621889</v>
      </c>
      <c r="I67">
        <f t="shared" si="6"/>
        <v>2510.0508447637048</v>
      </c>
      <c r="J67" s="42">
        <f t="shared" si="7"/>
        <v>1930.8083421259266</v>
      </c>
      <c r="K67">
        <f t="shared" si="8"/>
        <v>0.94693214662194081</v>
      </c>
      <c r="L67">
        <f t="shared" si="9"/>
        <v>36.277486907674358</v>
      </c>
      <c r="M67" s="42">
        <f t="shared" si="10"/>
        <v>62.841585351578772</v>
      </c>
      <c r="N67" s="6">
        <f t="shared" si="11"/>
        <v>5.681927517672269E-8</v>
      </c>
      <c r="O67" s="4">
        <f>SUM($N$54:N67)*0.1+$O$30</f>
        <v>-2.1760226507376296E-5</v>
      </c>
      <c r="P67" s="4">
        <f>-SUM(O67:$O$234)</f>
        <v>3.230618964077051E-3</v>
      </c>
      <c r="Q67" s="6">
        <f t="shared" si="12"/>
        <v>-1.5610967553782415E-7</v>
      </c>
      <c r="R67" s="4">
        <f>SUM($Q$54:Q67)*0.1+$O$8</f>
        <v>8.9890723227123529E-5</v>
      </c>
      <c r="S67" s="4">
        <f>-SUM(R67:$R$234)</f>
        <v>-1.3933691475831017E-2</v>
      </c>
      <c r="T67">
        <f t="shared" si="13"/>
        <v>9.2487023846308551E-5</v>
      </c>
      <c r="U67">
        <f t="shared" si="14"/>
        <v>1.4303309303608736E-2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25">
      <c r="A68" s="8"/>
      <c r="B68">
        <f t="shared" si="15"/>
        <v>1.4000000000000001</v>
      </c>
      <c r="C68">
        <f t="shared" si="0"/>
        <v>0</v>
      </c>
      <c r="D68">
        <f t="shared" si="1"/>
        <v>-1814.3663512476069</v>
      </c>
      <c r="E68">
        <f t="shared" si="2"/>
        <v>-660.37534590830626</v>
      </c>
      <c r="F68">
        <f t="shared" si="3"/>
        <v>36287.327024952137</v>
      </c>
      <c r="G68">
        <f t="shared" si="4"/>
        <v>-924.5254842716289</v>
      </c>
      <c r="H68">
        <f>IF(B68&lt;$B$41,-$B$13*B68,IF(AND($B$41&lt;=B68,B68&lt;=$B$41+$G$8),-$B$13*B68+(-B68+B55)*#REF!,-$B$13*B68+(-B68+$B$41)*$B$16+(-B68+$B$41+$G$8)*$B$10))</f>
        <v>2540.1128917466499</v>
      </c>
      <c r="I68">
        <f t="shared" si="6"/>
        <v>2703.1316789762977</v>
      </c>
      <c r="J68" s="42">
        <f t="shared" si="7"/>
        <v>1930.8083421259266</v>
      </c>
      <c r="K68">
        <f t="shared" si="8"/>
        <v>1.0197730809774748</v>
      </c>
      <c r="L68">
        <f t="shared" si="9"/>
        <v>36.277486907674358</v>
      </c>
      <c r="M68" s="42">
        <f t="shared" si="10"/>
        <v>62.842725164860092</v>
      </c>
      <c r="N68" s="6">
        <f t="shared" si="11"/>
        <v>6.1189988651855212E-8</v>
      </c>
      <c r="O68" s="4">
        <f>SUM($N$54:N68)*0.1+$O$30</f>
        <v>-2.1754107508511109E-5</v>
      </c>
      <c r="P68" s="4">
        <f>-SUM(O68:$O$234)</f>
        <v>3.2088587375696748E-3</v>
      </c>
      <c r="Q68" s="6">
        <f t="shared" si="12"/>
        <v>-1.681181121176568E-7</v>
      </c>
      <c r="R68" s="4">
        <f>SUM($Q$54:Q68)*0.1+$O$8</f>
        <v>8.9873911415911761E-5</v>
      </c>
      <c r="S68" s="4">
        <f>-SUM(R68:$R$234)</f>
        <v>-1.3843800752603894E-2</v>
      </c>
      <c r="T68">
        <f t="shared" si="13"/>
        <v>9.2469244328517215E-5</v>
      </c>
      <c r="U68">
        <f t="shared" si="14"/>
        <v>1.4210826635895372E-2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25">
      <c r="A69" s="8"/>
      <c r="B69">
        <f t="shared" si="15"/>
        <v>1.5000000000000002</v>
      </c>
      <c r="C69">
        <f t="shared" si="0"/>
        <v>0</v>
      </c>
      <c r="D69">
        <f t="shared" si="1"/>
        <v>-1814.3663512476069</v>
      </c>
      <c r="E69">
        <f t="shared" si="2"/>
        <v>-660.37534590830626</v>
      </c>
      <c r="F69">
        <f t="shared" si="3"/>
        <v>36287.327024952137</v>
      </c>
      <c r="G69">
        <f t="shared" si="4"/>
        <v>-990.56301886245956</v>
      </c>
      <c r="H69">
        <f>IF(B69&lt;$B$41,-$B$13*B69,IF(AND($B$41&lt;=B69,B69&lt;=$B$41+$G$8),-$B$13*B69+(-B69+B56)*#REF!,-$B$13*B69+(-B69+$B$41)*$B$16+(-B69+$B$41+$G$8)*$B$10))</f>
        <v>2721.5495268714108</v>
      </c>
      <c r="I69">
        <f t="shared" si="6"/>
        <v>2896.2125131888906</v>
      </c>
      <c r="J69" s="42">
        <f t="shared" si="7"/>
        <v>1930.8083421259266</v>
      </c>
      <c r="K69">
        <f t="shared" si="8"/>
        <v>1.0926140153330088</v>
      </c>
      <c r="L69">
        <f t="shared" si="9"/>
        <v>36.277486907674358</v>
      </c>
      <c r="M69" s="42">
        <f t="shared" si="10"/>
        <v>62.843949385728102</v>
      </c>
      <c r="N69" s="6">
        <f t="shared" si="11"/>
        <v>6.556070212698774E-8</v>
      </c>
      <c r="O69" s="4">
        <f>SUM($N$54:N69)*0.1+$O$30</f>
        <v>-2.1747551438298412E-5</v>
      </c>
      <c r="P69" s="4">
        <f>-SUM(O69:$O$234)</f>
        <v>3.1871046300611635E-3</v>
      </c>
      <c r="Q69" s="6">
        <f t="shared" si="12"/>
        <v>-1.8012654869748942E-7</v>
      </c>
      <c r="R69" s="4">
        <f>SUM($Q$54:Q69)*0.1+$O$8</f>
        <v>8.9855898761042016E-5</v>
      </c>
      <c r="S69" s="4">
        <f>-SUM(R69:$R$234)</f>
        <v>-1.3753926841187982E-2</v>
      </c>
      <c r="T69">
        <f t="shared" si="13"/>
        <v>9.2450194892796574E-5</v>
      </c>
      <c r="U69">
        <f t="shared" si="14"/>
        <v>1.4118361784417784E-2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25">
      <c r="A70" s="8"/>
      <c r="B70">
        <f t="shared" si="15"/>
        <v>1.6000000000000003</v>
      </c>
      <c r="C70">
        <f t="shared" si="0"/>
        <v>0</v>
      </c>
      <c r="D70">
        <f t="shared" si="1"/>
        <v>-1814.3663512476069</v>
      </c>
      <c r="E70">
        <f t="shared" si="2"/>
        <v>-660.37534590830626</v>
      </c>
      <c r="F70">
        <f t="shared" si="3"/>
        <v>36287.327024952137</v>
      </c>
      <c r="G70">
        <f t="shared" si="4"/>
        <v>-1056.6005534532903</v>
      </c>
      <c r="H70">
        <f>IF(B70&lt;$B$41,-$B$13*B70,IF(AND($B$41&lt;=B70,B70&lt;=$B$41+$G$8),-$B$13*B70+(-B70+B57)*#REF!,-$B$13*B70+(-B70+$B$41)*$B$16+(-B70+$B$41+$G$8)*$B$10))</f>
        <v>2902.9861619961716</v>
      </c>
      <c r="I70">
        <f t="shared" si="6"/>
        <v>3089.2933474014835</v>
      </c>
      <c r="J70" s="42">
        <f t="shared" si="7"/>
        <v>1930.8083421259266</v>
      </c>
      <c r="K70">
        <f t="shared" si="8"/>
        <v>1.1654549496885427</v>
      </c>
      <c r="L70">
        <f t="shared" si="9"/>
        <v>36.277486907674358</v>
      </c>
      <c r="M70" s="42">
        <f t="shared" si="10"/>
        <v>62.845258009250045</v>
      </c>
      <c r="N70" s="6">
        <f t="shared" si="11"/>
        <v>6.9931415602120255E-8</v>
      </c>
      <c r="O70" s="4">
        <f>SUM($N$54:N70)*0.1+$O$30</f>
        <v>-2.1740558296738198E-5</v>
      </c>
      <c r="P70" s="4">
        <f>-SUM(O70:$O$234)</f>
        <v>3.1653570786228657E-3</v>
      </c>
      <c r="Q70" s="6">
        <f t="shared" si="12"/>
        <v>-1.9213498527732207E-7</v>
      </c>
      <c r="R70" s="4">
        <f>SUM($Q$54:Q70)*0.1+$O$8</f>
        <v>8.983668526251428E-5</v>
      </c>
      <c r="S70" s="4">
        <f>-SUM(R70:$R$234)</f>
        <v>-1.3664070942426941E-2</v>
      </c>
      <c r="T70">
        <f t="shared" si="13"/>
        <v>9.242987554903405E-5</v>
      </c>
      <c r="U70">
        <f t="shared" si="14"/>
        <v>1.4025916018387681E-2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25">
      <c r="A71" s="8"/>
      <c r="B71">
        <f t="shared" si="15"/>
        <v>1.7000000000000004</v>
      </c>
      <c r="C71">
        <f t="shared" si="0"/>
        <v>0</v>
      </c>
      <c r="D71">
        <f t="shared" si="1"/>
        <v>-1814.3663512476069</v>
      </c>
      <c r="E71">
        <f t="shared" si="2"/>
        <v>-660.37534590830626</v>
      </c>
      <c r="F71">
        <f t="shared" si="3"/>
        <v>36287.327024952137</v>
      </c>
      <c r="G71">
        <f t="shared" si="4"/>
        <v>-1122.6380880441209</v>
      </c>
      <c r="H71">
        <f>IF(B71&lt;$B$41,-$B$13*B71,IF(AND($B$41&lt;=B71,B71&lt;=$B$41+$G$8),-$B$13*B71+(-B71+B58)*#REF!,-$B$13*B71+(-B71+$B$41)*$B$16+(-B71+$B$41+$G$8)*$B$10))</f>
        <v>3084.4227971209325</v>
      </c>
      <c r="I71">
        <f t="shared" si="6"/>
        <v>3282.3741816140764</v>
      </c>
      <c r="J71" s="42">
        <f t="shared" si="7"/>
        <v>1930.8083421259266</v>
      </c>
      <c r="K71">
        <f t="shared" si="8"/>
        <v>1.2382958840440768</v>
      </c>
      <c r="L71">
        <f t="shared" si="9"/>
        <v>36.277486907674358</v>
      </c>
      <c r="M71" s="42">
        <f t="shared" si="10"/>
        <v>62.846651030153502</v>
      </c>
      <c r="N71" s="6">
        <f t="shared" si="11"/>
        <v>7.430212907725277E-8</v>
      </c>
      <c r="O71" s="4">
        <f>SUM($N$54:N71)*0.1+$O$30</f>
        <v>-2.1733128083830475E-5</v>
      </c>
      <c r="P71" s="4">
        <f>-SUM(O71:$O$234)</f>
        <v>3.1436165203261269E-3</v>
      </c>
      <c r="Q71" s="6">
        <f t="shared" si="12"/>
        <v>-2.041434218571547E-7</v>
      </c>
      <c r="R71" s="4">
        <f>SUM($Q$54:Q71)*0.1+$O$8</f>
        <v>8.9816270920328565E-5</v>
      </c>
      <c r="S71" s="4">
        <f>-SUM(R71:$R$234)</f>
        <v>-1.3574234257164426E-2</v>
      </c>
      <c r="T71">
        <f t="shared" si="13"/>
        <v>9.2408286307787564E-5</v>
      </c>
      <c r="U71">
        <f t="shared" si="14"/>
        <v>1.3933490606995922E-2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25">
      <c r="A72" s="8"/>
      <c r="B72">
        <f t="shared" si="15"/>
        <v>1.8000000000000005</v>
      </c>
      <c r="C72">
        <f t="shared" si="0"/>
        <v>0</v>
      </c>
      <c r="D72">
        <f t="shared" si="1"/>
        <v>-1814.3663512476069</v>
      </c>
      <c r="E72">
        <f t="shared" si="2"/>
        <v>-660.37534590830626</v>
      </c>
      <c r="F72">
        <f t="shared" si="3"/>
        <v>36287.327024952137</v>
      </c>
      <c r="G72">
        <f t="shared" si="4"/>
        <v>-1188.6756226349517</v>
      </c>
      <c r="H72">
        <f>IF(B72&lt;$B$41,-$B$13*B72,IF(AND($B$41&lt;=B72,B72&lt;=$B$41+$G$8),-$B$13*B72+(-B72+B59)*#REF!,-$B$13*B72+(-B72+$B$41)*$B$16+(-B72+$B$41+$G$8)*$B$10))</f>
        <v>3265.8594322456934</v>
      </c>
      <c r="I72">
        <f t="shared" si="6"/>
        <v>3475.4550158266693</v>
      </c>
      <c r="J72" s="42">
        <f t="shared" si="7"/>
        <v>1930.8083421259266</v>
      </c>
      <c r="K72">
        <f t="shared" si="8"/>
        <v>1.3111368183996108</v>
      </c>
      <c r="L72">
        <f t="shared" si="9"/>
        <v>36.277486907674358</v>
      </c>
      <c r="M72" s="42">
        <f t="shared" si="10"/>
        <v>62.8481284428265</v>
      </c>
      <c r="N72" s="6">
        <f t="shared" si="11"/>
        <v>7.8672842552385299E-8</v>
      </c>
      <c r="O72" s="4">
        <f>SUM($N$54:N72)*0.1+$O$30</f>
        <v>-2.1725260799575237E-5</v>
      </c>
      <c r="P72" s="4">
        <f>-SUM(O72:$O$234)</f>
        <v>3.1218833922422966E-3</v>
      </c>
      <c r="Q72" s="6">
        <f t="shared" si="12"/>
        <v>-2.1615185843698734E-7</v>
      </c>
      <c r="R72" s="4">
        <f>SUM($Q$54:Q72)*0.1+$O$8</f>
        <v>8.9794655734484874E-5</v>
      </c>
      <c r="S72" s="4">
        <f>-SUM(R72:$R$234)</f>
        <v>-1.3484417986244097E-2</v>
      </c>
      <c r="T72">
        <f t="shared" si="13"/>
        <v>9.2385427180287567E-5</v>
      </c>
      <c r="U72">
        <f t="shared" si="14"/>
        <v>1.3841086819412035E-2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25">
      <c r="A73" s="8"/>
      <c r="B73">
        <f t="shared" si="15"/>
        <v>1.9000000000000006</v>
      </c>
      <c r="C73">
        <f t="shared" si="0"/>
        <v>0</v>
      </c>
      <c r="D73">
        <f t="shared" si="1"/>
        <v>-1814.3663512476069</v>
      </c>
      <c r="E73">
        <f t="shared" si="2"/>
        <v>-660.37534590830626</v>
      </c>
      <c r="F73">
        <f t="shared" si="3"/>
        <v>36287.327024952137</v>
      </c>
      <c r="G73">
        <f t="shared" si="4"/>
        <v>-1254.7131572257822</v>
      </c>
      <c r="H73">
        <f>IF(B73&lt;$B$41,-$B$13*B73,IF(AND($B$41&lt;=B73,B73&lt;=$B$41+$G$8),-$B$13*B73+(-B73+B60)*#REF!,-$B$13*B73+(-B73+$B$41)*$B$16+(-B73+$B$41+$G$8)*$B$10))</f>
        <v>3447.2960673704542</v>
      </c>
      <c r="I73">
        <f t="shared" si="6"/>
        <v>3668.5358500392622</v>
      </c>
      <c r="J73" s="42">
        <f t="shared" si="7"/>
        <v>1930.8083421259266</v>
      </c>
      <c r="K73">
        <f t="shared" si="8"/>
        <v>1.3839777527551447</v>
      </c>
      <c r="L73">
        <f t="shared" si="9"/>
        <v>36.277486907674358</v>
      </c>
      <c r="M73" s="42">
        <f t="shared" si="10"/>
        <v>62.849690241317617</v>
      </c>
      <c r="N73" s="6">
        <f t="shared" si="11"/>
        <v>8.3043556027517801E-8</v>
      </c>
      <c r="O73" s="4">
        <f>SUM($N$54:N73)*0.1+$O$30</f>
        <v>-2.1716956443972484E-5</v>
      </c>
      <c r="P73" s="4">
        <f>-SUM(O73:$O$234)</f>
        <v>3.1001581314427217E-3</v>
      </c>
      <c r="Q73" s="6">
        <f t="shared" si="12"/>
        <v>-2.2816029501681999E-7</v>
      </c>
      <c r="R73" s="4">
        <f>SUM($Q$54:Q73)*0.1+$O$8</f>
        <v>8.9771839704983191E-5</v>
      </c>
      <c r="S73" s="4">
        <f>-SUM(R73:$R$234)</f>
        <v>-1.3394623330509611E-2</v>
      </c>
      <c r="T73">
        <f t="shared" si="13"/>
        <v>9.236129817843941E-5</v>
      </c>
      <c r="U73">
        <f t="shared" si="14"/>
        <v>1.3748705924783713E-2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25">
      <c r="A74" s="8"/>
      <c r="B74">
        <f t="shared" si="15"/>
        <v>2.0000000000000004</v>
      </c>
      <c r="C74">
        <f t="shared" si="0"/>
        <v>0</v>
      </c>
      <c r="D74">
        <f t="shared" si="1"/>
        <v>-1814.3663512476069</v>
      </c>
      <c r="E74">
        <f t="shared" si="2"/>
        <v>-660.37534590830626</v>
      </c>
      <c r="F74">
        <f t="shared" si="3"/>
        <v>36287.327024952137</v>
      </c>
      <c r="G74">
        <f t="shared" si="4"/>
        <v>-1320.7506918166127</v>
      </c>
      <c r="H74">
        <f>IF(B74&lt;$B$41,-$B$13*B74,IF(AND($B$41&lt;=B74,B74&lt;=$B$41+$G$8),-$B$13*B74+(-B74+B61)*#REF!,-$B$13*B74+(-B74+$B$41)*$B$16+(-B74+$B$41+$G$8)*$B$10))</f>
        <v>3628.7327024952147</v>
      </c>
      <c r="I74">
        <f t="shared" si="6"/>
        <v>3861.6166842518542</v>
      </c>
      <c r="J74" s="42">
        <f t="shared" si="7"/>
        <v>1930.8083421259266</v>
      </c>
      <c r="K74">
        <f t="shared" si="8"/>
        <v>1.4568186871106783</v>
      </c>
      <c r="L74">
        <f t="shared" si="9"/>
        <v>36.277486907674358</v>
      </c>
      <c r="M74" s="42">
        <f t="shared" si="10"/>
        <v>62.851336419336135</v>
      </c>
      <c r="N74" s="6">
        <f t="shared" si="11"/>
        <v>8.7414269502650316E-8</v>
      </c>
      <c r="O74" s="4">
        <f>SUM($N$54:N74)*0.1+$O$30</f>
        <v>-2.1708215017022219E-5</v>
      </c>
      <c r="P74" s="4">
        <f>-SUM(O74:$O$234)</f>
        <v>3.0784411749987493E-3</v>
      </c>
      <c r="Q74" s="6">
        <f t="shared" si="12"/>
        <v>-2.4016873159665262E-7</v>
      </c>
      <c r="R74" s="4">
        <f>SUM($Q$54:Q74)*0.1+$O$8</f>
        <v>8.9747822831823517E-5</v>
      </c>
      <c r="S74" s="4">
        <f>-SUM(R74:$R$234)</f>
        <v>-1.3304851490804627E-2</v>
      </c>
      <c r="T74">
        <f t="shared" si="13"/>
        <v>9.2335899314825818E-5</v>
      </c>
      <c r="U74">
        <f t="shared" si="14"/>
        <v>1.3656349192236327E-2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25">
      <c r="A75" s="8"/>
      <c r="B75">
        <f t="shared" si="15"/>
        <v>2.1000000000000005</v>
      </c>
      <c r="C75">
        <f t="shared" si="0"/>
        <v>0</v>
      </c>
      <c r="D75">
        <f t="shared" si="1"/>
        <v>-1814.3663512476069</v>
      </c>
      <c r="E75">
        <f t="shared" si="2"/>
        <v>-660.37534590830626</v>
      </c>
      <c r="F75">
        <f t="shared" si="3"/>
        <v>36287.327024952137</v>
      </c>
      <c r="G75">
        <f t="shared" si="4"/>
        <v>-1386.7882264074435</v>
      </c>
      <c r="H75">
        <f>IF(B75&lt;$B$41,-$B$13*B75,IF(AND($B$41&lt;=B75,B75&lt;=$B$41+$G$8),-$B$13*B75+(-B75+B62)*#REF!,-$B$13*B75+(-B75+$B$41)*$B$16+(-B75+$B$41+$G$8)*$B$10))</f>
        <v>3810.1693376199755</v>
      </c>
      <c r="I75">
        <f t="shared" si="6"/>
        <v>4054.6975184644475</v>
      </c>
      <c r="J75" s="42">
        <f t="shared" si="7"/>
        <v>1930.8083421259266</v>
      </c>
      <c r="K75">
        <f t="shared" si="8"/>
        <v>1.5296596214662126</v>
      </c>
      <c r="L75">
        <f t="shared" si="9"/>
        <v>36.277486907674358</v>
      </c>
      <c r="M75" s="42">
        <f t="shared" si="10"/>
        <v>62.853066970252122</v>
      </c>
      <c r="N75" s="6">
        <f t="shared" si="11"/>
        <v>9.1784982977782831E-8</v>
      </c>
      <c r="O75" s="4">
        <f>SUM($N$54:N75)*0.1+$O$30</f>
        <v>-2.1699036518724439E-5</v>
      </c>
      <c r="P75" s="4">
        <f>-SUM(O75:$O$234)</f>
        <v>3.0567329599817273E-3</v>
      </c>
      <c r="Q75" s="6">
        <f t="shared" si="12"/>
        <v>-2.5217716817648521E-7</v>
      </c>
      <c r="R75" s="4">
        <f>SUM($Q$54:Q75)*0.1+$O$8</f>
        <v>8.9722605115005865E-5</v>
      </c>
      <c r="S75" s="4">
        <f>-SUM(R75:$R$234)</f>
        <v>-1.3215103667972803E-2</v>
      </c>
      <c r="T75">
        <f t="shared" si="13"/>
        <v>9.2309230602709576E-5</v>
      </c>
      <c r="U75">
        <f t="shared" si="14"/>
        <v>1.3564017890872412E-2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25">
      <c r="A76" s="8"/>
      <c r="B76">
        <f t="shared" si="15"/>
        <v>2.2000000000000006</v>
      </c>
      <c r="C76">
        <f t="shared" si="0"/>
        <v>0</v>
      </c>
      <c r="D76">
        <f t="shared" si="1"/>
        <v>-1814.3663512476069</v>
      </c>
      <c r="E76">
        <f t="shared" si="2"/>
        <v>-660.37534590830626</v>
      </c>
      <c r="F76">
        <f t="shared" si="3"/>
        <v>36287.327024952137</v>
      </c>
      <c r="G76">
        <f t="shared" si="4"/>
        <v>-1452.8257609982743</v>
      </c>
      <c r="H76">
        <f>IF(B76&lt;$B$41,-$B$13*B76,IF(AND($B$41&lt;=B76,B76&lt;=$B$41+$G$8),-$B$13*B76+(-B76+B63)*#REF!,-$B$13*B76+(-B76+$B$41)*$B$16+(-B76+$B$41+$G$8)*$B$10))</f>
        <v>3991.6059727447364</v>
      </c>
      <c r="I76">
        <f t="shared" si="6"/>
        <v>4247.7783526770399</v>
      </c>
      <c r="J76" s="42">
        <f t="shared" si="7"/>
        <v>1930.8083421259266</v>
      </c>
      <c r="K76">
        <f t="shared" si="8"/>
        <v>1.6025005558217462</v>
      </c>
      <c r="L76">
        <f t="shared" si="9"/>
        <v>36.277486907674358</v>
      </c>
      <c r="M76" s="42">
        <f t="shared" si="10"/>
        <v>62.854881887096589</v>
      </c>
      <c r="N76" s="6">
        <f t="shared" si="11"/>
        <v>9.6155696452915359E-8</v>
      </c>
      <c r="O76" s="4">
        <f>SUM($N$54:N76)*0.1+$O$30</f>
        <v>-2.1689420949079147E-5</v>
      </c>
      <c r="P76" s="4">
        <f>-SUM(O76:$O$234)</f>
        <v>3.0350339234630026E-3</v>
      </c>
      <c r="Q76" s="6">
        <f t="shared" si="12"/>
        <v>-2.6418560475631786E-7</v>
      </c>
      <c r="R76" s="4">
        <f>SUM($Q$54:Q76)*0.1+$O$8</f>
        <v>8.9696186554530236E-5</v>
      </c>
      <c r="S76" s="4">
        <f>-SUM(R76:$R$234)</f>
        <v>-1.3125381062857797E-2</v>
      </c>
      <c r="T76">
        <f t="shared" si="13"/>
        <v>9.2281292056036168E-5</v>
      </c>
      <c r="U76">
        <f t="shared" si="14"/>
        <v>1.3471713289771174E-2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25">
      <c r="A77" s="8"/>
      <c r="B77">
        <f t="shared" si="15"/>
        <v>2.3000000000000007</v>
      </c>
      <c r="C77">
        <f t="shared" si="0"/>
        <v>0</v>
      </c>
      <c r="D77">
        <f t="shared" si="1"/>
        <v>-1814.3663512476069</v>
      </c>
      <c r="E77">
        <f t="shared" si="2"/>
        <v>-660.37534590830626</v>
      </c>
      <c r="F77">
        <f t="shared" si="3"/>
        <v>36287.327024952137</v>
      </c>
      <c r="G77">
        <f t="shared" si="4"/>
        <v>-1518.8632955891048</v>
      </c>
      <c r="H77">
        <f>IF(B77&lt;$B$41,-$B$13*B77,IF(AND($B$41&lt;=B77,B77&lt;=$B$41+$G$8),-$B$13*B77+(-B77+B64)*#REF!,-$B$13*B77+(-B77+$B$41)*$B$16+(-B77+$B$41+$G$8)*$B$10))</f>
        <v>4173.0426078694973</v>
      </c>
      <c r="I77">
        <f t="shared" si="6"/>
        <v>4440.8591868896328</v>
      </c>
      <c r="J77" s="42">
        <f t="shared" si="7"/>
        <v>1930.8083421259266</v>
      </c>
      <c r="K77">
        <f t="shared" si="8"/>
        <v>1.6753414901772803</v>
      </c>
      <c r="L77">
        <f t="shared" si="9"/>
        <v>36.277486907674358</v>
      </c>
      <c r="M77" s="42">
        <f t="shared" si="10"/>
        <v>62.856781162561632</v>
      </c>
      <c r="N77" s="6">
        <f t="shared" si="11"/>
        <v>1.0052640992804787E-7</v>
      </c>
      <c r="O77" s="4">
        <f>SUM($N$54:N77)*0.1+$O$30</f>
        <v>-2.1679368308086344E-5</v>
      </c>
      <c r="P77" s="4">
        <f>-SUM(O77:$O$234)</f>
        <v>3.013344502513924E-3</v>
      </c>
      <c r="Q77" s="6">
        <f t="shared" si="12"/>
        <v>-2.7619404133615051E-7</v>
      </c>
      <c r="R77" s="4">
        <f>SUM($Q$54:Q77)*0.1+$O$8</f>
        <v>8.9668567150396629E-5</v>
      </c>
      <c r="S77" s="4">
        <f>-SUM(R77:$R$234)</f>
        <v>-1.3035684876303267E-2</v>
      </c>
      <c r="T77">
        <f t="shared" si="13"/>
        <v>9.2252083689436779E-5</v>
      </c>
      <c r="U77">
        <f t="shared" si="14"/>
        <v>1.3379436657987982E-2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25">
      <c r="A78" s="8"/>
      <c r="B78">
        <f t="shared" si="15"/>
        <v>2.4000000000000008</v>
      </c>
      <c r="C78">
        <f t="shared" si="0"/>
        <v>0</v>
      </c>
      <c r="D78">
        <f t="shared" si="1"/>
        <v>-1814.3663512476069</v>
      </c>
      <c r="E78">
        <f t="shared" si="2"/>
        <v>-660.37534590830626</v>
      </c>
      <c r="F78">
        <f t="shared" si="3"/>
        <v>36287.327024952137</v>
      </c>
      <c r="G78">
        <f t="shared" si="4"/>
        <v>-1584.9008301799356</v>
      </c>
      <c r="H78">
        <f t="shared" si="5"/>
        <v>4354.4792429942581</v>
      </c>
      <c r="I78">
        <f t="shared" si="6"/>
        <v>4633.9400211022257</v>
      </c>
      <c r="J78" s="42">
        <f t="shared" si="7"/>
        <v>1930.8083421259266</v>
      </c>
      <c r="K78">
        <f t="shared" si="8"/>
        <v>1.7481824245328144</v>
      </c>
      <c r="L78">
        <f t="shared" si="9"/>
        <v>36.277486907674358</v>
      </c>
      <c r="M78" s="42">
        <f t="shared" si="10"/>
        <v>62.858764789000581</v>
      </c>
      <c r="N78" s="6">
        <f t="shared" si="11"/>
        <v>1.0489712340318039E-7</v>
      </c>
      <c r="O78" s="4">
        <f>SUM($N$54:N78)*0.1+$O$30</f>
        <v>-2.1668878595746026E-5</v>
      </c>
      <c r="P78" s="4">
        <f>-SUM(O78:$O$234)</f>
        <v>2.9916651342058375E-3</v>
      </c>
      <c r="Q78" s="6">
        <f t="shared" si="12"/>
        <v>-2.8820247791598316E-7</v>
      </c>
      <c r="R78" s="4">
        <f>SUM($Q$54:Q78)*0.1+$O$8</f>
        <v>8.9639746902605031E-5</v>
      </c>
      <c r="S78" s="4">
        <f>-SUM(R78:$R$234)</f>
        <v>-1.2946016309152869E-2</v>
      </c>
      <c r="T78">
        <f t="shared" si="13"/>
        <v>9.2221605518231296E-5</v>
      </c>
      <c r="U78">
        <f t="shared" si="14"/>
        <v>1.3287189264553844E-2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25">
      <c r="A79" s="8"/>
      <c r="B79">
        <f t="shared" si="15"/>
        <v>2.5000000000000009</v>
      </c>
      <c r="C79">
        <f t="shared" si="0"/>
        <v>0</v>
      </c>
      <c r="D79">
        <f t="shared" si="1"/>
        <v>-1814.3663512476069</v>
      </c>
      <c r="E79">
        <f t="shared" si="2"/>
        <v>-660.37534590830626</v>
      </c>
      <c r="F79">
        <f t="shared" si="3"/>
        <v>36287.327024952137</v>
      </c>
      <c r="G79">
        <f t="shared" si="4"/>
        <v>-1650.9383647707662</v>
      </c>
      <c r="H79">
        <f t="shared" si="5"/>
        <v>4535.915878119019</v>
      </c>
      <c r="I79">
        <f t="shared" si="6"/>
        <v>4827.0208553148186</v>
      </c>
      <c r="J79" s="42">
        <f t="shared" si="7"/>
        <v>1930.8083421259266</v>
      </c>
      <c r="K79">
        <f t="shared" si="8"/>
        <v>1.8210233588883482</v>
      </c>
      <c r="L79">
        <f t="shared" si="9"/>
        <v>36.277486907674358</v>
      </c>
      <c r="M79" s="42">
        <f t="shared" si="10"/>
        <v>62.860832758428124</v>
      </c>
      <c r="N79" s="6">
        <f t="shared" si="11"/>
        <v>1.092678368783129E-7</v>
      </c>
      <c r="O79" s="4">
        <f>SUM($N$54:N79)*0.1+$O$30</f>
        <v>-2.1657951812058196E-5</v>
      </c>
      <c r="P79" s="4">
        <f>-SUM(O79:$O$234)</f>
        <v>2.9699962556100912E-3</v>
      </c>
      <c r="Q79" s="6">
        <f t="shared" si="12"/>
        <v>-3.0021091449581581E-7</v>
      </c>
      <c r="R79" s="4">
        <f>SUM($Q$54:Q79)*0.1+$O$8</f>
        <v>8.9609725811155442E-5</v>
      </c>
      <c r="S79" s="4">
        <f>-SUM(R79:$R$234)</f>
        <v>-1.2856376562250265E-2</v>
      </c>
      <c r="T79">
        <f t="shared" si="13"/>
        <v>9.2189857558431514E-5</v>
      </c>
      <c r="U79">
        <f t="shared" si="14"/>
        <v>1.3194972378474912E-2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25">
      <c r="A80" s="8"/>
      <c r="B80">
        <f t="shared" si="15"/>
        <v>2.600000000000001</v>
      </c>
      <c r="C80">
        <f t="shared" si="0"/>
        <v>0</v>
      </c>
      <c r="D80">
        <f t="shared" si="1"/>
        <v>-1814.3663512476069</v>
      </c>
      <c r="E80">
        <f t="shared" si="2"/>
        <v>-660.37534590830626</v>
      </c>
      <c r="F80">
        <f t="shared" si="3"/>
        <v>36287.327024952137</v>
      </c>
      <c r="G80">
        <f t="shared" si="4"/>
        <v>-1716.9758993615969</v>
      </c>
      <c r="H80">
        <f t="shared" si="5"/>
        <v>4717.3525132437799</v>
      </c>
      <c r="I80">
        <f t="shared" si="6"/>
        <v>5020.1016895274115</v>
      </c>
      <c r="J80" s="42">
        <f t="shared" si="7"/>
        <v>1930.8083421259266</v>
      </c>
      <c r="K80">
        <f t="shared" si="8"/>
        <v>1.8938642932438823</v>
      </c>
      <c r="L80">
        <f t="shared" si="9"/>
        <v>36.277486907674358</v>
      </c>
      <c r="M80" s="42">
        <f t="shared" si="10"/>
        <v>62.862985062520522</v>
      </c>
      <c r="N80" s="6">
        <f t="shared" si="11"/>
        <v>1.1363855035344543E-7</v>
      </c>
      <c r="O80" s="4">
        <f>SUM($N$54:N80)*0.1+$O$30</f>
        <v>-2.164658795702285E-5</v>
      </c>
      <c r="P80" s="4">
        <f>-SUM(O80:$O$234)</f>
        <v>2.9483383037980327E-3</v>
      </c>
      <c r="Q80" s="6">
        <f t="shared" si="12"/>
        <v>-3.1221935107564841E-7</v>
      </c>
      <c r="R80" s="4">
        <f>SUM($Q$54:Q80)*0.1+$O$8</f>
        <v>8.9578503876047876E-5</v>
      </c>
      <c r="S80" s="4">
        <f>-SUM(R80:$R$234)</f>
        <v>-1.2766766836439108E-2</v>
      </c>
      <c r="T80">
        <f t="shared" si="13"/>
        <v>9.2156839826744555E-5</v>
      </c>
      <c r="U80">
        <f t="shared" si="14"/>
        <v>1.3102787268731949E-2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25">
      <c r="A81" s="8"/>
      <c r="B81">
        <f t="shared" si="15"/>
        <v>2.7000000000000011</v>
      </c>
      <c r="C81">
        <f t="shared" si="0"/>
        <v>0</v>
      </c>
      <c r="D81">
        <f t="shared" si="1"/>
        <v>-1814.3663512476069</v>
      </c>
      <c r="E81">
        <f t="shared" si="2"/>
        <v>-660.37534590830626</v>
      </c>
      <c r="F81">
        <f t="shared" si="3"/>
        <v>36287.327024952137</v>
      </c>
      <c r="G81">
        <f t="shared" si="4"/>
        <v>-1783.0134339524277</v>
      </c>
      <c r="H81">
        <f t="shared" si="5"/>
        <v>4898.7891483685407</v>
      </c>
      <c r="I81">
        <f t="shared" si="6"/>
        <v>5213.1825237400044</v>
      </c>
      <c r="J81" s="42">
        <f t="shared" si="7"/>
        <v>1930.8083421259266</v>
      </c>
      <c r="K81">
        <f t="shared" si="8"/>
        <v>1.9667052275994164</v>
      </c>
      <c r="L81">
        <f t="shared" si="9"/>
        <v>36.277486907674358</v>
      </c>
      <c r="M81" s="42">
        <f t="shared" si="10"/>
        <v>62.865221692615705</v>
      </c>
      <c r="N81" s="6">
        <f t="shared" si="11"/>
        <v>1.1800926382857796E-7</v>
      </c>
      <c r="O81" s="4">
        <f>SUM($N$54:N81)*0.1+$O$30</f>
        <v>-2.1634787030639993E-5</v>
      </c>
      <c r="P81" s="4">
        <f>-SUM(O81:$O$234)</f>
        <v>2.9266917158410101E-3</v>
      </c>
      <c r="Q81" s="6">
        <f t="shared" si="12"/>
        <v>-3.2422778765548106E-7</v>
      </c>
      <c r="R81" s="4">
        <f>SUM($Q$54:Q81)*0.1+$O$8</f>
        <v>8.9546081097282331E-5</v>
      </c>
      <c r="S81" s="4">
        <f>-SUM(R81:$R$234)</f>
        <v>-1.2677188332563059E-2</v>
      </c>
      <c r="T81">
        <f t="shared" si="13"/>
        <v>9.2122552340576254E-5</v>
      </c>
      <c r="U81">
        <f t="shared" si="14"/>
        <v>1.3010635204279818E-2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25">
      <c r="A82" s="8"/>
      <c r="B82">
        <f t="shared" si="15"/>
        <v>2.8000000000000012</v>
      </c>
      <c r="C82">
        <f t="shared" si="0"/>
        <v>0</v>
      </c>
      <c r="D82">
        <f t="shared" si="1"/>
        <v>-1814.3663512476069</v>
      </c>
      <c r="E82">
        <f t="shared" si="2"/>
        <v>-660.37534590830626</v>
      </c>
      <c r="F82">
        <f t="shared" si="3"/>
        <v>36287.327024952137</v>
      </c>
      <c r="G82">
        <f t="shared" si="4"/>
        <v>-1849.0509685432583</v>
      </c>
      <c r="H82">
        <f t="shared" si="5"/>
        <v>5080.2257834933016</v>
      </c>
      <c r="I82">
        <f t="shared" si="6"/>
        <v>5406.2633579525973</v>
      </c>
      <c r="J82" s="42">
        <f t="shared" si="7"/>
        <v>1930.8083421259266</v>
      </c>
      <c r="K82">
        <f t="shared" si="8"/>
        <v>2.0395461619549504</v>
      </c>
      <c r="L82">
        <f t="shared" si="9"/>
        <v>36.277486907674358</v>
      </c>
      <c r="M82" s="42">
        <f t="shared" si="10"/>
        <v>62.867542639713527</v>
      </c>
      <c r="N82" s="6">
        <f t="shared" si="11"/>
        <v>1.2237997730371048E-7</v>
      </c>
      <c r="O82" s="4">
        <f>SUM($N$54:N82)*0.1+$O$30</f>
        <v>-2.1622549032909621E-5</v>
      </c>
      <c r="P82" s="4">
        <f>-SUM(O82:$O$234)</f>
        <v>2.9050569288103694E-3</v>
      </c>
      <c r="Q82" s="6">
        <f t="shared" si="12"/>
        <v>-3.3623622423531371E-7</v>
      </c>
      <c r="R82" s="4">
        <f>SUM($Q$54:Q82)*0.1+$O$8</f>
        <v>8.9512457474858796E-5</v>
      </c>
      <c r="S82" s="4">
        <f>-SUM(R82:$R$234)</f>
        <v>-1.2587642251465778E-2</v>
      </c>
      <c r="T82">
        <f t="shared" si="13"/>
        <v>9.2086995118034916E-5</v>
      </c>
      <c r="U82">
        <f t="shared" si="14"/>
        <v>1.2918517454046947E-2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25">
      <c r="A83" s="8"/>
      <c r="B83">
        <f t="shared" si="15"/>
        <v>2.9000000000000012</v>
      </c>
      <c r="C83">
        <f t="shared" si="0"/>
        <v>0</v>
      </c>
      <c r="D83">
        <f t="shared" si="1"/>
        <v>-1814.3663512476069</v>
      </c>
      <c r="E83">
        <f t="shared" si="2"/>
        <v>-660.37534590830626</v>
      </c>
      <c r="F83">
        <f t="shared" si="3"/>
        <v>36287.327024952137</v>
      </c>
      <c r="G83">
        <f t="shared" si="4"/>
        <v>-1915.088503134089</v>
      </c>
      <c r="H83">
        <f t="shared" si="5"/>
        <v>5261.6624186180625</v>
      </c>
      <c r="I83">
        <f t="shared" si="6"/>
        <v>5599.3441921651902</v>
      </c>
      <c r="J83" s="42">
        <f t="shared" si="7"/>
        <v>1930.8083421259266</v>
      </c>
      <c r="K83">
        <f t="shared" si="8"/>
        <v>2.112387096310484</v>
      </c>
      <c r="L83">
        <f t="shared" si="9"/>
        <v>36.277486907674358</v>
      </c>
      <c r="M83" s="42">
        <f t="shared" si="10"/>
        <v>62.869947894475885</v>
      </c>
      <c r="N83" s="6">
        <f t="shared" si="11"/>
        <v>1.2675069077884299E-7</v>
      </c>
      <c r="O83" s="4">
        <f>SUM($N$54:N83)*0.1+$O$30</f>
        <v>-2.1609873963831737E-5</v>
      </c>
      <c r="P83" s="4">
        <f>-SUM(O83:$O$234)</f>
        <v>2.8834343797774602E-3</v>
      </c>
      <c r="Q83" s="6">
        <f t="shared" si="12"/>
        <v>-3.4824466081514636E-7</v>
      </c>
      <c r="R83" s="4">
        <f>SUM($Q$54:Q83)*0.1+$O$8</f>
        <v>8.9477633008777283E-5</v>
      </c>
      <c r="S83" s="4">
        <f>-SUM(R83:$R$234)</f>
        <v>-1.2498129793990922E-2</v>
      </c>
      <c r="T83">
        <f t="shared" si="13"/>
        <v>9.2050168177935026E-5</v>
      </c>
      <c r="U83">
        <f t="shared" si="14"/>
        <v>1.2826435286934799E-2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25">
      <c r="A84" s="8"/>
      <c r="B84">
        <f t="shared" si="15"/>
        <v>3.0000000000000013</v>
      </c>
      <c r="C84">
        <f t="shared" si="0"/>
        <v>0</v>
      </c>
      <c r="D84">
        <f t="shared" si="1"/>
        <v>-1814.3663512476069</v>
      </c>
      <c r="E84">
        <f t="shared" si="2"/>
        <v>-660.37534590830626</v>
      </c>
      <c r="F84">
        <f t="shared" si="3"/>
        <v>36287.327024952137</v>
      </c>
      <c r="G84">
        <f t="shared" si="4"/>
        <v>-1981.1260377249196</v>
      </c>
      <c r="H84">
        <f t="shared" si="5"/>
        <v>5443.0990537428233</v>
      </c>
      <c r="I84">
        <f t="shared" si="6"/>
        <v>5792.4250263777831</v>
      </c>
      <c r="J84" s="42">
        <f t="shared" si="7"/>
        <v>1930.8083421259266</v>
      </c>
      <c r="K84">
        <f t="shared" si="8"/>
        <v>2.1852280306660181</v>
      </c>
      <c r="L84">
        <f t="shared" si="9"/>
        <v>36.277486907674358</v>
      </c>
      <c r="M84" s="42">
        <f t="shared" si="10"/>
        <v>62.872437447226922</v>
      </c>
      <c r="N84" s="6">
        <f t="shared" si="11"/>
        <v>1.3112140425397551E-7</v>
      </c>
      <c r="O84" s="4">
        <f>SUM($N$54:N84)*0.1+$O$30</f>
        <v>-2.1596761823406338E-5</v>
      </c>
      <c r="P84" s="4">
        <f>-SUM(O84:$O$234)</f>
        <v>2.8618245058136286E-3</v>
      </c>
      <c r="Q84" s="6">
        <f t="shared" si="12"/>
        <v>-3.60253097394979E-7</v>
      </c>
      <c r="R84" s="4">
        <f>SUM($Q$54:Q84)*0.1+$O$8</f>
        <v>8.9441607699037792E-5</v>
      </c>
      <c r="S84" s="4">
        <f>-SUM(R84:$R$234)</f>
        <v>-1.2408652160982143E-2</v>
      </c>
      <c r="T84">
        <f t="shared" si="13"/>
        <v>9.2012071539801317E-5</v>
      </c>
      <c r="U84">
        <f t="shared" si="14"/>
        <v>1.2734389971817348E-2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25">
      <c r="A85" s="8"/>
      <c r="B85">
        <f t="shared" si="15"/>
        <v>3.1000000000000014</v>
      </c>
      <c r="C85">
        <f t="shared" si="0"/>
        <v>0</v>
      </c>
      <c r="D85">
        <f t="shared" si="1"/>
        <v>-1814.3663512476069</v>
      </c>
      <c r="E85">
        <f t="shared" si="2"/>
        <v>-660.37534590830626</v>
      </c>
      <c r="F85">
        <f t="shared" si="3"/>
        <v>36287.327024952137</v>
      </c>
      <c r="G85">
        <f t="shared" si="4"/>
        <v>-2047.1635723157503</v>
      </c>
      <c r="H85">
        <f t="shared" si="5"/>
        <v>5624.5356888675842</v>
      </c>
      <c r="I85">
        <f t="shared" si="6"/>
        <v>5985.505860590376</v>
      </c>
      <c r="J85" s="42">
        <f t="shared" si="7"/>
        <v>1930.8083421259266</v>
      </c>
      <c r="K85">
        <f t="shared" si="8"/>
        <v>2.2580689650215522</v>
      </c>
      <c r="L85">
        <f t="shared" si="9"/>
        <v>36.277486907674358</v>
      </c>
      <c r="M85" s="42">
        <f t="shared" si="10"/>
        <v>62.875011287953242</v>
      </c>
      <c r="N85" s="6">
        <f t="shared" si="11"/>
        <v>1.3549211772910802E-7</v>
      </c>
      <c r="O85" s="4">
        <f>SUM($N$54:N85)*0.1+$O$30</f>
        <v>-2.1583212611633428E-5</v>
      </c>
      <c r="P85" s="4">
        <f>-SUM(O85:$O$234)</f>
        <v>2.8402277439902217E-3</v>
      </c>
      <c r="Q85" s="6">
        <f t="shared" si="12"/>
        <v>-3.722615339748116E-7</v>
      </c>
      <c r="R85" s="4">
        <f>SUM($Q$54:Q85)*0.1+$O$8</f>
        <v>8.940438154564031E-5</v>
      </c>
      <c r="S85" s="4">
        <f>-SUM(R85:$R$234)</f>
        <v>-1.2319210553283106E-2</v>
      </c>
      <c r="T85">
        <f t="shared" si="13"/>
        <v>9.1972705223872809E-5</v>
      </c>
      <c r="U85">
        <f t="shared" si="14"/>
        <v>1.2642382777540538E-2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25">
      <c r="A86" s="8"/>
      <c r="B86">
        <f t="shared" si="15"/>
        <v>3.2000000000000015</v>
      </c>
      <c r="C86">
        <f t="shared" si="0"/>
        <v>0</v>
      </c>
      <c r="D86">
        <f t="shared" si="1"/>
        <v>-1814.3663512476069</v>
      </c>
      <c r="E86">
        <f t="shared" si="2"/>
        <v>-660.37534590830626</v>
      </c>
      <c r="F86">
        <f t="shared" si="3"/>
        <v>36287.327024952137</v>
      </c>
      <c r="G86">
        <f t="shared" si="4"/>
        <v>-2113.2011069065811</v>
      </c>
      <c r="H86">
        <f t="shared" si="5"/>
        <v>5805.9723239923451</v>
      </c>
      <c r="I86">
        <f t="shared" si="6"/>
        <v>6178.5866948029689</v>
      </c>
      <c r="J86" s="42">
        <f t="shared" si="7"/>
        <v>1930.8083421259266</v>
      </c>
      <c r="K86">
        <f t="shared" si="8"/>
        <v>2.3309098993770863</v>
      </c>
      <c r="L86">
        <f t="shared" si="9"/>
        <v>36.277486907674358</v>
      </c>
      <c r="M86" s="42">
        <f t="shared" si="10"/>
        <v>62.877669406304079</v>
      </c>
      <c r="N86" s="6">
        <f t="shared" si="11"/>
        <v>1.3986283120424054E-7</v>
      </c>
      <c r="O86" s="4">
        <f>SUM($N$54:N86)*0.1+$O$30</f>
        <v>-2.1569226328513005E-5</v>
      </c>
      <c r="P86" s="4">
        <f>-SUM(O86:$O$234)</f>
        <v>2.8186445313785882E-3</v>
      </c>
      <c r="Q86" s="6">
        <f t="shared" si="12"/>
        <v>-3.8426997055464425E-7</v>
      </c>
      <c r="R86" s="4">
        <f>SUM($Q$54:Q86)*0.1+$O$8</f>
        <v>8.9365954548584838E-5</v>
      </c>
      <c r="S86" s="4">
        <f>-SUM(R86:$R$234)</f>
        <v>-1.2229806171737464E-2</v>
      </c>
      <c r="T86">
        <f t="shared" si="13"/>
        <v>9.1932069251107087E-5</v>
      </c>
      <c r="U86">
        <f t="shared" si="14"/>
        <v>1.2550414972921741E-2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25">
      <c r="A87" s="8"/>
      <c r="B87">
        <f t="shared" si="15"/>
        <v>3.3000000000000016</v>
      </c>
      <c r="C87">
        <f t="shared" si="0"/>
        <v>0</v>
      </c>
      <c r="D87">
        <f t="shared" si="1"/>
        <v>-1814.3663512476069</v>
      </c>
      <c r="E87">
        <f t="shared" si="2"/>
        <v>-660.37534590830626</v>
      </c>
      <c r="F87">
        <f t="shared" si="3"/>
        <v>36287.327024952137</v>
      </c>
      <c r="G87">
        <f t="shared" si="4"/>
        <v>-2179.2386414974117</v>
      </c>
      <c r="H87">
        <f t="shared" si="5"/>
        <v>5987.408959117106</v>
      </c>
      <c r="I87">
        <f t="shared" si="6"/>
        <v>6371.6675290155608</v>
      </c>
      <c r="J87" s="42">
        <f t="shared" si="7"/>
        <v>1930.8083421259266</v>
      </c>
      <c r="K87">
        <f t="shared" si="8"/>
        <v>2.4037508337326199</v>
      </c>
      <c r="L87">
        <f t="shared" si="9"/>
        <v>36.277486907674358</v>
      </c>
      <c r="M87" s="42">
        <f t="shared" si="10"/>
        <v>62.880411791591541</v>
      </c>
      <c r="N87" s="6">
        <f t="shared" si="11"/>
        <v>1.4423354467937305E-7</v>
      </c>
      <c r="O87" s="4">
        <f>SUM($N$54:N87)*0.1+$O$30</f>
        <v>-2.1554802974045068E-5</v>
      </c>
      <c r="P87" s="4">
        <f>-SUM(O87:$O$234)</f>
        <v>2.7970753050500759E-3</v>
      </c>
      <c r="Q87" s="6">
        <f t="shared" si="12"/>
        <v>-3.962784071344769E-7</v>
      </c>
      <c r="R87" s="4">
        <f>SUM($Q$54:Q87)*0.1+$O$8</f>
        <v>8.9326326707871401E-5</v>
      </c>
      <c r="S87" s="4">
        <f>-SUM(R87:$R$234)</f>
        <v>-1.214044021718888E-2</v>
      </c>
      <c r="T87">
        <f t="shared" si="13"/>
        <v>9.1890163643184794E-5</v>
      </c>
      <c r="U87">
        <f t="shared" si="14"/>
        <v>1.2458487826749206E-2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25">
      <c r="A88" s="8"/>
      <c r="B88">
        <f t="shared" si="15"/>
        <v>3.4000000000000017</v>
      </c>
      <c r="C88">
        <f t="shared" si="0"/>
        <v>0</v>
      </c>
      <c r="D88">
        <f t="shared" si="1"/>
        <v>-1814.3663512476069</v>
      </c>
      <c r="E88">
        <f t="shared" si="2"/>
        <v>-660.37534590830626</v>
      </c>
      <c r="F88">
        <f t="shared" si="3"/>
        <v>36287.327024952137</v>
      </c>
      <c r="G88">
        <f t="shared" si="4"/>
        <v>-2245.2761760882422</v>
      </c>
      <c r="H88">
        <f t="shared" si="5"/>
        <v>6168.8455942418668</v>
      </c>
      <c r="I88">
        <f t="shared" si="6"/>
        <v>6564.7483632281546</v>
      </c>
      <c r="J88" s="42">
        <f t="shared" si="7"/>
        <v>1930.8083421259266</v>
      </c>
      <c r="K88">
        <f t="shared" si="8"/>
        <v>2.476591768088154</v>
      </c>
      <c r="L88">
        <f t="shared" si="9"/>
        <v>36.277486907674358</v>
      </c>
      <c r="M88" s="42">
        <f t="shared" si="10"/>
        <v>62.883238432790783</v>
      </c>
      <c r="N88" s="6">
        <f t="shared" si="11"/>
        <v>1.4860425815450557E-7</v>
      </c>
      <c r="O88" s="4">
        <f>SUM($N$54:N88)*0.1+$O$30</f>
        <v>-2.1539942548229615E-5</v>
      </c>
      <c r="P88" s="4">
        <f>-SUM(O88:$O$234)</f>
        <v>2.7755205020760301E-3</v>
      </c>
      <c r="Q88" s="6">
        <f t="shared" si="12"/>
        <v>-4.0828684371430955E-7</v>
      </c>
      <c r="R88" s="4">
        <f>SUM($Q$54:Q88)*0.1+$O$8</f>
        <v>8.9285498023499959E-5</v>
      </c>
      <c r="S88" s="4">
        <f>-SUM(R88:$R$234)</f>
        <v>-1.2051113890481011E-2</v>
      </c>
      <c r="T88">
        <f t="shared" si="13"/>
        <v>9.1846988422514153E-5</v>
      </c>
      <c r="U88">
        <f t="shared" si="14"/>
        <v>1.2366602607781522E-2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25">
      <c r="A89" s="8"/>
      <c r="B89">
        <f t="shared" si="15"/>
        <v>3.5000000000000018</v>
      </c>
      <c r="C89">
        <f t="shared" si="0"/>
        <v>0</v>
      </c>
      <c r="D89">
        <f t="shared" si="1"/>
        <v>-1814.3663512476069</v>
      </c>
      <c r="E89">
        <f t="shared" si="2"/>
        <v>-660.37534590830626</v>
      </c>
      <c r="F89">
        <f t="shared" si="3"/>
        <v>36287.327024952137</v>
      </c>
      <c r="G89">
        <f t="shared" si="4"/>
        <v>-2311.3137106790732</v>
      </c>
      <c r="H89">
        <f t="shared" si="5"/>
        <v>6350.2822293666277</v>
      </c>
      <c r="I89">
        <f t="shared" si="6"/>
        <v>6757.8291974407475</v>
      </c>
      <c r="J89" s="42">
        <f t="shared" si="7"/>
        <v>1930.8083421259266</v>
      </c>
      <c r="K89">
        <f t="shared" si="8"/>
        <v>2.549432702443688</v>
      </c>
      <c r="L89">
        <f t="shared" si="9"/>
        <v>36.277486907674358</v>
      </c>
      <c r="M89" s="42">
        <f t="shared" si="10"/>
        <v>62.886149318540269</v>
      </c>
      <c r="N89" s="6">
        <f t="shared" si="11"/>
        <v>1.5297497162963811E-7</v>
      </c>
      <c r="O89" s="4">
        <f>SUM($N$54:N89)*0.1+$O$30</f>
        <v>-2.1524645051066651E-5</v>
      </c>
      <c r="P89" s="4">
        <f>-SUM(O89:$O$234)</f>
        <v>2.7539805595278013E-3</v>
      </c>
      <c r="Q89" s="6">
        <f t="shared" si="12"/>
        <v>-4.202952802941422E-7</v>
      </c>
      <c r="R89" s="4">
        <f>SUM($Q$54:Q89)*0.1+$O$8</f>
        <v>8.9243468495470553E-5</v>
      </c>
      <c r="S89" s="4">
        <f>-SUM(R89:$R$234)</f>
        <v>-1.196182839245751E-2</v>
      </c>
      <c r="T89">
        <f t="shared" si="13"/>
        <v>9.1802543612235778E-5</v>
      </c>
      <c r="U89">
        <f t="shared" si="14"/>
        <v>1.2274760584747049E-2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25">
      <c r="A90" s="8"/>
      <c r="B90">
        <f t="shared" si="15"/>
        <v>3.6000000000000019</v>
      </c>
      <c r="C90">
        <f t="shared" si="0"/>
        <v>0</v>
      </c>
      <c r="D90">
        <f t="shared" si="1"/>
        <v>-1814.3663512476069</v>
      </c>
      <c r="E90">
        <f t="shared" si="2"/>
        <v>-660.37534590830626</v>
      </c>
      <c r="F90">
        <f t="shared" si="3"/>
        <v>36287.327024952137</v>
      </c>
      <c r="G90">
        <f t="shared" si="4"/>
        <v>-2377.3512452699038</v>
      </c>
      <c r="H90">
        <f t="shared" si="5"/>
        <v>6531.7188644913886</v>
      </c>
      <c r="I90">
        <f t="shared" si="6"/>
        <v>6950.9100316533395</v>
      </c>
      <c r="J90" s="42">
        <f t="shared" si="7"/>
        <v>1930.8083421259266</v>
      </c>
      <c r="K90">
        <f t="shared" si="8"/>
        <v>2.6222736367992217</v>
      </c>
      <c r="L90">
        <f t="shared" si="9"/>
        <v>36.277486907674358</v>
      </c>
      <c r="M90" s="42">
        <f t="shared" si="10"/>
        <v>62.889144437141979</v>
      </c>
      <c r="N90" s="6">
        <f t="shared" si="11"/>
        <v>1.5734568510477062E-7</v>
      </c>
      <c r="O90" s="4">
        <f>SUM($N$54:N90)*0.1+$O$30</f>
        <v>-2.1508910482556175E-5</v>
      </c>
      <c r="P90" s="4">
        <f>-SUM(O90:$O$234)</f>
        <v>2.7324559144767339E-3</v>
      </c>
      <c r="Q90" s="6">
        <f t="shared" si="12"/>
        <v>-4.323037168739748E-7</v>
      </c>
      <c r="R90" s="4">
        <f>SUM($Q$54:Q90)*0.1+$O$8</f>
        <v>8.9200238123783156E-5</v>
      </c>
      <c r="S90" s="4">
        <f>-SUM(R90:$R$234)</f>
        <v>-1.1872584923962039E-2</v>
      </c>
      <c r="T90">
        <f t="shared" si="13"/>
        <v>9.1756829236227611E-5</v>
      </c>
      <c r="U90">
        <f t="shared" si="14"/>
        <v>1.218296302634337E-2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25">
      <c r="A91" s="8"/>
      <c r="B91">
        <f t="shared" si="15"/>
        <v>3.700000000000002</v>
      </c>
      <c r="C91">
        <f t="shared" si="0"/>
        <v>0</v>
      </c>
      <c r="D91">
        <f t="shared" si="1"/>
        <v>-1814.3663512476069</v>
      </c>
      <c r="E91">
        <f t="shared" si="2"/>
        <v>-660.37534590830626</v>
      </c>
      <c r="F91">
        <f t="shared" si="3"/>
        <v>36287.327024952137</v>
      </c>
      <c r="G91">
        <f t="shared" si="4"/>
        <v>-2443.3887798607343</v>
      </c>
      <c r="H91">
        <f t="shared" si="5"/>
        <v>6713.1554996161485</v>
      </c>
      <c r="I91">
        <f t="shared" si="6"/>
        <v>7143.9908658659315</v>
      </c>
      <c r="J91" s="42">
        <f t="shared" si="7"/>
        <v>1930.8083421259266</v>
      </c>
      <c r="K91">
        <f t="shared" si="8"/>
        <v>2.6951145711547553</v>
      </c>
      <c r="L91">
        <f t="shared" si="9"/>
        <v>36.277486907674358</v>
      </c>
      <c r="M91" s="42">
        <f t="shared" si="10"/>
        <v>62.892223776561636</v>
      </c>
      <c r="N91" s="6">
        <f t="shared" si="11"/>
        <v>1.6171639857990314E-7</v>
      </c>
      <c r="O91" s="4">
        <f>SUM($N$54:N91)*0.1+$O$30</f>
        <v>-2.1492738842698184E-5</v>
      </c>
      <c r="P91" s="4">
        <f>-SUM(O91:$O$234)</f>
        <v>2.7109470039941774E-3</v>
      </c>
      <c r="Q91" s="6">
        <f t="shared" si="12"/>
        <v>-4.4431215345380739E-7</v>
      </c>
      <c r="R91" s="4">
        <f>SUM($Q$54:Q91)*0.1+$O$8</f>
        <v>8.9155806908437768E-5</v>
      </c>
      <c r="S91" s="4">
        <f>-SUM(R91:$R$234)</f>
        <v>-1.1783384685838255E-2</v>
      </c>
      <c r="T91">
        <f t="shared" si="13"/>
        <v>9.1709845319109916E-5</v>
      </c>
      <c r="U91">
        <f t="shared" si="14"/>
        <v>1.2091211201236728E-2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25">
      <c r="A92" s="8"/>
      <c r="B92">
        <f t="shared" si="15"/>
        <v>3.800000000000002</v>
      </c>
      <c r="C92">
        <f t="shared" si="0"/>
        <v>0</v>
      </c>
      <c r="D92">
        <f t="shared" si="1"/>
        <v>-1814.3663512476069</v>
      </c>
      <c r="E92">
        <f t="shared" si="2"/>
        <v>-660.37534590830626</v>
      </c>
      <c r="F92">
        <f t="shared" si="3"/>
        <v>36287.327024952137</v>
      </c>
      <c r="G92">
        <f t="shared" si="4"/>
        <v>-2509.4263144515653</v>
      </c>
      <c r="H92">
        <f t="shared" si="5"/>
        <v>6894.5921347409094</v>
      </c>
      <c r="I92">
        <f t="shared" si="6"/>
        <v>7337.0717000785253</v>
      </c>
      <c r="J92" s="42">
        <f t="shared" si="7"/>
        <v>1930.8083421259266</v>
      </c>
      <c r="K92">
        <f t="shared" si="8"/>
        <v>2.7679555055102898</v>
      </c>
      <c r="L92">
        <f t="shared" si="9"/>
        <v>36.277486907674358</v>
      </c>
      <c r="M92" s="42">
        <f t="shared" si="10"/>
        <v>62.895387324428953</v>
      </c>
      <c r="N92" s="6">
        <f t="shared" si="11"/>
        <v>1.6608711205503565E-7</v>
      </c>
      <c r="O92" s="4">
        <f>SUM($N$54:N92)*0.1+$O$30</f>
        <v>-2.1476130131492681E-5</v>
      </c>
      <c r="P92" s="4">
        <f>-SUM(O92:$O$234)</f>
        <v>2.6894542651514797E-3</v>
      </c>
      <c r="Q92" s="6">
        <f t="shared" si="12"/>
        <v>-4.5632059003364004E-7</v>
      </c>
      <c r="R92" s="4">
        <f>SUM($Q$54:Q92)*0.1+$O$8</f>
        <v>8.9110174849434402E-5</v>
      </c>
      <c r="S92" s="4">
        <f>-SUM(R92:$R$234)</f>
        <v>-1.1694228878929817E-2</v>
      </c>
      <c r="T92">
        <f t="shared" si="13"/>
        <v>9.1661591886250707E-5</v>
      </c>
      <c r="U92">
        <f t="shared" si="14"/>
        <v>1.1999506378061457E-2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25">
      <c r="A93" s="8"/>
      <c r="B93">
        <f t="shared" si="15"/>
        <v>3.9000000000000021</v>
      </c>
      <c r="C93">
        <f t="shared" si="0"/>
        <v>0</v>
      </c>
      <c r="D93">
        <f t="shared" si="1"/>
        <v>-1814.3663512476069</v>
      </c>
      <c r="E93">
        <f t="shared" si="2"/>
        <v>-660.37534590830626</v>
      </c>
      <c r="F93">
        <f t="shared" si="3"/>
        <v>36287.327024952137</v>
      </c>
      <c r="G93">
        <f t="shared" si="4"/>
        <v>-2575.4638490423959</v>
      </c>
      <c r="H93">
        <f t="shared" si="5"/>
        <v>7076.0287698656703</v>
      </c>
      <c r="I93">
        <f t="shared" si="6"/>
        <v>7530.1525342911173</v>
      </c>
      <c r="J93" s="42">
        <f t="shared" si="7"/>
        <v>1930.8083421259266</v>
      </c>
      <c r="K93">
        <f t="shared" si="8"/>
        <v>2.8407964398658234</v>
      </c>
      <c r="L93">
        <f t="shared" si="9"/>
        <v>36.277486907674358</v>
      </c>
      <c r="M93" s="42">
        <f t="shared" si="10"/>
        <v>62.898635068037912</v>
      </c>
      <c r="N93" s="6">
        <f t="shared" si="11"/>
        <v>1.7045782553016817E-7</v>
      </c>
      <c r="O93" s="4">
        <f>SUM($N$54:N93)*0.1+$O$30</f>
        <v>-2.1459084348939667E-5</v>
      </c>
      <c r="P93" s="4">
        <f>-SUM(O93:$O$234)</f>
        <v>2.6679781350199862E-3</v>
      </c>
      <c r="Q93" s="6">
        <f t="shared" si="12"/>
        <v>-4.6832902661347269E-7</v>
      </c>
      <c r="R93" s="4">
        <f>SUM($Q$54:Q93)*0.1+$O$8</f>
        <v>8.9063341946773059E-5</v>
      </c>
      <c r="S93" s="4">
        <f>-SUM(R93:$R$234)</f>
        <v>-1.1605118704080382E-2</v>
      </c>
      <c r="T93">
        <f t="shared" si="13"/>
        <v>9.1612068963771003E-5</v>
      </c>
      <c r="U93">
        <f t="shared" si="14"/>
        <v>1.1907849825419408E-2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25">
      <c r="A94" s="8"/>
      <c r="B94">
        <f t="shared" si="15"/>
        <v>4.0000000000000018</v>
      </c>
      <c r="C94">
        <f t="shared" si="0"/>
        <v>0</v>
      </c>
      <c r="D94">
        <f t="shared" si="1"/>
        <v>-1814.3663512476069</v>
      </c>
      <c r="E94">
        <f t="shared" si="2"/>
        <v>-660.37534590830626</v>
      </c>
      <c r="F94">
        <f t="shared" si="3"/>
        <v>36287.327024952137</v>
      </c>
      <c r="G94">
        <f t="shared" si="4"/>
        <v>-2641.5013836332264</v>
      </c>
      <c r="H94">
        <f t="shared" si="5"/>
        <v>7257.4654049904311</v>
      </c>
      <c r="I94">
        <f t="shared" si="6"/>
        <v>7723.2333685037111</v>
      </c>
      <c r="J94" s="42">
        <f t="shared" si="7"/>
        <v>1930.8083421259266</v>
      </c>
      <c r="K94">
        <f t="shared" si="8"/>
        <v>2.9136373742213579</v>
      </c>
      <c r="L94">
        <f t="shared" si="9"/>
        <v>36.277486907674358</v>
      </c>
      <c r="M94" s="42">
        <f t="shared" si="10"/>
        <v>62.901966994346949</v>
      </c>
      <c r="N94" s="6">
        <f t="shared" si="11"/>
        <v>1.7482853900530068E-7</v>
      </c>
      <c r="O94" s="4">
        <f>SUM($N$54:N94)*0.1+$O$30</f>
        <v>-2.1441601495039134E-5</v>
      </c>
      <c r="P94" s="4">
        <f>-SUM(O94:$O$234)</f>
        <v>2.6465190506710463E-3</v>
      </c>
      <c r="Q94" s="6">
        <f t="shared" si="12"/>
        <v>-4.8033746319330534E-7</v>
      </c>
      <c r="R94" s="4">
        <f>SUM($Q$54:Q94)*0.1+$O$8</f>
        <v>8.9015308200453725E-5</v>
      </c>
      <c r="S94" s="4">
        <f>-SUM(R94:$R$234)</f>
        <v>-1.151605536213361E-2</v>
      </c>
      <c r="T94">
        <f t="shared" si="13"/>
        <v>9.1561276578550548E-5</v>
      </c>
      <c r="U94">
        <f t="shared" si="14"/>
        <v>1.1816242811879377E-2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25">
      <c r="A95" s="8"/>
      <c r="B95">
        <f t="shared" si="15"/>
        <v>4.1000000000000014</v>
      </c>
      <c r="C95">
        <f t="shared" si="0"/>
        <v>0</v>
      </c>
      <c r="D95">
        <f t="shared" si="1"/>
        <v>-1814.3663512476069</v>
      </c>
      <c r="E95">
        <f t="shared" si="2"/>
        <v>-660.37534590830626</v>
      </c>
      <c r="F95">
        <f t="shared" si="3"/>
        <v>36287.327024952137</v>
      </c>
      <c r="G95">
        <f t="shared" si="4"/>
        <v>-2707.5389182240565</v>
      </c>
      <c r="H95">
        <f t="shared" si="5"/>
        <v>7438.9020401151911</v>
      </c>
      <c r="I95">
        <f t="shared" si="6"/>
        <v>7916.3142027163021</v>
      </c>
      <c r="J95" s="42">
        <f t="shared" si="7"/>
        <v>1930.8083421259266</v>
      </c>
      <c r="K95">
        <f t="shared" si="8"/>
        <v>2.9864783085768911</v>
      </c>
      <c r="L95">
        <f t="shared" si="9"/>
        <v>36.277486907674358</v>
      </c>
      <c r="M95" s="42">
        <f t="shared" si="10"/>
        <v>62.905383089979303</v>
      </c>
      <c r="N95" s="6">
        <f t="shared" si="11"/>
        <v>1.7919925248043317E-7</v>
      </c>
      <c r="O95" s="4">
        <f>SUM($N$54:N95)*0.1+$O$30</f>
        <v>-2.1423681569791092E-5</v>
      </c>
      <c r="P95" s="4">
        <f>-SUM(O95:$O$234)</f>
        <v>2.6250774491760071E-3</v>
      </c>
      <c r="Q95" s="6">
        <f t="shared" si="12"/>
        <v>-4.9234589977313788E-7</v>
      </c>
      <c r="R95" s="4">
        <f>SUM($Q$54:Q95)*0.1+$O$8</f>
        <v>8.8966073610476413E-5</v>
      </c>
      <c r="S95" s="4">
        <f>-SUM(R95:$R$234)</f>
        <v>-1.1427040053933156E-2</v>
      </c>
      <c r="T95">
        <f t="shared" si="13"/>
        <v>9.1509214758233584E-5</v>
      </c>
      <c r="U95">
        <f t="shared" si="14"/>
        <v>1.1724686605976515E-2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25">
      <c r="A96" s="8"/>
      <c r="B96">
        <f t="shared" si="15"/>
        <v>4.2000000000000011</v>
      </c>
      <c r="C96">
        <f t="shared" si="0"/>
        <v>0</v>
      </c>
      <c r="D96">
        <f t="shared" si="1"/>
        <v>-1814.3663512476069</v>
      </c>
      <c r="E96">
        <f t="shared" si="2"/>
        <v>-660.37534590830626</v>
      </c>
      <c r="F96">
        <f t="shared" si="3"/>
        <v>36287.327024952137</v>
      </c>
      <c r="G96">
        <f t="shared" si="4"/>
        <v>-2773.576452814887</v>
      </c>
      <c r="H96">
        <f t="shared" si="5"/>
        <v>7620.338675239951</v>
      </c>
      <c r="I96">
        <f t="shared" si="6"/>
        <v>8109.395036928895</v>
      </c>
      <c r="J96" s="42">
        <f t="shared" si="7"/>
        <v>1930.8083421259266</v>
      </c>
      <c r="K96">
        <f t="shared" si="8"/>
        <v>3.0593192429324252</v>
      </c>
      <c r="L96">
        <f t="shared" si="9"/>
        <v>36.277486907674358</v>
      </c>
      <c r="M96" s="42">
        <f t="shared" si="10"/>
        <v>62.908883341223202</v>
      </c>
      <c r="N96" s="6">
        <f t="shared" si="11"/>
        <v>1.8356996595556566E-7</v>
      </c>
      <c r="O96" s="4">
        <f>SUM($N$54:N96)*0.1+$O$30</f>
        <v>-2.1405324573195536E-5</v>
      </c>
      <c r="P96" s="4">
        <f>-SUM(O96:$O$234)</f>
        <v>2.6036537676062156E-3</v>
      </c>
      <c r="Q96" s="6">
        <f t="shared" si="12"/>
        <v>-5.0435433635297043E-7</v>
      </c>
      <c r="R96" s="4">
        <f>SUM($Q$54:Q96)*0.1+$O$8</f>
        <v>8.8915638176841123E-5</v>
      </c>
      <c r="S96" s="4">
        <f>-SUM(R96:$R$234)</f>
        <v>-1.133807398032268E-2</v>
      </c>
      <c r="T96">
        <f t="shared" si="13"/>
        <v>9.1455883531234744E-5</v>
      </c>
      <c r="U96">
        <f t="shared" si="14"/>
        <v>1.1633182476211753E-2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25">
      <c r="A97" s="8"/>
      <c r="B97">
        <f t="shared" si="15"/>
        <v>4.3000000000000007</v>
      </c>
      <c r="C97">
        <f t="shared" si="0"/>
        <v>0</v>
      </c>
      <c r="D97">
        <f t="shared" si="1"/>
        <v>-1814.3663512476069</v>
      </c>
      <c r="E97">
        <f t="shared" si="2"/>
        <v>-660.37534590830626</v>
      </c>
      <c r="F97">
        <f t="shared" si="3"/>
        <v>36287.327024952137</v>
      </c>
      <c r="G97">
        <f t="shared" si="4"/>
        <v>-2839.6139874057176</v>
      </c>
      <c r="H97">
        <f t="shared" si="5"/>
        <v>7801.775310364711</v>
      </c>
      <c r="I97">
        <f t="shared" si="6"/>
        <v>8302.4758711414852</v>
      </c>
      <c r="J97" s="42">
        <f t="shared" si="7"/>
        <v>1930.8083421259266</v>
      </c>
      <c r="K97">
        <f t="shared" si="8"/>
        <v>3.1321601772879579</v>
      </c>
      <c r="L97">
        <f t="shared" si="9"/>
        <v>36.277486907674358</v>
      </c>
      <c r="M97" s="42">
        <f t="shared" si="10"/>
        <v>62.912467734032198</v>
      </c>
      <c r="N97" s="6">
        <f t="shared" si="11"/>
        <v>1.8794067943069818E-7</v>
      </c>
      <c r="O97" s="4">
        <f>SUM($N$54:N97)*0.1+$O$30</f>
        <v>-2.1386530505252464E-5</v>
      </c>
      <c r="P97" s="4">
        <f>-SUM(O97:$O$234)</f>
        <v>2.5822484430330205E-3</v>
      </c>
      <c r="Q97" s="6">
        <f t="shared" si="12"/>
        <v>-5.1636277293280308E-7</v>
      </c>
      <c r="R97" s="4">
        <f>SUM($Q$54:Q97)*0.1+$O$8</f>
        <v>8.8864001899547842E-5</v>
      </c>
      <c r="S97" s="4">
        <f>-SUM(R97:$R$234)</f>
        <v>-1.1249158342145838E-2</v>
      </c>
      <c r="T97">
        <f t="shared" si="13"/>
        <v>9.1401282926745279E-5</v>
      </c>
      <c r="U97">
        <f t="shared" si="14"/>
        <v>1.1541731691051209E-2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25">
      <c r="A98" s="8"/>
      <c r="B98">
        <f t="shared" si="15"/>
        <v>4.4000000000000004</v>
      </c>
      <c r="C98">
        <f t="shared" si="0"/>
        <v>0</v>
      </c>
      <c r="D98">
        <f t="shared" si="1"/>
        <v>-1814.3663512476069</v>
      </c>
      <c r="E98">
        <f t="shared" si="2"/>
        <v>-660.37534590830626</v>
      </c>
      <c r="F98">
        <f t="shared" si="3"/>
        <v>36287.327024952137</v>
      </c>
      <c r="G98">
        <f t="shared" si="4"/>
        <v>-2905.6515219965477</v>
      </c>
      <c r="H98">
        <f t="shared" si="5"/>
        <v>7983.211945489471</v>
      </c>
      <c r="I98">
        <f t="shared" si="6"/>
        <v>8495.5567053540781</v>
      </c>
      <c r="J98" s="42">
        <f t="shared" si="7"/>
        <v>1930.8083421259266</v>
      </c>
      <c r="K98">
        <f t="shared" si="8"/>
        <v>3.205001111643492</v>
      </c>
      <c r="L98">
        <f t="shared" si="9"/>
        <v>36.277486907674358</v>
      </c>
      <c r="M98" s="42">
        <f t="shared" si="10"/>
        <v>62.916136254025403</v>
      </c>
      <c r="N98" s="6">
        <f t="shared" si="11"/>
        <v>1.9231139290583067E-7</v>
      </c>
      <c r="O98" s="4">
        <f>SUM($N$54:N98)*0.1+$O$30</f>
        <v>-2.1367299365961881E-5</v>
      </c>
      <c r="P98" s="4">
        <f>-SUM(O98:$O$234)</f>
        <v>2.560861912527768E-3</v>
      </c>
      <c r="Q98" s="6">
        <f t="shared" si="12"/>
        <v>-5.2837120951263562E-7</v>
      </c>
      <c r="R98" s="4">
        <f>SUM($Q$54:Q98)*0.1+$O$8</f>
        <v>8.8811164778596571E-5</v>
      </c>
      <c r="S98" s="4">
        <f>-SUM(R98:$R$234)</f>
        <v>-1.1160294340246292E-2</v>
      </c>
      <c r="T98">
        <f t="shared" si="13"/>
        <v>9.1345412974739286E-5</v>
      </c>
      <c r="U98">
        <f t="shared" si="14"/>
        <v>1.1450335518925582E-2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25">
      <c r="A99" s="8"/>
      <c r="B99">
        <f t="shared" si="15"/>
        <v>4.5</v>
      </c>
      <c r="C99">
        <f t="shared" si="0"/>
        <v>0</v>
      </c>
      <c r="D99">
        <f t="shared" si="1"/>
        <v>-1814.3663512476069</v>
      </c>
      <c r="E99">
        <f t="shared" si="2"/>
        <v>-660.37534590830626</v>
      </c>
      <c r="F99">
        <f t="shared" si="3"/>
        <v>36287.327024952137</v>
      </c>
      <c r="G99">
        <f t="shared" si="4"/>
        <v>-2971.6890565873782</v>
      </c>
      <c r="H99">
        <f t="shared" si="5"/>
        <v>8164.6485806142309</v>
      </c>
      <c r="I99">
        <f t="shared" si="6"/>
        <v>8688.6375395666691</v>
      </c>
      <c r="J99" s="42">
        <f t="shared" si="7"/>
        <v>1930.8083421259266</v>
      </c>
      <c r="K99">
        <f t="shared" si="8"/>
        <v>3.2778420459990252</v>
      </c>
      <c r="L99">
        <f t="shared" si="9"/>
        <v>36.277486907674358</v>
      </c>
      <c r="M99" s="42">
        <f t="shared" si="10"/>
        <v>62.919888886487819</v>
      </c>
      <c r="N99" s="6">
        <f t="shared" si="11"/>
        <v>1.9668210638096318E-7</v>
      </c>
      <c r="O99" s="4">
        <f>SUM($N$54:N99)*0.1+$O$30</f>
        <v>-2.1347631155323786E-5</v>
      </c>
      <c r="P99" s="4">
        <f>-SUM(O99:$O$234)</f>
        <v>2.5394946131618058E-3</v>
      </c>
      <c r="Q99" s="6">
        <f t="shared" si="12"/>
        <v>-5.4037964609246816E-7</v>
      </c>
      <c r="R99" s="4">
        <f>SUM($Q$54:Q99)*0.1+$O$8</f>
        <v>8.8757126813987335E-5</v>
      </c>
      <c r="S99" s="4">
        <f>-SUM(R99:$R$234)</f>
        <v>-1.1071483175467696E-2</v>
      </c>
      <c r="T99">
        <f t="shared" si="13"/>
        <v>9.1288273705980336E-5</v>
      </c>
      <c r="U99">
        <f t="shared" si="14"/>
        <v>1.1358995228229567E-2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25">
      <c r="A100" s="8"/>
      <c r="B100">
        <f t="shared" si="15"/>
        <v>4.5999999999999996</v>
      </c>
      <c r="C100">
        <f t="shared" si="0"/>
        <v>0</v>
      </c>
      <c r="D100">
        <f t="shared" si="1"/>
        <v>-1814.3663512476069</v>
      </c>
      <c r="E100">
        <f t="shared" si="2"/>
        <v>-660.37534590830626</v>
      </c>
      <c r="F100">
        <f t="shared" si="3"/>
        <v>36287.327024952137</v>
      </c>
      <c r="G100">
        <f t="shared" si="4"/>
        <v>-3037.7265911782088</v>
      </c>
      <c r="H100">
        <f t="shared" si="5"/>
        <v>8346.0852157389909</v>
      </c>
      <c r="I100">
        <f t="shared" si="6"/>
        <v>8881.718373779262</v>
      </c>
      <c r="J100" s="42">
        <f t="shared" si="7"/>
        <v>1930.8083421259266</v>
      </c>
      <c r="K100">
        <f t="shared" si="8"/>
        <v>3.3506829803545592</v>
      </c>
      <c r="L100">
        <f t="shared" si="9"/>
        <v>36.277486907674358</v>
      </c>
      <c r="M100" s="42">
        <f t="shared" si="10"/>
        <v>62.923725616370582</v>
      </c>
      <c r="N100" s="6">
        <f t="shared" si="11"/>
        <v>2.010528198560957E-7</v>
      </c>
      <c r="O100" s="4">
        <f>SUM($N$54:N100)*0.1+$O$30</f>
        <v>-2.1327525873338176E-5</v>
      </c>
      <c r="P100" s="4">
        <f>-SUM(O100:$O$234)</f>
        <v>2.518146982006482E-3</v>
      </c>
      <c r="Q100" s="6">
        <f t="shared" si="12"/>
        <v>-5.5238808267230081E-7</v>
      </c>
      <c r="R100" s="4">
        <f>SUM($Q$54:Q100)*0.1+$O$8</f>
        <v>8.8701888005720094E-5</v>
      </c>
      <c r="S100" s="4">
        <f>-SUM(R100:$R$234)</f>
        <v>-1.0982726048653709E-2</v>
      </c>
      <c r="T100">
        <f t="shared" si="13"/>
        <v>9.1229865152028038E-5</v>
      </c>
      <c r="U100">
        <f t="shared" si="14"/>
        <v>1.1267712087321234E-2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8"/>
      <c r="B101">
        <f t="shared" si="15"/>
        <v>4.6999999999999993</v>
      </c>
      <c r="C101">
        <f t="shared" si="0"/>
        <v>0</v>
      </c>
      <c r="D101">
        <f t="shared" si="1"/>
        <v>-1814.3663512476069</v>
      </c>
      <c r="E101">
        <f t="shared" si="2"/>
        <v>-660.37534590830626</v>
      </c>
      <c r="F101">
        <f t="shared" si="3"/>
        <v>36287.327024952137</v>
      </c>
      <c r="G101">
        <f t="shared" si="4"/>
        <v>-3103.7641257690389</v>
      </c>
      <c r="H101">
        <f t="shared" si="5"/>
        <v>8527.5218508637518</v>
      </c>
      <c r="I101">
        <f t="shared" si="6"/>
        <v>9074.7992079918549</v>
      </c>
      <c r="J101" s="42">
        <f t="shared" si="7"/>
        <v>1930.8083421259266</v>
      </c>
      <c r="K101">
        <f t="shared" si="8"/>
        <v>3.4235239147100933</v>
      </c>
      <c r="L101">
        <f t="shared" si="9"/>
        <v>36.277486907674358</v>
      </c>
      <c r="M101" s="42">
        <f t="shared" si="10"/>
        <v>62.927646428291325</v>
      </c>
      <c r="N101" s="6">
        <f t="shared" si="11"/>
        <v>2.0542353333122816E-7</v>
      </c>
      <c r="O101" s="4">
        <f>SUM($N$54:N101)*0.1+$O$30</f>
        <v>-2.1306983520005054E-5</v>
      </c>
      <c r="P101" s="4">
        <f>-SUM(O101:$O$234)</f>
        <v>2.4968194561331442E-3</v>
      </c>
      <c r="Q101" s="6">
        <f t="shared" si="12"/>
        <v>-5.6439651925213346E-7</v>
      </c>
      <c r="R101" s="4">
        <f>SUM($Q$54:Q101)*0.1+$O$8</f>
        <v>8.8645448353794889E-5</v>
      </c>
      <c r="S101" s="4">
        <f>-SUM(R101:$R$234)</f>
        <v>-1.089402416064799E-2</v>
      </c>
      <c r="T101">
        <f t="shared" si="13"/>
        <v>9.1170187345245067E-5</v>
      </c>
      <c r="U101">
        <f t="shared" si="14"/>
        <v>1.1176487364521429E-2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.75" thickBot="1" x14ac:dyDescent="0.3">
      <c r="A102" s="8"/>
      <c r="B102">
        <f t="shared" si="15"/>
        <v>4.7999999999999989</v>
      </c>
      <c r="C102">
        <f t="shared" si="0"/>
        <v>0</v>
      </c>
      <c r="D102">
        <f t="shared" si="1"/>
        <v>-1814.3663512476069</v>
      </c>
      <c r="E102">
        <f t="shared" si="2"/>
        <v>-660.37534590830626</v>
      </c>
      <c r="F102">
        <f t="shared" si="3"/>
        <v>36287.327024952137</v>
      </c>
      <c r="G102">
        <f t="shared" si="4"/>
        <v>-3169.8016603598694</v>
      </c>
      <c r="H102">
        <f t="shared" si="5"/>
        <v>8708.9584859885108</v>
      </c>
      <c r="I102">
        <f t="shared" si="6"/>
        <v>9267.880042204446</v>
      </c>
      <c r="J102" s="42">
        <f t="shared" si="7"/>
        <v>1930.8083421259266</v>
      </c>
      <c r="K102">
        <f t="shared" si="8"/>
        <v>3.4963648490656265</v>
      </c>
      <c r="L102">
        <f t="shared" si="9"/>
        <v>36.277486907674358</v>
      </c>
      <c r="M102" s="42">
        <f t="shared" si="10"/>
        <v>62.93165130653442</v>
      </c>
      <c r="N102" s="6">
        <f t="shared" si="11"/>
        <v>2.0979424680636067E-7</v>
      </c>
      <c r="O102" s="4">
        <f>SUM($N$54:N102)*0.1+$O$30</f>
        <v>-2.1286004095324417E-5</v>
      </c>
      <c r="P102" s="4">
        <f>-SUM(O102:$O$234)</f>
        <v>2.4755124726131396E-3</v>
      </c>
      <c r="Q102" s="6">
        <f t="shared" si="12"/>
        <v>-5.764049558319659E-7</v>
      </c>
      <c r="R102" s="4">
        <f>SUM($Q$54:Q102)*0.1+$O$8</f>
        <v>8.8587807858211693E-5</v>
      </c>
      <c r="S102" s="4">
        <f>-SUM(R102:$R$234)</f>
        <v>-1.0805378712294195E-2</v>
      </c>
      <c r="T102">
        <f t="shared" si="13"/>
        <v>9.1109240318804121E-5</v>
      </c>
      <c r="U102">
        <f t="shared" si="14"/>
        <v>1.1085322328113142E-2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25">
      <c r="A103" s="8"/>
      <c r="B103">
        <f t="shared" si="15"/>
        <v>4.8999999999999986</v>
      </c>
      <c r="C103">
        <f t="shared" si="0"/>
        <v>0</v>
      </c>
      <c r="D103">
        <f t="shared" si="1"/>
        <v>-1814.3663512476069</v>
      </c>
      <c r="E103">
        <f t="shared" si="2"/>
        <v>-660.37534590830626</v>
      </c>
      <c r="F103">
        <f t="shared" si="3"/>
        <v>36287.327024952137</v>
      </c>
      <c r="G103">
        <f t="shared" si="4"/>
        <v>-3235.8391949506999</v>
      </c>
      <c r="H103">
        <f t="shared" si="5"/>
        <v>8890.3951211132717</v>
      </c>
      <c r="I103">
        <f t="shared" si="6"/>
        <v>9460.9608764170389</v>
      </c>
      <c r="J103" s="42">
        <f t="shared" si="7"/>
        <v>1930.8083421259266</v>
      </c>
      <c r="K103">
        <f t="shared" si="8"/>
        <v>3.5692057834211606</v>
      </c>
      <c r="L103">
        <f t="shared" si="9"/>
        <v>36.277486907674358</v>
      </c>
      <c r="M103" s="42">
        <f t="shared" si="10"/>
        <v>62.935740235051348</v>
      </c>
      <c r="N103" s="6">
        <f t="shared" si="11"/>
        <v>2.1416496028149319E-7</v>
      </c>
      <c r="O103" s="4">
        <f>SUM($N$54:N103)*0.1+$O$30</f>
        <v>-2.1264587599296269E-5</v>
      </c>
      <c r="P103" s="4">
        <f>-SUM(O103:$O$234)</f>
        <v>2.4542264685178147E-3</v>
      </c>
      <c r="Q103" s="6">
        <f t="shared" si="12"/>
        <v>-5.8841339241179855E-7</v>
      </c>
      <c r="R103" s="4">
        <f>SUM($Q$54:Q103)*0.1+$O$8</f>
        <v>8.8528966518970506E-5</v>
      </c>
      <c r="S103" s="4">
        <f>-SUM(R103:$R$234)</f>
        <v>-1.0716790904435983E-2</v>
      </c>
      <c r="T103">
        <f t="shared" si="13"/>
        <v>9.1047024106695248E-5</v>
      </c>
      <c r="U103">
        <f t="shared" si="14"/>
        <v>1.0994218246340903E-2</v>
      </c>
      <c r="X103" s="1"/>
      <c r="Y103" s="14"/>
      <c r="Z103" s="14"/>
      <c r="AA103" s="14"/>
      <c r="AB103" s="216" t="s">
        <v>212</v>
      </c>
      <c r="AC103" s="217"/>
      <c r="AD103" s="217"/>
      <c r="AE103" s="217"/>
      <c r="AF103" s="217"/>
      <c r="AG103" s="217"/>
      <c r="AH103" s="217"/>
      <c r="AI103" s="217"/>
      <c r="AJ103" s="217"/>
      <c r="AK103" s="218"/>
      <c r="AL103" s="14"/>
      <c r="AM103" s="14"/>
      <c r="AN103" s="1"/>
    </row>
    <row r="104" spans="1:40" ht="15.75" thickBot="1" x14ac:dyDescent="0.3">
      <c r="A104" s="8"/>
      <c r="B104">
        <f t="shared" si="15"/>
        <v>4.9999999999999982</v>
      </c>
      <c r="C104">
        <f t="shared" si="0"/>
        <v>0</v>
      </c>
      <c r="D104">
        <f t="shared" si="1"/>
        <v>-1814.3663512476069</v>
      </c>
      <c r="E104">
        <f t="shared" si="2"/>
        <v>-660.37534590830626</v>
      </c>
      <c r="F104">
        <f t="shared" si="3"/>
        <v>36287.327024952137</v>
      </c>
      <c r="G104">
        <f t="shared" si="4"/>
        <v>-3301.87672954153</v>
      </c>
      <c r="H104">
        <f t="shared" si="5"/>
        <v>9071.8317562380307</v>
      </c>
      <c r="I104">
        <f t="shared" si="6"/>
        <v>9654.04171062963</v>
      </c>
      <c r="J104" s="42">
        <f t="shared" si="7"/>
        <v>1930.8083421259266</v>
      </c>
      <c r="K104">
        <f t="shared" si="8"/>
        <v>3.6420467177766938</v>
      </c>
      <c r="L104">
        <f t="shared" si="9"/>
        <v>36.277486907674358</v>
      </c>
      <c r="M104" s="42">
        <f t="shared" si="10"/>
        <v>62.939913197460967</v>
      </c>
      <c r="N104" s="6">
        <f t="shared" si="11"/>
        <v>2.1853567375662565E-7</v>
      </c>
      <c r="O104" s="4">
        <f>SUM($N$54:N104)*0.1+$O$30</f>
        <v>-2.1242734031920605E-5</v>
      </c>
      <c r="P104" s="4">
        <f>-SUM(O104:$O$234)</f>
        <v>2.4329618809185187E-3</v>
      </c>
      <c r="Q104" s="6">
        <f t="shared" si="12"/>
        <v>-6.0042182899163109E-7</v>
      </c>
      <c r="R104" s="4">
        <f>SUM($Q$54:Q104)*0.1+$O$8</f>
        <v>8.8468924336071342E-5</v>
      </c>
      <c r="S104" s="4">
        <f>-SUM(R104:$R$234)</f>
        <v>-1.0628261937917013E-2</v>
      </c>
      <c r="T104">
        <f t="shared" si="13"/>
        <v>9.0983538743733388E-5</v>
      </c>
      <c r="U104">
        <f t="shared" si="14"/>
        <v>1.0903176387410143E-2</v>
      </c>
      <c r="X104" s="1"/>
      <c r="Y104" s="14"/>
      <c r="Z104" s="14"/>
      <c r="AA104" s="14"/>
      <c r="AB104" s="222"/>
      <c r="AC104" s="223"/>
      <c r="AD104" s="223"/>
      <c r="AE104" s="223"/>
      <c r="AF104" s="223"/>
      <c r="AG104" s="223"/>
      <c r="AH104" s="223"/>
      <c r="AI104" s="223"/>
      <c r="AJ104" s="223"/>
      <c r="AK104" s="224"/>
      <c r="AL104" s="14"/>
      <c r="AM104" s="14"/>
      <c r="AN104" s="1"/>
    </row>
    <row r="105" spans="1:40" x14ac:dyDescent="0.25">
      <c r="A105" s="8"/>
      <c r="B105">
        <f t="shared" si="15"/>
        <v>5.0999999999999979</v>
      </c>
      <c r="C105">
        <f t="shared" si="0"/>
        <v>0</v>
      </c>
      <c r="D105">
        <f t="shared" si="1"/>
        <v>-1814.3663512476069</v>
      </c>
      <c r="E105">
        <f t="shared" si="2"/>
        <v>-660.37534590830626</v>
      </c>
      <c r="F105">
        <f t="shared" si="3"/>
        <v>36287.327024952137</v>
      </c>
      <c r="G105">
        <f t="shared" si="4"/>
        <v>-3367.9142641323606</v>
      </c>
      <c r="H105">
        <f t="shared" si="5"/>
        <v>9253.2683913627916</v>
      </c>
      <c r="I105">
        <f t="shared" si="6"/>
        <v>9847.1225448422229</v>
      </c>
      <c r="J105" s="42">
        <f t="shared" si="7"/>
        <v>1930.8083421259266</v>
      </c>
      <c r="K105">
        <f t="shared" si="8"/>
        <v>3.7148876521322278</v>
      </c>
      <c r="L105">
        <f t="shared" si="9"/>
        <v>36.277486907674358</v>
      </c>
      <c r="M105" s="42">
        <f t="shared" si="10"/>
        <v>62.944170177049898</v>
      </c>
      <c r="N105" s="6">
        <f t="shared" si="11"/>
        <v>2.2290638723175817E-7</v>
      </c>
      <c r="O105" s="4">
        <f>SUM($N$54:N105)*0.1+$O$30</f>
        <v>-2.1220443393197429E-5</v>
      </c>
      <c r="P105" s="4">
        <f>-SUM(O105:$O$234)</f>
        <v>2.411719146886598E-3</v>
      </c>
      <c r="Q105" s="6">
        <f t="shared" si="12"/>
        <v>-6.1243026557146374E-7</v>
      </c>
      <c r="R105" s="4">
        <f>SUM($Q$54:Q105)*0.1+$O$8</f>
        <v>8.8407681309514199E-5</v>
      </c>
      <c r="S105" s="4">
        <f>-SUM(R105:$R$234)</f>
        <v>-1.0539793013580941E-2</v>
      </c>
      <c r="T105">
        <f t="shared" si="13"/>
        <v>9.0918784265565941E-5</v>
      </c>
      <c r="U105">
        <f t="shared" si="14"/>
        <v>1.0812198019486557E-2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25">
      <c r="A106" s="8"/>
      <c r="B106">
        <f t="shared" si="15"/>
        <v>5.1999999999999975</v>
      </c>
      <c r="C106">
        <f t="shared" si="0"/>
        <v>0</v>
      </c>
      <c r="D106">
        <f t="shared" si="1"/>
        <v>-1814.3663512476069</v>
      </c>
      <c r="E106">
        <f t="shared" si="2"/>
        <v>-660.37534590830626</v>
      </c>
      <c r="F106">
        <f t="shared" si="3"/>
        <v>36287.327024952137</v>
      </c>
      <c r="G106">
        <f t="shared" si="4"/>
        <v>-3433.9517987231907</v>
      </c>
      <c r="H106">
        <f t="shared" si="5"/>
        <v>9434.7050264875506</v>
      </c>
      <c r="I106">
        <f t="shared" si="6"/>
        <v>10040.203379054814</v>
      </c>
      <c r="J106" s="42">
        <f t="shared" si="7"/>
        <v>1930.8083421259266</v>
      </c>
      <c r="K106">
        <f t="shared" si="8"/>
        <v>3.787728586487761</v>
      </c>
      <c r="L106">
        <f t="shared" si="9"/>
        <v>36.277486907674358</v>
      </c>
      <c r="M106" s="42">
        <f t="shared" si="10"/>
        <v>62.948511156772803</v>
      </c>
      <c r="N106" s="6">
        <f t="shared" si="11"/>
        <v>2.2727710070689065E-7</v>
      </c>
      <c r="O106" s="4">
        <f>SUM($N$54:N106)*0.1+$O$30</f>
        <v>-2.1197715683126742E-5</v>
      </c>
      <c r="P106" s="4">
        <f>-SUM(O106:$O$234)</f>
        <v>2.3904987034934003E-3</v>
      </c>
      <c r="Q106" s="6">
        <f t="shared" si="12"/>
        <v>-6.2443870215129629E-7</v>
      </c>
      <c r="R106" s="4">
        <f>SUM($Q$54:Q106)*0.1+$O$8</f>
        <v>8.8345237439299066E-5</v>
      </c>
      <c r="S106" s="4">
        <f>-SUM(R106:$R$234)</f>
        <v>-1.0451385332271426E-2</v>
      </c>
      <c r="T106">
        <f t="shared" si="13"/>
        <v>9.0852760708680757E-5</v>
      </c>
      <c r="U106">
        <f t="shared" si="14"/>
        <v>1.072128441069548E-2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25">
      <c r="A107" s="8"/>
      <c r="B107">
        <f t="shared" si="15"/>
        <v>5.2999999999999972</v>
      </c>
      <c r="C107">
        <f t="shared" si="0"/>
        <v>0</v>
      </c>
      <c r="D107">
        <f t="shared" si="1"/>
        <v>-1814.3663512476069</v>
      </c>
      <c r="E107">
        <f t="shared" si="2"/>
        <v>-660.37534590830626</v>
      </c>
      <c r="F107">
        <f t="shared" si="3"/>
        <v>36287.327024952137</v>
      </c>
      <c r="G107">
        <f t="shared" si="4"/>
        <v>-3499.9893333140212</v>
      </c>
      <c r="H107">
        <f t="shared" si="5"/>
        <v>9616.1416616123115</v>
      </c>
      <c r="I107">
        <f t="shared" si="6"/>
        <v>10233.284213267407</v>
      </c>
      <c r="J107" s="42">
        <f t="shared" si="7"/>
        <v>1930.8083421259266</v>
      </c>
      <c r="K107">
        <f t="shared" si="8"/>
        <v>3.8605695208432951</v>
      </c>
      <c r="L107">
        <f t="shared" si="9"/>
        <v>36.277486907674358</v>
      </c>
      <c r="M107" s="42">
        <f t="shared" si="10"/>
        <v>62.952936119252755</v>
      </c>
      <c r="N107" s="6">
        <f t="shared" si="11"/>
        <v>2.3164781418202317E-7</v>
      </c>
      <c r="O107" s="4">
        <f>SUM($N$54:N107)*0.1+$O$30</f>
        <v>-2.117455090170854E-5</v>
      </c>
      <c r="P107" s="4">
        <f>-SUM(O107:$O$234)</f>
        <v>2.3693009878102736E-3</v>
      </c>
      <c r="Q107" s="6">
        <f t="shared" si="12"/>
        <v>-6.3644713873112893E-7</v>
      </c>
      <c r="R107" s="4">
        <f>SUM($Q$54:Q107)*0.1+$O$8</f>
        <v>8.8281592725425955E-5</v>
      </c>
      <c r="S107" s="4">
        <f>-SUM(R107:$R$234)</f>
        <v>-1.0363040094832127E-2</v>
      </c>
      <c r="T107">
        <f t="shared" si="13"/>
        <v>9.0785468110414152E-5</v>
      </c>
      <c r="U107">
        <f t="shared" si="14"/>
        <v>1.0630436829121228E-2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25">
      <c r="A108" s="8"/>
      <c r="B108">
        <f t="shared" si="15"/>
        <v>5.3999999999999968</v>
      </c>
      <c r="C108">
        <f t="shared" si="0"/>
        <v>0</v>
      </c>
      <c r="D108">
        <f t="shared" si="1"/>
        <v>-1814.3663512476069</v>
      </c>
      <c r="E108">
        <f t="shared" si="2"/>
        <v>-660.37534590830626</v>
      </c>
      <c r="F108">
        <f t="shared" si="3"/>
        <v>36287.327024952137</v>
      </c>
      <c r="G108">
        <f t="shared" si="4"/>
        <v>-3566.0268679048518</v>
      </c>
      <c r="H108">
        <f t="shared" si="5"/>
        <v>9797.5782967370706</v>
      </c>
      <c r="I108">
        <f t="shared" si="6"/>
        <v>10426.365047479998</v>
      </c>
      <c r="J108" s="42">
        <f t="shared" si="7"/>
        <v>1930.8083421259266</v>
      </c>
      <c r="K108">
        <f t="shared" si="8"/>
        <v>3.9334104551988283</v>
      </c>
      <c r="L108">
        <f t="shared" si="9"/>
        <v>36.277486907674358</v>
      </c>
      <c r="M108" s="42">
        <f t="shared" si="10"/>
        <v>62.957445046781565</v>
      </c>
      <c r="N108" s="6">
        <f t="shared" si="11"/>
        <v>2.3601852765715566E-7</v>
      </c>
      <c r="O108" s="4">
        <f>SUM($N$54:N108)*0.1+$O$30</f>
        <v>-2.1150949048942822E-5</v>
      </c>
      <c r="P108" s="4">
        <f>-SUM(O108:$O$234)</f>
        <v>2.3481264369085652E-3</v>
      </c>
      <c r="Q108" s="6">
        <f t="shared" si="12"/>
        <v>-6.4845557531096137E-7</v>
      </c>
      <c r="R108" s="4">
        <f>SUM($Q$54:Q108)*0.1+$O$8</f>
        <v>8.8216747167894866E-5</v>
      </c>
      <c r="S108" s="4">
        <f>-SUM(R108:$R$234)</f>
        <v>-1.02747585021067E-2</v>
      </c>
      <c r="T108">
        <f t="shared" si="13"/>
        <v>9.0716906508959291E-5</v>
      </c>
      <c r="U108">
        <f t="shared" si="14"/>
        <v>1.0539656542806451E-2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25">
      <c r="A109" s="8"/>
      <c r="B109">
        <f t="shared" si="15"/>
        <v>5.4999999999999964</v>
      </c>
      <c r="C109">
        <f t="shared" si="0"/>
        <v>0</v>
      </c>
      <c r="D109">
        <f t="shared" si="1"/>
        <v>-1814.3663512476069</v>
      </c>
      <c r="E109">
        <f t="shared" si="2"/>
        <v>-660.37534590830626</v>
      </c>
      <c r="F109">
        <f t="shared" si="3"/>
        <v>36287.327024952137</v>
      </c>
      <c r="G109">
        <f t="shared" si="4"/>
        <v>-3632.0644024956819</v>
      </c>
      <c r="H109">
        <f t="shared" si="5"/>
        <v>9979.0149318618314</v>
      </c>
      <c r="I109">
        <f t="shared" si="6"/>
        <v>10619.445881692589</v>
      </c>
      <c r="J109" s="42">
        <f t="shared" si="7"/>
        <v>1930.8083421259266</v>
      </c>
      <c r="K109">
        <f t="shared" si="8"/>
        <v>4.0062513895543619</v>
      </c>
      <c r="L109">
        <f t="shared" si="9"/>
        <v>36.277486907674358</v>
      </c>
      <c r="M109" s="42">
        <f t="shared" si="10"/>
        <v>62.962037921320174</v>
      </c>
      <c r="N109" s="6">
        <f t="shared" si="11"/>
        <v>2.4038924113228817E-7</v>
      </c>
      <c r="O109" s="4">
        <f>SUM($N$54:N109)*0.1+$O$30</f>
        <v>-2.1126910124829593E-5</v>
      </c>
      <c r="P109" s="4">
        <f>-SUM(O109:$O$234)</f>
        <v>2.3269754878596227E-3</v>
      </c>
      <c r="Q109" s="6">
        <f t="shared" si="12"/>
        <v>-6.6046401189079402E-7</v>
      </c>
      <c r="R109" s="4">
        <f>SUM($Q$54:Q109)*0.1+$O$8</f>
        <v>8.8150700766705787E-5</v>
      </c>
      <c r="S109" s="4">
        <f>-SUM(R109:$R$234)</f>
        <v>-1.0186541754938806E-2</v>
      </c>
      <c r="T109">
        <f t="shared" si="13"/>
        <v>9.0647075943374651E-5</v>
      </c>
      <c r="U109">
        <f t="shared" si="14"/>
        <v>1.044894481975148E-2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25">
      <c r="A110" s="8"/>
      <c r="B110">
        <f t="shared" si="15"/>
        <v>5.5999999999999961</v>
      </c>
      <c r="C110">
        <f t="shared" si="0"/>
        <v>0</v>
      </c>
      <c r="D110">
        <f t="shared" si="1"/>
        <v>-1814.3663512476069</v>
      </c>
      <c r="E110">
        <f t="shared" si="2"/>
        <v>-660.37534590830626</v>
      </c>
      <c r="F110">
        <f t="shared" si="3"/>
        <v>36287.327024952137</v>
      </c>
      <c r="G110">
        <f t="shared" si="4"/>
        <v>-3698.1019370865124</v>
      </c>
      <c r="H110">
        <f t="shared" si="5"/>
        <v>10160.451566986592</v>
      </c>
      <c r="I110">
        <f t="shared" si="6"/>
        <v>10812.526715905184</v>
      </c>
      <c r="J110" s="42">
        <f t="shared" si="7"/>
        <v>1930.8083421259266</v>
      </c>
      <c r="K110">
        <f t="shared" si="8"/>
        <v>4.0790923239098964</v>
      </c>
      <c r="L110">
        <f t="shared" si="9"/>
        <v>36.277486907674358</v>
      </c>
      <c r="M110" s="42">
        <f t="shared" si="10"/>
        <v>62.966714724498964</v>
      </c>
      <c r="N110" s="6">
        <f t="shared" si="11"/>
        <v>2.4475995460742064E-7</v>
      </c>
      <c r="O110" s="4">
        <f>SUM($N$54:N110)*0.1+$O$30</f>
        <v>-2.1102434129368853E-5</v>
      </c>
      <c r="P110" s="4">
        <f>-SUM(O110:$O$234)</f>
        <v>2.3058485777347928E-3</v>
      </c>
      <c r="Q110" s="6">
        <f t="shared" si="12"/>
        <v>-6.7247244847062667E-7</v>
      </c>
      <c r="R110" s="4">
        <f>SUM($Q$54:Q110)*0.1+$O$8</f>
        <v>8.8083453521858716E-5</v>
      </c>
      <c r="S110" s="4">
        <f>-SUM(R110:$R$234)</f>
        <v>-1.0098391054172099E-2</v>
      </c>
      <c r="T110">
        <f t="shared" si="13"/>
        <v>9.0575976453592793E-5</v>
      </c>
      <c r="U110">
        <f t="shared" si="14"/>
        <v>1.0358302927913657E-2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25">
      <c r="A111" s="8"/>
      <c r="B111">
        <f t="shared" si="15"/>
        <v>5.6999999999999957</v>
      </c>
      <c r="C111">
        <f t="shared" si="0"/>
        <v>0</v>
      </c>
      <c r="D111">
        <f t="shared" si="1"/>
        <v>-1814.3663512476069</v>
      </c>
      <c r="E111">
        <f t="shared" si="2"/>
        <v>-660.37534590830626</v>
      </c>
      <c r="F111">
        <f t="shared" si="3"/>
        <v>36287.327024952137</v>
      </c>
      <c r="G111">
        <f t="shared" si="4"/>
        <v>-3764.139471677343</v>
      </c>
      <c r="H111">
        <f t="shared" si="5"/>
        <v>10341.888202111351</v>
      </c>
      <c r="I111">
        <f t="shared" si="6"/>
        <v>11005.607550117773</v>
      </c>
      <c r="J111" s="42">
        <f t="shared" si="7"/>
        <v>1930.8083421259266</v>
      </c>
      <c r="K111">
        <f t="shared" si="8"/>
        <v>4.1519332582654291</v>
      </c>
      <c r="L111">
        <f t="shared" si="9"/>
        <v>36.277486907674358</v>
      </c>
      <c r="M111" s="42">
        <f t="shared" si="10"/>
        <v>62.971475437618139</v>
      </c>
      <c r="N111" s="6">
        <f t="shared" si="11"/>
        <v>2.4913066808255315E-7</v>
      </c>
      <c r="O111" s="4">
        <f>SUM($N$54:N111)*0.1+$O$30</f>
        <v>-2.1077521062560597E-5</v>
      </c>
      <c r="P111" s="4">
        <f>-SUM(O111:$O$234)</f>
        <v>2.2847461436054238E-3</v>
      </c>
      <c r="Q111" s="6">
        <f t="shared" si="12"/>
        <v>-6.8448088505045921E-7</v>
      </c>
      <c r="R111" s="4">
        <f>SUM($Q$54:Q111)*0.1+$O$8</f>
        <v>8.8015005433353667E-5</v>
      </c>
      <c r="S111" s="4">
        <f>-SUM(R111:$R$234)</f>
        <v>-1.0010307600650241E-2</v>
      </c>
      <c r="T111">
        <f t="shared" si="13"/>
        <v>9.0503608080429377E-5</v>
      </c>
      <c r="U111">
        <f t="shared" si="14"/>
        <v>1.0267732135206676E-2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25">
      <c r="A112" s="8"/>
      <c r="B112">
        <f t="shared" si="15"/>
        <v>5.7999999999999954</v>
      </c>
      <c r="C112">
        <f t="shared" si="0"/>
        <v>0</v>
      </c>
      <c r="D112">
        <f t="shared" si="1"/>
        <v>-1814.3663512476069</v>
      </c>
      <c r="E112">
        <f t="shared" si="2"/>
        <v>-660.37534590830626</v>
      </c>
      <c r="F112">
        <f t="shared" si="3"/>
        <v>36287.327024952137</v>
      </c>
      <c r="G112">
        <f t="shared" si="4"/>
        <v>-3830.177006268173</v>
      </c>
      <c r="H112">
        <f t="shared" si="5"/>
        <v>10523.324837236112</v>
      </c>
      <c r="I112">
        <f t="shared" si="6"/>
        <v>11198.688384330366</v>
      </c>
      <c r="J112" s="42">
        <f t="shared" si="7"/>
        <v>1930.8083421259266</v>
      </c>
      <c r="K112">
        <f t="shared" si="8"/>
        <v>4.2247741926209628</v>
      </c>
      <c r="L112">
        <f t="shared" si="9"/>
        <v>36.277486907674358</v>
      </c>
      <c r="M112" s="42">
        <f t="shared" si="10"/>
        <v>62.976320041648115</v>
      </c>
      <c r="N112" s="6">
        <f t="shared" si="11"/>
        <v>2.5350138155768567E-7</v>
      </c>
      <c r="O112" s="4">
        <f>SUM($N$54:N112)*0.1+$O$30</f>
        <v>-2.1052170924404829E-5</v>
      </c>
      <c r="P112" s="4">
        <f>-SUM(O112:$O$234)</f>
        <v>2.2636686225428631E-3</v>
      </c>
      <c r="Q112" s="6">
        <f t="shared" si="12"/>
        <v>-6.9648932163029186E-7</v>
      </c>
      <c r="R112" s="4">
        <f>SUM($Q$54:Q112)*0.1+$O$8</f>
        <v>8.7945356501190641E-5</v>
      </c>
      <c r="S112" s="4">
        <f>-SUM(R112:$R$234)</f>
        <v>-9.9222925952168854E-3</v>
      </c>
      <c r="T112">
        <f t="shared" si="13"/>
        <v>9.0429970865592291E-5</v>
      </c>
      <c r="U112">
        <f t="shared" si="14"/>
        <v>1.0177233709499892E-2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25">
      <c r="A113" s="8"/>
      <c r="B113">
        <f t="shared" si="15"/>
        <v>5.899999999999995</v>
      </c>
      <c r="C113">
        <f t="shared" si="0"/>
        <v>0</v>
      </c>
      <c r="D113">
        <f t="shared" si="1"/>
        <v>-1814.3663512476069</v>
      </c>
      <c r="E113">
        <f t="shared" si="2"/>
        <v>-660.37534590830626</v>
      </c>
      <c r="F113">
        <f t="shared" si="3"/>
        <v>36287.327024952137</v>
      </c>
      <c r="G113">
        <f t="shared" si="4"/>
        <v>-3896.2145408590036</v>
      </c>
      <c r="H113">
        <f t="shared" si="5"/>
        <v>10704.761472360871</v>
      </c>
      <c r="I113">
        <f t="shared" si="6"/>
        <v>11391.769218542957</v>
      </c>
      <c r="J113" s="42">
        <f t="shared" si="7"/>
        <v>1930.8083421259266</v>
      </c>
      <c r="K113">
        <f t="shared" si="8"/>
        <v>4.2976151269764964</v>
      </c>
      <c r="L113">
        <f t="shared" si="9"/>
        <v>36.277486907674358</v>
      </c>
      <c r="M113" s="42">
        <f t="shared" si="10"/>
        <v>62.981248517229879</v>
      </c>
      <c r="N113" s="6">
        <f t="shared" si="11"/>
        <v>2.5787209503281818E-7</v>
      </c>
      <c r="O113" s="4">
        <f>SUM($N$54:N113)*0.1+$O$30</f>
        <v>-2.1026383714901546E-5</v>
      </c>
      <c r="P113" s="4">
        <f>-SUM(O113:$O$234)</f>
        <v>2.2426164516184586E-3</v>
      </c>
      <c r="Q113" s="6">
        <f t="shared" si="12"/>
        <v>-7.0849775821012441E-7</v>
      </c>
      <c r="R113" s="4">
        <f>SUM($Q$54:Q113)*0.1+$O$8</f>
        <v>8.7874506725369638E-5</v>
      </c>
      <c r="S113" s="4">
        <f>-SUM(R113:$R$234)</f>
        <v>-9.834347238715695E-3</v>
      </c>
      <c r="T113">
        <f t="shared" si="13"/>
        <v>9.0355064851691127E-5</v>
      </c>
      <c r="U113">
        <f t="shared" si="14"/>
        <v>1.008680891861766E-2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25">
      <c r="A114" s="8"/>
      <c r="B114">
        <f t="shared" si="15"/>
        <v>5.9999999999999947</v>
      </c>
      <c r="C114">
        <f t="shared" si="0"/>
        <v>0</v>
      </c>
      <c r="D114">
        <f t="shared" si="1"/>
        <v>-1814.3663512476069</v>
      </c>
      <c r="E114">
        <f t="shared" si="2"/>
        <v>-660.37534590830626</v>
      </c>
      <c r="F114">
        <f t="shared" si="3"/>
        <v>36287.327024952137</v>
      </c>
      <c r="G114">
        <f t="shared" si="4"/>
        <v>-3962.2520754498341</v>
      </c>
      <c r="H114">
        <f t="shared" si="5"/>
        <v>10886.198107485632</v>
      </c>
      <c r="I114">
        <f t="shared" si="6"/>
        <v>11584.85005275555</v>
      </c>
      <c r="J114" s="42">
        <f t="shared" si="7"/>
        <v>1930.8083421259266</v>
      </c>
      <c r="K114">
        <f t="shared" si="8"/>
        <v>4.37045606133203</v>
      </c>
      <c r="L114">
        <f t="shared" si="9"/>
        <v>36.277486907674358</v>
      </c>
      <c r="M114" s="42">
        <f t="shared" si="10"/>
        <v>62.986260844675385</v>
      </c>
      <c r="N114" s="6">
        <f t="shared" si="11"/>
        <v>2.6224280850795064E-7</v>
      </c>
      <c r="O114" s="4">
        <f>SUM($N$54:N114)*0.1+$O$30</f>
        <v>-2.1000159434050752E-5</v>
      </c>
      <c r="P114" s="4">
        <f>-SUM(O114:$O$234)</f>
        <v>2.2215900679035572E-3</v>
      </c>
      <c r="Q114" s="6">
        <f t="shared" si="12"/>
        <v>-7.2050619478995695E-7</v>
      </c>
      <c r="R114" s="4">
        <f>SUM($Q$54:Q114)*0.1+$O$8</f>
        <v>8.7802456105890629E-5</v>
      </c>
      <c r="S114" s="4">
        <f>-SUM(R114:$R$234)</f>
        <v>-9.7464727319903268E-3</v>
      </c>
      <c r="T114">
        <f t="shared" si="13"/>
        <v>9.0278890082246818E-5</v>
      </c>
      <c r="U114">
        <f t="shared" si="14"/>
        <v>9.9964590303386284E-3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25">
      <c r="A115" s="8"/>
      <c r="B115">
        <f t="shared" si="15"/>
        <v>6.0999999999999943</v>
      </c>
      <c r="C115">
        <f t="shared" si="0"/>
        <v>0</v>
      </c>
      <c r="D115">
        <f t="shared" si="1"/>
        <v>-1814.3663512476069</v>
      </c>
      <c r="E115">
        <f t="shared" si="2"/>
        <v>-660.37534590830626</v>
      </c>
      <c r="F115">
        <f t="shared" si="3"/>
        <v>36287.327024952137</v>
      </c>
      <c r="G115">
        <f t="shared" si="4"/>
        <v>-4028.2896100406642</v>
      </c>
      <c r="H115">
        <f t="shared" si="5"/>
        <v>11067.634742610391</v>
      </c>
      <c r="I115">
        <f t="shared" si="6"/>
        <v>11777.930886968141</v>
      </c>
      <c r="J115" s="42">
        <f t="shared" si="7"/>
        <v>1930.8083421259266</v>
      </c>
      <c r="K115">
        <f t="shared" si="8"/>
        <v>4.4432969956875636</v>
      </c>
      <c r="L115">
        <f t="shared" si="9"/>
        <v>36.277486907674358</v>
      </c>
      <c r="M115" s="42">
        <f t="shared" si="10"/>
        <v>62.991357003967934</v>
      </c>
      <c r="N115" s="6">
        <f t="shared" si="11"/>
        <v>2.6661352198308316E-7</v>
      </c>
      <c r="O115" s="4">
        <f>SUM($N$54:N115)*0.1+$O$30</f>
        <v>-2.0973498081852442E-5</v>
      </c>
      <c r="P115" s="4">
        <f>-SUM(O115:$O$234)</f>
        <v>2.2005899084695064E-3</v>
      </c>
      <c r="Q115" s="6">
        <f t="shared" si="12"/>
        <v>-7.3251463136978949E-7</v>
      </c>
      <c r="R115" s="4">
        <f>SUM($Q$54:Q115)*0.1+$O$8</f>
        <v>8.7729204642753657E-5</v>
      </c>
      <c r="S115" s="4">
        <f>-SUM(R115:$R$234)</f>
        <v>-9.6586702758844362E-3</v>
      </c>
      <c r="T115">
        <f t="shared" si="13"/>
        <v>9.0201446601701556E-5</v>
      </c>
      <c r="U115">
        <f t="shared" si="14"/>
        <v>9.906185312395047E-3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25">
      <c r="A116" s="8"/>
      <c r="B116">
        <f t="shared" si="15"/>
        <v>6.199999999999994</v>
      </c>
      <c r="C116">
        <f t="shared" si="0"/>
        <v>0</v>
      </c>
      <c r="D116">
        <f t="shared" si="1"/>
        <v>-1814.3663512476069</v>
      </c>
      <c r="E116">
        <f t="shared" si="2"/>
        <v>-660.37534590830626</v>
      </c>
      <c r="F116">
        <f t="shared" si="3"/>
        <v>36287.327024952137</v>
      </c>
      <c r="G116">
        <f t="shared" si="4"/>
        <v>-4094.3271446314948</v>
      </c>
      <c r="H116">
        <f t="shared" si="5"/>
        <v>11249.071377735152</v>
      </c>
      <c r="I116">
        <f t="shared" si="6"/>
        <v>11971.011721180734</v>
      </c>
      <c r="J116" s="42">
        <f t="shared" si="7"/>
        <v>1930.8083421259266</v>
      </c>
      <c r="K116">
        <f t="shared" si="8"/>
        <v>4.5161379300430973</v>
      </c>
      <c r="L116">
        <f t="shared" si="9"/>
        <v>36.277486907674358</v>
      </c>
      <c r="M116" s="42">
        <f t="shared" si="10"/>
        <v>62.99653697476257</v>
      </c>
      <c r="N116" s="6">
        <f t="shared" si="11"/>
        <v>2.7098423545821567E-7</v>
      </c>
      <c r="O116" s="4">
        <f>SUM($N$54:N116)*0.1+$O$30</f>
        <v>-2.0946399658306621E-5</v>
      </c>
      <c r="P116" s="4">
        <f>-SUM(O116:$O$234)</f>
        <v>2.1796164103876541E-3</v>
      </c>
      <c r="Q116" s="6">
        <f t="shared" si="12"/>
        <v>-7.4452306794962214E-7</v>
      </c>
      <c r="R116" s="4">
        <f>SUM($Q$54:Q116)*0.1+$O$8</f>
        <v>8.7654752335958693E-5</v>
      </c>
      <c r="S116" s="4">
        <f>-SUM(R116:$R$234)</f>
        <v>-9.5709410712416822E-3</v>
      </c>
      <c r="T116">
        <f t="shared" si="13"/>
        <v>9.0122734455428972E-5</v>
      </c>
      <c r="U116">
        <f t="shared" si="14"/>
        <v>9.8159890324720743E-3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25">
      <c r="A117" s="8"/>
      <c r="B117">
        <f t="shared" si="15"/>
        <v>6.2999999999999936</v>
      </c>
      <c r="C117">
        <f t="shared" si="0"/>
        <v>0</v>
      </c>
      <c r="D117">
        <f t="shared" si="1"/>
        <v>-1814.3663512476069</v>
      </c>
      <c r="E117">
        <f t="shared" si="2"/>
        <v>-660.37534590830626</v>
      </c>
      <c r="F117">
        <f t="shared" si="3"/>
        <v>36287.327024952137</v>
      </c>
      <c r="G117">
        <f t="shared" si="4"/>
        <v>-4160.3646792223253</v>
      </c>
      <c r="H117">
        <f t="shared" si="5"/>
        <v>11430.508012859911</v>
      </c>
      <c r="I117">
        <f t="shared" si="6"/>
        <v>12164.092555393327</v>
      </c>
      <c r="J117" s="42">
        <f t="shared" si="7"/>
        <v>1930.8083421259266</v>
      </c>
      <c r="K117">
        <f t="shared" si="8"/>
        <v>4.5889788643986318</v>
      </c>
      <c r="L117">
        <f t="shared" si="9"/>
        <v>36.277486907674358</v>
      </c>
      <c r="M117" s="42">
        <f t="shared" si="10"/>
        <v>63.001800736386507</v>
      </c>
      <c r="N117" s="6">
        <f t="shared" si="11"/>
        <v>2.7535494893334819E-7</v>
      </c>
      <c r="O117" s="4">
        <f>SUM($N$54:N117)*0.1+$O$30</f>
        <v>-2.0918864163413285E-5</v>
      </c>
      <c r="P117" s="4">
        <f>-SUM(O117:$O$234)</f>
        <v>2.1586700107293477E-3</v>
      </c>
      <c r="Q117" s="6">
        <f t="shared" si="12"/>
        <v>-7.5653150452945469E-7</v>
      </c>
      <c r="R117" s="4">
        <f>SUM($Q$54:Q117)*0.1+$O$8</f>
        <v>8.7579099185505752E-5</v>
      </c>
      <c r="S117" s="4">
        <f>-SUM(R117:$R$234)</f>
        <v>-9.4832863189057235E-3</v>
      </c>
      <c r="T117">
        <f t="shared" si="13"/>
        <v>9.0042753689744461E-5</v>
      </c>
      <c r="U117">
        <f t="shared" si="14"/>
        <v>9.7258714582070596E-3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25">
      <c r="A118" s="8"/>
      <c r="B118">
        <f t="shared" si="15"/>
        <v>6.3999999999999932</v>
      </c>
      <c r="C118">
        <f t="shared" si="0"/>
        <v>0</v>
      </c>
      <c r="D118">
        <f t="shared" si="1"/>
        <v>-1814.3663512476069</v>
      </c>
      <c r="E118">
        <f t="shared" si="2"/>
        <v>-660.37534590830626</v>
      </c>
      <c r="F118">
        <f t="shared" si="3"/>
        <v>36287.327024952137</v>
      </c>
      <c r="G118">
        <f t="shared" si="4"/>
        <v>-4226.4022138131559</v>
      </c>
      <c r="H118">
        <f t="shared" si="5"/>
        <v>11611.944647984672</v>
      </c>
      <c r="I118">
        <f t="shared" si="6"/>
        <v>12357.173389605918</v>
      </c>
      <c r="J118" s="42">
        <f t="shared" si="7"/>
        <v>1930.8083421259266</v>
      </c>
      <c r="K118">
        <f t="shared" si="8"/>
        <v>4.6618197987541645</v>
      </c>
      <c r="L118">
        <f t="shared" si="9"/>
        <v>36.277486907674358</v>
      </c>
      <c r="M118" s="42">
        <f t="shared" si="10"/>
        <v>63.007148267839497</v>
      </c>
      <c r="N118" s="6">
        <f t="shared" si="11"/>
        <v>2.7972566240848065E-7</v>
      </c>
      <c r="O118" s="4">
        <f>SUM($N$54:N118)*0.1+$O$30</f>
        <v>-2.089089159717244E-5</v>
      </c>
      <c r="P118" s="4">
        <f>-SUM(O118:$O$234)</f>
        <v>2.1377511465659337E-3</v>
      </c>
      <c r="Q118" s="6">
        <f t="shared" si="12"/>
        <v>-7.6853994110928734E-7</v>
      </c>
      <c r="R118" s="4">
        <f>SUM($Q$54:Q118)*0.1+$O$8</f>
        <v>8.750224519139482E-5</v>
      </c>
      <c r="S118" s="4">
        <f>-SUM(R118:$R$234)</f>
        <v>-9.3957072197202174E-3</v>
      </c>
      <c r="T118">
        <f t="shared" si="13"/>
        <v>8.9961504351915932E-5</v>
      </c>
      <c r="U118">
        <f t="shared" si="14"/>
        <v>9.635833857188832E-3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25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-1814.3663512476069</v>
      </c>
      <c r="E119">
        <f t="shared" ref="E119:E182" si="19">IF(B119&lt;$B$41,$B$14,IF(AND($B$41&lt;=B119,B119&lt;$B$41+$G$8),$B$14+$B$17,$B$14+$B$17+$B$11))</f>
        <v>-660.37534590830626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-4292.4397484039864</v>
      </c>
      <c r="H119">
        <f t="shared" ref="H119:H182" si="22">IF(B119&lt;$B$41,-$B$13*B119,IF(AND($B$41&lt;=B119,B119&lt;=$B$41+$G$8),-$B$13*B119+(-B119+B106)*B81,-$B$13*B119+(-B119+$B$41)*$B$16+(-B119+$B$41+$G$8)*$B$10))</f>
        <v>11793.381283109431</v>
      </c>
      <c r="I119">
        <f t="shared" ref="I119:I182" si="23">SQRT(SUMSQ(H119,G119))</f>
        <v>12550.254223818509</v>
      </c>
      <c r="J119" s="42">
        <f t="shared" ref="J119:J182" si="24">SQRT(SUMSQ(D119:E119))</f>
        <v>1930.8083421259266</v>
      </c>
      <c r="K119">
        <f t="shared" ref="K119:K182" si="25">32*I119/(PI()*$G$13^3)</f>
        <v>4.7346607331096981</v>
      </c>
      <c r="L119">
        <f t="shared" ref="L119:L182" si="26">16*F119/(PI()*$G$13^3)*$G$23</f>
        <v>36.277486907674358</v>
      </c>
      <c r="M119" s="42">
        <f t="shared" ref="M119:M182" si="27">SQRT(K119^2+3*L119^2)</f>
        <v>63.012579547794296</v>
      </c>
      <c r="N119" s="6">
        <f t="shared" ref="N119:N182" si="28">-G119/($G$15*$B$42)</f>
        <v>2.8409637588361317E-7</v>
      </c>
      <c r="O119" s="4">
        <f>SUM($N$54:N119)*0.1+$O$30</f>
        <v>-2.0862481959584077E-5</v>
      </c>
      <c r="P119" s="4">
        <f>-SUM(O119:$O$234)</f>
        <v>2.1168602549687613E-3</v>
      </c>
      <c r="Q119" s="6">
        <f t="shared" ref="Q119:Q182" si="29">-H119/($B$42*$G$15)</f>
        <v>-7.8054837768911988E-7</v>
      </c>
      <c r="R119" s="4">
        <f>SUM($Q$54:Q119)*0.1+$O$8</f>
        <v>8.742419035362591E-5</v>
      </c>
      <c r="S119" s="4">
        <f>-SUM(R119:$R$234)</f>
        <v>-9.3082049745288227E-3</v>
      </c>
      <c r="T119">
        <f t="shared" ref="T119:T182" si="30">SQRT(SUMSQ(O119,R119))</f>
        <v>8.9878986490174605E-5</v>
      </c>
      <c r="U119">
        <f t="shared" ref="U119:U182" si="31">SQRT(S119^2+P119^2)</f>
        <v>9.5458774969569733E-3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25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-1814.3663512476069</v>
      </c>
      <c r="E120">
        <f t="shared" si="19"/>
        <v>-660.37534590830626</v>
      </c>
      <c r="F120">
        <f t="shared" si="20"/>
        <v>36287.327024952137</v>
      </c>
      <c r="G120">
        <f t="shared" si="21"/>
        <v>-4358.4772829948161</v>
      </c>
      <c r="H120">
        <f t="shared" si="22"/>
        <v>11974.817918234192</v>
      </c>
      <c r="I120">
        <f t="shared" si="23"/>
        <v>12743.335058031102</v>
      </c>
      <c r="J120" s="42">
        <f t="shared" si="24"/>
        <v>1930.8083421259266</v>
      </c>
      <c r="K120">
        <f t="shared" si="25"/>
        <v>4.8075016674652318</v>
      </c>
      <c r="L120">
        <f t="shared" si="26"/>
        <v>36.277486907674358</v>
      </c>
      <c r="M120" s="42">
        <f t="shared" si="27"/>
        <v>63.018094554597049</v>
      </c>
      <c r="N120" s="6">
        <f t="shared" si="28"/>
        <v>2.8846708935874563E-7</v>
      </c>
      <c r="O120" s="4">
        <f>SUM($N$54:N120)*0.1+$O$30</f>
        <v>-2.0833635250648202E-5</v>
      </c>
      <c r="P120" s="4">
        <f>-SUM(O120:$O$234)</f>
        <v>2.0959977730091776E-3</v>
      </c>
      <c r="Q120" s="6">
        <f t="shared" si="29"/>
        <v>-7.9255681426895242E-7</v>
      </c>
      <c r="R120" s="4">
        <f>SUM($Q$54:Q120)*0.1+$O$8</f>
        <v>8.7344934672199009E-5</v>
      </c>
      <c r="S120" s="4">
        <f>-SUM(R120:$R$234)</f>
        <v>-9.2207807841751966E-3</v>
      </c>
      <c r="T120">
        <f t="shared" si="30"/>
        <v>8.9795200153726279E-5</v>
      </c>
      <c r="U120">
        <f t="shared" si="31"/>
        <v>9.4560036450010935E-3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25">
      <c r="A121" s="8"/>
      <c r="B121">
        <f t="shared" si="32"/>
        <v>6.6999999999999922</v>
      </c>
      <c r="C121">
        <f t="shared" si="17"/>
        <v>0</v>
      </c>
      <c r="D121">
        <f t="shared" si="18"/>
        <v>-1814.3663512476069</v>
      </c>
      <c r="E121">
        <f t="shared" si="19"/>
        <v>-660.37534590830626</v>
      </c>
      <c r="F121">
        <f t="shared" si="20"/>
        <v>36287.327024952137</v>
      </c>
      <c r="G121">
        <f t="shared" si="21"/>
        <v>-4424.5148175856466</v>
      </c>
      <c r="H121">
        <f t="shared" si="22"/>
        <v>12156.254553358953</v>
      </c>
      <c r="I121">
        <f t="shared" si="23"/>
        <v>12936.415892243695</v>
      </c>
      <c r="J121" s="42">
        <f t="shared" si="24"/>
        <v>1930.8083421259266</v>
      </c>
      <c r="K121">
        <f t="shared" si="25"/>
        <v>4.8803426018207663</v>
      </c>
      <c r="L121">
        <f t="shared" si="26"/>
        <v>36.277486907674358</v>
      </c>
      <c r="M121" s="42">
        <f t="shared" si="27"/>
        <v>63.023693266267735</v>
      </c>
      <c r="N121" s="6">
        <f t="shared" si="28"/>
        <v>2.9283780283387814E-7</v>
      </c>
      <c r="O121" s="4">
        <f>SUM($N$54:N121)*0.1+$O$30</f>
        <v>-2.0804351470364815E-5</v>
      </c>
      <c r="P121" s="4">
        <f>-SUM(O121:$O$234)</f>
        <v>2.0751641377585294E-3</v>
      </c>
      <c r="Q121" s="6">
        <f t="shared" si="29"/>
        <v>-8.0456525084878507E-7</v>
      </c>
      <c r="R121" s="4">
        <f>SUM($Q$54:Q121)*0.1+$O$8</f>
        <v>8.726447814711413E-5</v>
      </c>
      <c r="S121" s="4">
        <f>-SUM(R121:$R$234)</f>
        <v>-9.1334358495029962E-3</v>
      </c>
      <c r="T121">
        <f t="shared" si="30"/>
        <v>8.9710145392762737E-5</v>
      </c>
      <c r="U121">
        <f t="shared" si="31"/>
        <v>9.3662135687600893E-3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25">
      <c r="A122" s="8"/>
      <c r="B122">
        <f t="shared" si="32"/>
        <v>6.7999999999999918</v>
      </c>
      <c r="C122">
        <f t="shared" si="17"/>
        <v>0</v>
      </c>
      <c r="D122">
        <f t="shared" si="18"/>
        <v>-1814.3663512476069</v>
      </c>
      <c r="E122">
        <f t="shared" si="19"/>
        <v>-660.37534590830626</v>
      </c>
      <c r="F122">
        <f t="shared" si="20"/>
        <v>36287.327024952137</v>
      </c>
      <c r="G122">
        <f t="shared" si="21"/>
        <v>-4490.5523521764771</v>
      </c>
      <c r="H122">
        <f t="shared" si="22"/>
        <v>12337.691188483712</v>
      </c>
      <c r="I122">
        <f t="shared" si="23"/>
        <v>13129.496726456286</v>
      </c>
      <c r="J122" s="42">
        <f t="shared" si="24"/>
        <v>1930.8083421259266</v>
      </c>
      <c r="K122">
        <f t="shared" si="25"/>
        <v>4.953183536176299</v>
      </c>
      <c r="L122">
        <f t="shared" si="26"/>
        <v>36.277486907674358</v>
      </c>
      <c r="M122" s="42">
        <f t="shared" si="27"/>
        <v>63.02937566050057</v>
      </c>
      <c r="N122" s="6">
        <f t="shared" si="28"/>
        <v>2.9720851630901066E-7</v>
      </c>
      <c r="O122" s="4">
        <f>SUM($N$54:N122)*0.1+$O$30</f>
        <v>-2.0774630618733913E-5</v>
      </c>
      <c r="P122" s="4">
        <f>-SUM(O122:$O$234)</f>
        <v>2.0543597862881643E-3</v>
      </c>
      <c r="Q122" s="6">
        <f t="shared" si="29"/>
        <v>-8.1657368742861762E-7</v>
      </c>
      <c r="R122" s="4">
        <f>SUM($Q$54:Q122)*0.1+$O$8</f>
        <v>8.7182820778371274E-5</v>
      </c>
      <c r="S122" s="4">
        <f>-SUM(R122:$R$234)</f>
        <v>-9.0461713713558822E-3</v>
      </c>
      <c r="T122">
        <f t="shared" si="30"/>
        <v>8.962382225847346E-5</v>
      </c>
      <c r="U122">
        <f t="shared" si="31"/>
        <v>9.2765085356214007E-3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25">
      <c r="A123" s="8"/>
      <c r="B123">
        <f t="shared" si="32"/>
        <v>6.8999999999999915</v>
      </c>
      <c r="C123">
        <f t="shared" si="17"/>
        <v>0</v>
      </c>
      <c r="D123">
        <f t="shared" si="18"/>
        <v>-1814.3663512476069</v>
      </c>
      <c r="E123">
        <f t="shared" si="19"/>
        <v>-660.37534590830626</v>
      </c>
      <c r="F123">
        <f t="shared" si="20"/>
        <v>36287.327024952137</v>
      </c>
      <c r="G123">
        <f t="shared" si="21"/>
        <v>-4556.5898867673077</v>
      </c>
      <c r="H123">
        <f t="shared" si="22"/>
        <v>12519.127823608473</v>
      </c>
      <c r="I123">
        <f t="shared" si="23"/>
        <v>13322.577560668879</v>
      </c>
      <c r="J123" s="42">
        <f t="shared" si="24"/>
        <v>1930.8083421259266</v>
      </c>
      <c r="K123">
        <f t="shared" si="25"/>
        <v>5.0260244705318335</v>
      </c>
      <c r="L123">
        <f t="shared" si="26"/>
        <v>36.277486907674358</v>
      </c>
      <c r="M123" s="42">
        <f t="shared" si="27"/>
        <v>63.035141714664519</v>
      </c>
      <c r="N123" s="6">
        <f t="shared" si="28"/>
        <v>3.0157922978414317E-7</v>
      </c>
      <c r="O123" s="4">
        <f>SUM($N$54:N123)*0.1+$O$30</f>
        <v>-2.07444726957555E-5</v>
      </c>
      <c r="P123" s="4">
        <f>-SUM(O123:$O$234)</f>
        <v>2.0335851556694306E-3</v>
      </c>
      <c r="Q123" s="6">
        <f t="shared" si="29"/>
        <v>-8.2858212400845027E-7</v>
      </c>
      <c r="R123" s="4">
        <f>SUM($Q$54:Q123)*0.1+$O$8</f>
        <v>8.7099962565970426E-5</v>
      </c>
      <c r="S123" s="4">
        <f>-SUM(R123:$R$234)</f>
        <v>-8.95898855057751E-3</v>
      </c>
      <c r="T123">
        <f t="shared" si="30"/>
        <v>8.9536230803057565E-5</v>
      </c>
      <c r="U123">
        <f t="shared" si="31"/>
        <v>9.1868898129202556E-3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25">
      <c r="A124" s="8"/>
      <c r="B124">
        <f t="shared" si="32"/>
        <v>6.9999999999999911</v>
      </c>
      <c r="C124">
        <f t="shared" si="17"/>
        <v>0</v>
      </c>
      <c r="D124">
        <f t="shared" si="18"/>
        <v>-1814.3663512476069</v>
      </c>
      <c r="E124">
        <f t="shared" si="19"/>
        <v>-660.37534590830626</v>
      </c>
      <c r="F124">
        <f t="shared" si="20"/>
        <v>36287.327024952137</v>
      </c>
      <c r="G124">
        <f t="shared" si="21"/>
        <v>-4622.6274213581382</v>
      </c>
      <c r="H124">
        <f t="shared" si="22"/>
        <v>12700.564458733232</v>
      </c>
      <c r="I124">
        <f t="shared" si="23"/>
        <v>13515.65839488147</v>
      </c>
      <c r="J124" s="42">
        <f t="shared" si="24"/>
        <v>1930.8083421259266</v>
      </c>
      <c r="K124">
        <f t="shared" si="25"/>
        <v>5.0988654048873663</v>
      </c>
      <c r="L124">
        <f t="shared" si="26"/>
        <v>36.277486907674358</v>
      </c>
      <c r="M124" s="42">
        <f t="shared" si="27"/>
        <v>63.040991405803659</v>
      </c>
      <c r="N124" s="6">
        <f t="shared" si="28"/>
        <v>3.0594994325927569E-7</v>
      </c>
      <c r="O124" s="4">
        <f>SUM($N$54:N124)*0.1+$O$30</f>
        <v>-2.0713877701429571E-5</v>
      </c>
      <c r="P124" s="4">
        <f>-SUM(O124:$O$234)</f>
        <v>2.0128406829736747E-3</v>
      </c>
      <c r="Q124" s="6">
        <f t="shared" si="29"/>
        <v>-8.4059056058828281E-7</v>
      </c>
      <c r="R124" s="4">
        <f>SUM($Q$54:Q124)*0.1+$O$8</f>
        <v>8.7015903509911601E-5</v>
      </c>
      <c r="S124" s="4">
        <f>-SUM(R124:$R$234)</f>
        <v>-8.8718885880115401E-3</v>
      </c>
      <c r="T124">
        <f t="shared" si="30"/>
        <v>8.9447371079736206E-5</v>
      </c>
      <c r="U124">
        <f t="shared" si="31"/>
        <v>9.0973586679389158E-3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25">
      <c r="A125" s="8"/>
      <c r="B125">
        <f t="shared" si="32"/>
        <v>7.0999999999999908</v>
      </c>
      <c r="C125">
        <f t="shared" si="17"/>
        <v>0</v>
      </c>
      <c r="D125">
        <f t="shared" si="18"/>
        <v>-1814.3663512476069</v>
      </c>
      <c r="E125">
        <f t="shared" si="19"/>
        <v>-660.37534590830626</v>
      </c>
      <c r="F125">
        <f t="shared" si="20"/>
        <v>36287.327024952137</v>
      </c>
      <c r="G125">
        <f t="shared" si="21"/>
        <v>-4688.6649559489688</v>
      </c>
      <c r="H125">
        <f t="shared" si="22"/>
        <v>12882.001093857993</v>
      </c>
      <c r="I125">
        <f t="shared" si="23"/>
        <v>13708.739229094062</v>
      </c>
      <c r="J125" s="42">
        <f t="shared" si="24"/>
        <v>1930.8083421259266</v>
      </c>
      <c r="K125">
        <f t="shared" si="25"/>
        <v>5.1717063392429008</v>
      </c>
      <c r="L125">
        <f t="shared" si="26"/>
        <v>36.277486907674358</v>
      </c>
      <c r="M125" s="42">
        <f t="shared" si="27"/>
        <v>63.046924710637704</v>
      </c>
      <c r="N125" s="6">
        <f t="shared" si="28"/>
        <v>3.103206567344082E-7</v>
      </c>
      <c r="O125" s="4">
        <f>SUM($N$54:N125)*0.1+$O$30</f>
        <v>-2.0682845635756131E-5</v>
      </c>
      <c r="P125" s="4">
        <f>-SUM(O125:$O$234)</f>
        <v>1.9921268052722455E-3</v>
      </c>
      <c r="Q125" s="6">
        <f t="shared" si="29"/>
        <v>-8.5259899716811546E-7</v>
      </c>
      <c r="R125" s="4">
        <f>SUM($Q$54:Q125)*0.1+$O$8</f>
        <v>8.6930643610194785E-5</v>
      </c>
      <c r="S125" s="4">
        <f>-SUM(R125:$R$234)</f>
        <v>-8.7848726845016298E-3</v>
      </c>
      <c r="T125">
        <f t="shared" si="30"/>
        <v>8.935724314276496E-5</v>
      </c>
      <c r="U125">
        <f t="shared" si="31"/>
        <v>9.0079163679059032E-3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25">
      <c r="A126" s="8"/>
      <c r="B126">
        <f t="shared" si="32"/>
        <v>7.1999999999999904</v>
      </c>
      <c r="C126">
        <f t="shared" si="17"/>
        <v>0</v>
      </c>
      <c r="D126">
        <f t="shared" si="18"/>
        <v>-1814.3663512476069</v>
      </c>
      <c r="E126">
        <f t="shared" si="19"/>
        <v>-660.37534590830626</v>
      </c>
      <c r="F126">
        <f t="shared" si="20"/>
        <v>36287.327024952137</v>
      </c>
      <c r="G126">
        <f t="shared" si="21"/>
        <v>-4754.7024905397984</v>
      </c>
      <c r="H126">
        <f t="shared" si="22"/>
        <v>13063.437728982752</v>
      </c>
      <c r="I126">
        <f t="shared" si="23"/>
        <v>13901.820063306654</v>
      </c>
      <c r="J126" s="42">
        <f t="shared" si="24"/>
        <v>1930.8083421259266</v>
      </c>
      <c r="K126">
        <f t="shared" si="25"/>
        <v>5.2445472735984335</v>
      </c>
      <c r="L126">
        <f t="shared" si="26"/>
        <v>36.277486907674358</v>
      </c>
      <c r="M126" s="42">
        <f t="shared" si="27"/>
        <v>63.052941605562403</v>
      </c>
      <c r="N126" s="6">
        <f t="shared" si="28"/>
        <v>3.1469137020954061E-7</v>
      </c>
      <c r="O126" s="4">
        <f>SUM($N$54:N126)*0.1+$O$30</f>
        <v>-2.0651376498735176E-5</v>
      </c>
      <c r="P126" s="4">
        <f>-SUM(O126:$O$234)</f>
        <v>1.971443959636489E-3</v>
      </c>
      <c r="Q126" s="6">
        <f t="shared" si="29"/>
        <v>-8.646074337479479E-7</v>
      </c>
      <c r="R126" s="4">
        <f>SUM($Q$54:Q126)*0.1+$O$8</f>
        <v>8.6844182866819991E-5</v>
      </c>
      <c r="S126" s="4">
        <f>-SUM(R126:$R$234)</f>
        <v>-8.6979420408914328E-3</v>
      </c>
      <c r="T126">
        <f t="shared" si="30"/>
        <v>8.9265847047446879E-5</v>
      </c>
      <c r="U126">
        <f t="shared" si="31"/>
        <v>8.9185641799952205E-3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25">
      <c r="A127" s="8"/>
      <c r="B127">
        <f t="shared" si="32"/>
        <v>7.2999999999999901</v>
      </c>
      <c r="C127">
        <f t="shared" si="17"/>
        <v>0</v>
      </c>
      <c r="D127">
        <f t="shared" si="18"/>
        <v>-1814.3663512476069</v>
      </c>
      <c r="E127">
        <f t="shared" si="19"/>
        <v>-660.37534590830626</v>
      </c>
      <c r="F127">
        <f t="shared" si="20"/>
        <v>36287.327024952137</v>
      </c>
      <c r="G127">
        <f t="shared" si="21"/>
        <v>-4820.740025130629</v>
      </c>
      <c r="H127">
        <f t="shared" si="22"/>
        <v>13244.874364107513</v>
      </c>
      <c r="I127">
        <f t="shared" si="23"/>
        <v>14094.900897519245</v>
      </c>
      <c r="J127" s="42">
        <f t="shared" si="24"/>
        <v>1930.8083421259266</v>
      </c>
      <c r="K127">
        <f t="shared" si="25"/>
        <v>5.3173882079539672</v>
      </c>
      <c r="L127">
        <f t="shared" si="26"/>
        <v>36.277486907674358</v>
      </c>
      <c r="M127" s="42">
        <f t="shared" si="27"/>
        <v>63.059042066650058</v>
      </c>
      <c r="N127" s="6">
        <f t="shared" si="28"/>
        <v>3.1906208368467313E-7</v>
      </c>
      <c r="O127" s="4">
        <f>SUM($N$54:N127)*0.1+$O$30</f>
        <v>-2.0619470290366709E-5</v>
      </c>
      <c r="P127" s="4">
        <f>-SUM(O127:$O$234)</f>
        <v>1.9507925831377536E-3</v>
      </c>
      <c r="Q127" s="6">
        <f t="shared" si="29"/>
        <v>-8.7661587032778055E-7</v>
      </c>
      <c r="R127" s="4">
        <f>SUM($Q$54:Q127)*0.1+$O$8</f>
        <v>8.675652127978722E-5</v>
      </c>
      <c r="S127" s="4">
        <f>-SUM(R127:$R$234)</f>
        <v>-8.6110978580246147E-3</v>
      </c>
      <c r="T127">
        <f t="shared" si="30"/>
        <v>8.9173182850145528E-5</v>
      </c>
      <c r="U127">
        <f t="shared" si="31"/>
        <v>8.8293033713255867E-3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25">
      <c r="A128" s="8"/>
      <c r="B128">
        <f t="shared" si="32"/>
        <v>7.3999999999999897</v>
      </c>
      <c r="C128">
        <f t="shared" si="17"/>
        <v>0</v>
      </c>
      <c r="D128">
        <f t="shared" si="18"/>
        <v>-1814.3663512476069</v>
      </c>
      <c r="E128">
        <f t="shared" si="19"/>
        <v>-660.37534590830626</v>
      </c>
      <c r="F128">
        <f t="shared" si="20"/>
        <v>36287.327024952137</v>
      </c>
      <c r="G128">
        <f t="shared" si="21"/>
        <v>-4886.7775597214595</v>
      </c>
      <c r="H128">
        <f t="shared" si="22"/>
        <v>13426.310999232272</v>
      </c>
      <c r="I128">
        <f t="shared" si="23"/>
        <v>14287.981731731837</v>
      </c>
      <c r="J128" s="42">
        <f t="shared" si="24"/>
        <v>1930.8083421259266</v>
      </c>
      <c r="K128">
        <f t="shared" si="25"/>
        <v>5.3902291423095017</v>
      </c>
      <c r="L128">
        <f t="shared" si="26"/>
        <v>36.277486907674358</v>
      </c>
      <c r="M128" s="42">
        <f t="shared" si="27"/>
        <v>63.065226069649952</v>
      </c>
      <c r="N128" s="6">
        <f t="shared" si="28"/>
        <v>3.2343279715980564E-7</v>
      </c>
      <c r="O128" s="4">
        <f>SUM($N$54:N128)*0.1+$O$30</f>
        <v>-2.058712701065073E-5</v>
      </c>
      <c r="P128" s="4">
        <f>-SUM(O128:$O$234)</f>
        <v>1.9301731128473871E-3</v>
      </c>
      <c r="Q128" s="6">
        <f t="shared" si="29"/>
        <v>-8.8862430690761309E-7</v>
      </c>
      <c r="R128" s="4">
        <f>SUM($Q$54:Q128)*0.1+$O$8</f>
        <v>8.6667658849096457E-5</v>
      </c>
      <c r="S128" s="4">
        <f>-SUM(R128:$R$234)</f>
        <v>-8.5243413367448277E-3</v>
      </c>
      <c r="T128">
        <f t="shared" si="30"/>
        <v>8.9079250608298415E-5</v>
      </c>
      <c r="U128">
        <f t="shared" si="31"/>
        <v>8.7401352089596165E-3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8"/>
      <c r="B129">
        <f t="shared" si="32"/>
        <v>7.4999999999999893</v>
      </c>
      <c r="C129">
        <f t="shared" si="17"/>
        <v>0</v>
      </c>
      <c r="D129">
        <f t="shared" si="18"/>
        <v>-1814.3663512476069</v>
      </c>
      <c r="E129">
        <f t="shared" si="19"/>
        <v>-660.37534590830626</v>
      </c>
      <c r="F129">
        <f t="shared" si="20"/>
        <v>36287.327024952137</v>
      </c>
      <c r="G129">
        <f t="shared" si="21"/>
        <v>-4952.8150943122901</v>
      </c>
      <c r="H129">
        <f t="shared" si="22"/>
        <v>13607.747634357032</v>
      </c>
      <c r="I129">
        <f t="shared" si="23"/>
        <v>14481.06256594443</v>
      </c>
      <c r="J129" s="42">
        <f t="shared" si="24"/>
        <v>1930.8083421259266</v>
      </c>
      <c r="K129">
        <f t="shared" si="25"/>
        <v>5.4630700766650353</v>
      </c>
      <c r="L129">
        <f t="shared" si="26"/>
        <v>36.277486907674358</v>
      </c>
      <c r="M129" s="42">
        <f t="shared" si="27"/>
        <v>63.071493589988869</v>
      </c>
      <c r="N129" s="6">
        <f t="shared" si="28"/>
        <v>3.2780351063493816E-7</v>
      </c>
      <c r="O129" s="4">
        <f>SUM($N$54:N129)*0.1+$O$30</f>
        <v>-2.0554346659587236E-5</v>
      </c>
      <c r="P129" s="4">
        <f>-SUM(O129:$O$234)</f>
        <v>1.9095859858367366E-3</v>
      </c>
      <c r="Q129" s="6">
        <f t="shared" si="29"/>
        <v>-9.0063274348744574E-7</v>
      </c>
      <c r="R129" s="4">
        <f>SUM($Q$54:Q129)*0.1+$O$8</f>
        <v>8.6577595574747703E-5</v>
      </c>
      <c r="S129" s="4">
        <f>-SUM(R129:$R$234)</f>
        <v>-8.4376736778957323E-3</v>
      </c>
      <c r="T129">
        <f t="shared" si="30"/>
        <v>8.8984050380430866E-5</v>
      </c>
      <c r="U129">
        <f t="shared" si="31"/>
        <v>8.6510609599030428E-3</v>
      </c>
      <c r="X129" s="1"/>
    </row>
    <row r="130" spans="1:24" x14ac:dyDescent="0.25">
      <c r="A130" s="8"/>
      <c r="B130">
        <f t="shared" si="32"/>
        <v>7.599999999999989</v>
      </c>
      <c r="C130">
        <f t="shared" si="17"/>
        <v>0</v>
      </c>
      <c r="D130">
        <f t="shared" si="18"/>
        <v>-1814.3663512476069</v>
      </c>
      <c r="E130">
        <f t="shared" si="19"/>
        <v>-660.37534590830626</v>
      </c>
      <c r="F130">
        <f t="shared" si="20"/>
        <v>36287.327024952137</v>
      </c>
      <c r="G130">
        <f t="shared" si="21"/>
        <v>-5018.8526289031206</v>
      </c>
      <c r="H130">
        <f t="shared" si="22"/>
        <v>13789.184269481791</v>
      </c>
      <c r="I130">
        <f t="shared" si="23"/>
        <v>14674.14340015702</v>
      </c>
      <c r="J130" s="42">
        <f t="shared" si="24"/>
        <v>1930.8083421259266</v>
      </c>
      <c r="K130">
        <f t="shared" si="25"/>
        <v>5.535911011020568</v>
      </c>
      <c r="L130">
        <f t="shared" si="26"/>
        <v>36.277486907674358</v>
      </c>
      <c r="M130" s="42">
        <f t="shared" si="27"/>
        <v>63.07784460277152</v>
      </c>
      <c r="N130" s="6">
        <f t="shared" si="28"/>
        <v>3.3217422411007067E-7</v>
      </c>
      <c r="O130" s="4">
        <f>SUM($N$54:N130)*0.1+$O$30</f>
        <v>-2.0521129237176227E-5</v>
      </c>
      <c r="P130" s="4">
        <f>-SUM(O130:$O$234)</f>
        <v>1.8890316391771494E-3</v>
      </c>
      <c r="Q130" s="6">
        <f t="shared" si="29"/>
        <v>-9.1264118006727828E-7</v>
      </c>
      <c r="R130" s="4">
        <f>SUM($Q$54:Q130)*0.1+$O$8</f>
        <v>8.6486331456740986E-5</v>
      </c>
      <c r="S130" s="4">
        <f>-SUM(R130:$R$234)</f>
        <v>-8.3510960823209839E-3</v>
      </c>
      <c r="T130">
        <f t="shared" si="30"/>
        <v>8.8887582226170113E-5</v>
      </c>
      <c r="U130">
        <f t="shared" si="31"/>
        <v>8.562081891103893E-3</v>
      </c>
      <c r="X130" s="1"/>
    </row>
    <row r="131" spans="1:24" x14ac:dyDescent="0.25">
      <c r="A131" s="8"/>
      <c r="B131">
        <f t="shared" si="32"/>
        <v>7.6999999999999886</v>
      </c>
      <c r="C131">
        <f t="shared" si="17"/>
        <v>0</v>
      </c>
      <c r="D131">
        <f t="shared" si="18"/>
        <v>-1814.3663512476069</v>
      </c>
      <c r="E131">
        <f t="shared" si="19"/>
        <v>-660.37534590830626</v>
      </c>
      <c r="F131">
        <f t="shared" si="20"/>
        <v>36287.327024952137</v>
      </c>
      <c r="G131">
        <f t="shared" si="21"/>
        <v>-5084.8901634939502</v>
      </c>
      <c r="H131">
        <f t="shared" si="22"/>
        <v>13970.620904606552</v>
      </c>
      <c r="I131">
        <f t="shared" si="23"/>
        <v>14867.224234369613</v>
      </c>
      <c r="J131" s="42">
        <f t="shared" si="24"/>
        <v>1930.8083421259266</v>
      </c>
      <c r="K131">
        <f t="shared" si="25"/>
        <v>5.6087519453761017</v>
      </c>
      <c r="L131">
        <f t="shared" si="26"/>
        <v>36.277486907674358</v>
      </c>
      <c r="M131" s="42">
        <f t="shared" si="27"/>
        <v>63.084279082781109</v>
      </c>
      <c r="N131" s="6">
        <f t="shared" si="28"/>
        <v>3.3654493758520314E-7</v>
      </c>
      <c r="O131" s="4">
        <f>SUM($N$54:N131)*0.1+$O$30</f>
        <v>-2.048747474341771E-5</v>
      </c>
      <c r="P131" s="4">
        <f>-SUM(O131:$O$234)</f>
        <v>1.8685105099399729E-3</v>
      </c>
      <c r="Q131" s="6">
        <f t="shared" si="29"/>
        <v>-9.2464961664711093E-7</v>
      </c>
      <c r="R131" s="4">
        <f>SUM($Q$54:Q131)*0.1+$O$8</f>
        <v>8.6393866495076263E-5</v>
      </c>
      <c r="S131" s="4">
        <f>-SUM(R131:$R$234)</f>
        <v>-8.2646097508642432E-3</v>
      </c>
      <c r="T131">
        <f t="shared" si="30"/>
        <v>8.8789846206259638E-5</v>
      </c>
      <c r="U131">
        <f t="shared" si="31"/>
        <v>8.4731992694516787E-3</v>
      </c>
      <c r="X131" s="1"/>
    </row>
    <row r="132" spans="1:24" x14ac:dyDescent="0.25">
      <c r="A132" s="8"/>
      <c r="B132">
        <f t="shared" si="32"/>
        <v>7.7999999999999883</v>
      </c>
      <c r="C132">
        <f t="shared" si="17"/>
        <v>0</v>
      </c>
      <c r="D132">
        <f t="shared" si="18"/>
        <v>-1814.3663512476069</v>
      </c>
      <c r="E132">
        <f t="shared" si="19"/>
        <v>-660.37534590830626</v>
      </c>
      <c r="F132">
        <f t="shared" si="20"/>
        <v>36287.327024952137</v>
      </c>
      <c r="G132">
        <f t="shared" si="21"/>
        <v>-5150.9276980847808</v>
      </c>
      <c r="H132">
        <f t="shared" si="22"/>
        <v>14152.057539731313</v>
      </c>
      <c r="I132">
        <f t="shared" si="23"/>
        <v>15060.305068582205</v>
      </c>
      <c r="J132" s="42">
        <f t="shared" si="24"/>
        <v>1930.8083421259266</v>
      </c>
      <c r="K132">
        <f t="shared" si="25"/>
        <v>5.6815928797316362</v>
      </c>
      <c r="L132">
        <f t="shared" si="26"/>
        <v>36.277486907674358</v>
      </c>
      <c r="M132" s="42">
        <f t="shared" si="27"/>
        <v>63.090797004479754</v>
      </c>
      <c r="N132" s="6">
        <f t="shared" si="28"/>
        <v>3.4091565106033565E-7</v>
      </c>
      <c r="O132" s="4">
        <f>SUM($N$54:N132)*0.1+$O$30</f>
        <v>-2.0453383178311674E-5</v>
      </c>
      <c r="P132" s="4">
        <f>-SUM(O132:$O$234)</f>
        <v>1.8480230351965552E-3</v>
      </c>
      <c r="Q132" s="6">
        <f t="shared" si="29"/>
        <v>-9.3665805322694358E-7</v>
      </c>
      <c r="R132" s="4">
        <f>SUM($Q$54:Q132)*0.1+$O$8</f>
        <v>8.6300200689753577E-5</v>
      </c>
      <c r="S132" s="4">
        <f>-SUM(R132:$R$234)</f>
        <v>-8.1782158843691673E-3</v>
      </c>
      <c r="T132">
        <f t="shared" si="30"/>
        <v>8.8690842382574007E-5</v>
      </c>
      <c r="U132">
        <f t="shared" si="31"/>
        <v>8.384414361776572E-3</v>
      </c>
      <c r="X132" s="1"/>
    </row>
    <row r="133" spans="1:24" x14ac:dyDescent="0.25">
      <c r="A133" s="8"/>
      <c r="B133">
        <f t="shared" si="32"/>
        <v>7.8999999999999879</v>
      </c>
      <c r="C133">
        <f t="shared" si="17"/>
        <v>0</v>
      </c>
      <c r="D133">
        <f t="shared" si="18"/>
        <v>-1814.3663512476069</v>
      </c>
      <c r="E133">
        <f t="shared" si="19"/>
        <v>-660.37534590830626</v>
      </c>
      <c r="F133">
        <f t="shared" si="20"/>
        <v>36287.327024952137</v>
      </c>
      <c r="G133">
        <f t="shared" si="21"/>
        <v>-5216.9652326756113</v>
      </c>
      <c r="H133">
        <f t="shared" si="22"/>
        <v>14333.494174856072</v>
      </c>
      <c r="I133">
        <f t="shared" si="23"/>
        <v>15253.385902794798</v>
      </c>
      <c r="J133" s="42">
        <f t="shared" si="24"/>
        <v>1930.8083421259266</v>
      </c>
      <c r="K133">
        <f t="shared" si="25"/>
        <v>5.7544338140871698</v>
      </c>
      <c r="L133">
        <f t="shared" si="26"/>
        <v>36.277486907674358</v>
      </c>
      <c r="M133" s="42">
        <f t="shared" si="27"/>
        <v>63.097398342009029</v>
      </c>
      <c r="N133" s="6">
        <f t="shared" si="28"/>
        <v>3.4528636453546811E-7</v>
      </c>
      <c r="O133" s="4">
        <f>SUM($N$54:N133)*0.1+$O$30</f>
        <v>-2.0418854541858126E-5</v>
      </c>
      <c r="P133" s="4">
        <f>-SUM(O133:$O$234)</f>
        <v>1.8275696520182435E-3</v>
      </c>
      <c r="Q133" s="6">
        <f t="shared" si="29"/>
        <v>-9.4866648980677602E-7</v>
      </c>
      <c r="R133" s="4">
        <f>SUM($Q$54:Q133)*0.1+$O$8</f>
        <v>8.6205334040772899E-5</v>
      </c>
      <c r="S133" s="4">
        <f>-SUM(R133:$R$234)</f>
        <v>-8.091915683679415E-3</v>
      </c>
      <c r="T133">
        <f t="shared" si="30"/>
        <v>8.8590570818133907E-5</v>
      </c>
      <c r="U133">
        <f t="shared" si="31"/>
        <v>8.2957284348485621E-3</v>
      </c>
      <c r="X133" s="1"/>
    </row>
    <row r="134" spans="1:24" x14ac:dyDescent="0.25">
      <c r="A134" s="8"/>
      <c r="B134">
        <f t="shared" si="32"/>
        <v>7.9999999999999876</v>
      </c>
      <c r="C134">
        <f t="shared" si="17"/>
        <v>0</v>
      </c>
      <c r="D134">
        <f t="shared" si="18"/>
        <v>-1814.3663512476069</v>
      </c>
      <c r="E134">
        <f t="shared" si="19"/>
        <v>-660.37534590830626</v>
      </c>
      <c r="F134">
        <f t="shared" si="20"/>
        <v>36287.327024952137</v>
      </c>
      <c r="G134">
        <f t="shared" si="21"/>
        <v>-5283.0027672664419</v>
      </c>
      <c r="H134">
        <f t="shared" si="22"/>
        <v>14514.930809980833</v>
      </c>
      <c r="I134">
        <f t="shared" si="23"/>
        <v>15446.466737007391</v>
      </c>
      <c r="J134" s="42">
        <f t="shared" si="24"/>
        <v>1930.8083421259266</v>
      </c>
      <c r="K134">
        <f t="shared" si="25"/>
        <v>5.8272747484427034</v>
      </c>
      <c r="L134">
        <f t="shared" si="26"/>
        <v>36.277486907674358</v>
      </c>
      <c r="M134" s="42">
        <f t="shared" si="27"/>
        <v>63.104083069190473</v>
      </c>
      <c r="N134" s="6">
        <f t="shared" si="28"/>
        <v>3.4965707801060063E-7</v>
      </c>
      <c r="O134" s="4">
        <f>SUM($N$54:N134)*0.1+$O$30</f>
        <v>-2.0383888834057067E-5</v>
      </c>
      <c r="P134" s="4">
        <f>-SUM(O134:$O$234)</f>
        <v>1.8071507974763853E-3</v>
      </c>
      <c r="Q134" s="6">
        <f t="shared" si="29"/>
        <v>-9.6067492638660877E-7</v>
      </c>
      <c r="R134" s="4">
        <f>SUM($Q$54:Q134)*0.1+$O$8</f>
        <v>8.610926654813423E-5</v>
      </c>
      <c r="S134" s="4">
        <f>-SUM(R134:$R$234)</f>
        <v>-8.0057103496386436E-3</v>
      </c>
      <c r="T134">
        <f t="shared" si="30"/>
        <v>8.8489031577121613E-5</v>
      </c>
      <c r="U134">
        <f t="shared" si="31"/>
        <v>8.2071427553766126E-3</v>
      </c>
      <c r="X134" s="1"/>
    </row>
    <row r="135" spans="1:24" x14ac:dyDescent="0.25">
      <c r="A135" s="8"/>
      <c r="B135">
        <f t="shared" si="32"/>
        <v>8.0999999999999872</v>
      </c>
      <c r="C135">
        <f t="shared" si="17"/>
        <v>0</v>
      </c>
      <c r="D135">
        <f t="shared" si="18"/>
        <v>-1814.3663512476069</v>
      </c>
      <c r="E135">
        <f t="shared" si="19"/>
        <v>-660.37534590830626</v>
      </c>
      <c r="F135">
        <f t="shared" si="20"/>
        <v>36287.327024952137</v>
      </c>
      <c r="G135">
        <f t="shared" si="21"/>
        <v>-5349.0403018572724</v>
      </c>
      <c r="H135">
        <f t="shared" si="22"/>
        <v>14696.367445105592</v>
      </c>
      <c r="I135">
        <f t="shared" si="23"/>
        <v>15639.54757121998</v>
      </c>
      <c r="J135" s="42">
        <f t="shared" si="24"/>
        <v>1930.8083421259266</v>
      </c>
      <c r="K135">
        <f t="shared" si="25"/>
        <v>5.9001156827982362</v>
      </c>
      <c r="L135">
        <f t="shared" si="26"/>
        <v>36.277486907674358</v>
      </c>
      <c r="M135" s="42">
        <f t="shared" si="27"/>
        <v>63.110851159526092</v>
      </c>
      <c r="N135" s="6">
        <f t="shared" si="28"/>
        <v>3.5402779148573314E-7</v>
      </c>
      <c r="O135" s="4">
        <f>SUM($N$54:N135)*0.1+$O$30</f>
        <v>-2.0348486054908492E-5</v>
      </c>
      <c r="P135" s="4">
        <f>-SUM(O135:$O$234)</f>
        <v>1.786766908642328E-3</v>
      </c>
      <c r="Q135" s="6">
        <f t="shared" si="29"/>
        <v>-9.7268336296644111E-7</v>
      </c>
      <c r="R135" s="4">
        <f>SUM($Q$54:Q135)*0.1+$O$8</f>
        <v>8.6011998211837597E-5</v>
      </c>
      <c r="S135" s="4">
        <f>-SUM(R135:$R$234)</f>
        <v>-7.9196010830905102E-3</v>
      </c>
      <c r="T135">
        <f t="shared" si="30"/>
        <v>8.8386224724896803E-5</v>
      </c>
      <c r="U135">
        <f t="shared" si="31"/>
        <v>8.1186585900078125E-3</v>
      </c>
      <c r="X135" s="1"/>
    </row>
    <row r="136" spans="1:24" x14ac:dyDescent="0.25">
      <c r="A136" s="8"/>
      <c r="B136">
        <f t="shared" si="32"/>
        <v>8.1999999999999869</v>
      </c>
      <c r="C136">
        <f t="shared" si="17"/>
        <v>0</v>
      </c>
      <c r="D136">
        <f t="shared" si="18"/>
        <v>-1814.3663512476069</v>
      </c>
      <c r="E136">
        <f t="shared" si="19"/>
        <v>-660.37534590830626</v>
      </c>
      <c r="F136">
        <f t="shared" si="20"/>
        <v>36287.327024952137</v>
      </c>
      <c r="G136">
        <f t="shared" si="21"/>
        <v>-5415.077836448103</v>
      </c>
      <c r="H136">
        <f t="shared" si="22"/>
        <v>14877.804080230353</v>
      </c>
      <c r="I136">
        <f t="shared" si="23"/>
        <v>15832.628405432573</v>
      </c>
      <c r="J136" s="42">
        <f t="shared" si="24"/>
        <v>1930.8083421259266</v>
      </c>
      <c r="K136">
        <f t="shared" si="25"/>
        <v>5.9729566171537707</v>
      </c>
      <c r="L136">
        <f t="shared" si="26"/>
        <v>36.277486907674358</v>
      </c>
      <c r="M136" s="42">
        <f t="shared" si="27"/>
        <v>63.117702586198867</v>
      </c>
      <c r="N136" s="6">
        <f t="shared" si="28"/>
        <v>3.5839850496086566E-7</v>
      </c>
      <c r="O136" s="4">
        <f>SUM($N$54:N136)*0.1+$O$30</f>
        <v>-2.0312646204412406E-5</v>
      </c>
      <c r="P136" s="4">
        <f>-SUM(O136:$O$234)</f>
        <v>1.7664184225874196E-3</v>
      </c>
      <c r="Q136" s="6">
        <f t="shared" si="29"/>
        <v>-9.8469179954627386E-7</v>
      </c>
      <c r="R136" s="4">
        <f>SUM($Q$54:Q136)*0.1+$O$8</f>
        <v>8.591352903188296E-5</v>
      </c>
      <c r="S136" s="4">
        <f>-SUM(R136:$R$234)</f>
        <v>-7.833589084878672E-3</v>
      </c>
      <c r="T136">
        <f t="shared" si="30"/>
        <v>8.8282150328012658E-5</v>
      </c>
      <c r="U136">
        <f t="shared" si="31"/>
        <v>8.0302772053265064E-3</v>
      </c>
      <c r="X136" s="1"/>
    </row>
    <row r="137" spans="1:24" x14ac:dyDescent="0.25">
      <c r="A137" s="8"/>
      <c r="B137">
        <f t="shared" si="32"/>
        <v>8.2999999999999865</v>
      </c>
      <c r="C137">
        <f t="shared" si="17"/>
        <v>0</v>
      </c>
      <c r="D137">
        <f t="shared" si="18"/>
        <v>-1814.3663512476069</v>
      </c>
      <c r="E137">
        <f t="shared" si="19"/>
        <v>-660.37534590830626</v>
      </c>
      <c r="F137">
        <f t="shared" si="20"/>
        <v>36287.327024952137</v>
      </c>
      <c r="G137">
        <f t="shared" si="21"/>
        <v>-5481.1153710389326</v>
      </c>
      <c r="H137">
        <f t="shared" si="22"/>
        <v>15059.240715355112</v>
      </c>
      <c r="I137">
        <f t="shared" si="23"/>
        <v>16025.709239645166</v>
      </c>
      <c r="J137" s="42">
        <f t="shared" si="24"/>
        <v>1930.8083421259266</v>
      </c>
      <c r="K137">
        <f t="shared" si="25"/>
        <v>6.0457975515093043</v>
      </c>
      <c r="L137">
        <f t="shared" si="26"/>
        <v>36.277486907674358</v>
      </c>
      <c r="M137" s="42">
        <f t="shared" si="27"/>
        <v>63.124637322073305</v>
      </c>
      <c r="N137" s="6">
        <f t="shared" si="28"/>
        <v>3.6276921843599812E-7</v>
      </c>
      <c r="O137" s="4">
        <f>SUM($N$54:N137)*0.1+$O$30</f>
        <v>-2.0276369282568809E-5</v>
      </c>
      <c r="P137" s="4">
        <f>-SUM(O137:$O$234)</f>
        <v>1.7461057763830073E-3</v>
      </c>
      <c r="Q137" s="6">
        <f t="shared" si="29"/>
        <v>-9.967002361261064E-7</v>
      </c>
      <c r="R137" s="4">
        <f>SUM($Q$54:Q137)*0.1+$O$8</f>
        <v>8.5813859008270358E-5</v>
      </c>
      <c r="S137" s="4">
        <f>-SUM(R137:$R$234)</f>
        <v>-7.7476755558467886E-3</v>
      </c>
      <c r="T137">
        <f t="shared" si="30"/>
        <v>8.8176808454232478E-5</v>
      </c>
      <c r="U137">
        <f t="shared" si="31"/>
        <v>7.9419998678534331E-3</v>
      </c>
      <c r="X137" s="1"/>
    </row>
    <row r="138" spans="1:24" x14ac:dyDescent="0.25">
      <c r="A138" s="8"/>
      <c r="B138">
        <f t="shared" si="32"/>
        <v>8.3999999999999861</v>
      </c>
      <c r="C138">
        <f t="shared" si="17"/>
        <v>0</v>
      </c>
      <c r="D138">
        <f t="shared" si="18"/>
        <v>-1814.3663512476069</v>
      </c>
      <c r="E138">
        <f t="shared" si="19"/>
        <v>-660.37534590830626</v>
      </c>
      <c r="F138">
        <f t="shared" si="20"/>
        <v>36287.327024952137</v>
      </c>
      <c r="G138">
        <f t="shared" si="21"/>
        <v>-5547.1529056297632</v>
      </c>
      <c r="H138">
        <f t="shared" si="22"/>
        <v>15240.677350479873</v>
      </c>
      <c r="I138">
        <f t="shared" si="23"/>
        <v>16218.790073857757</v>
      </c>
      <c r="J138" s="42">
        <f t="shared" si="24"/>
        <v>1930.8083421259266</v>
      </c>
      <c r="K138">
        <f t="shared" si="25"/>
        <v>6.1186384858648379</v>
      </c>
      <c r="L138">
        <f t="shared" si="26"/>
        <v>36.277486907674358</v>
      </c>
      <c r="M138" s="42">
        <f t="shared" si="27"/>
        <v>63.131655339695946</v>
      </c>
      <c r="N138" s="6">
        <f t="shared" si="28"/>
        <v>3.6713993191113064E-7</v>
      </c>
      <c r="O138" s="4">
        <f>SUM($N$54:N138)*0.1+$O$30</f>
        <v>-2.0239655289377696E-5</v>
      </c>
      <c r="P138" s="4">
        <f>-SUM(O138:$O$234)</f>
        <v>1.7258294071004383E-3</v>
      </c>
      <c r="Q138" s="6">
        <f t="shared" si="29"/>
        <v>-1.0087086727059389E-6</v>
      </c>
      <c r="R138" s="4">
        <f>SUM($Q$54:Q138)*0.1+$O$8</f>
        <v>8.5712988140999765E-5</v>
      </c>
      <c r="S138" s="4">
        <f>-SUM(R138:$R$234)</f>
        <v>-7.661861696838519E-3</v>
      </c>
      <c r="T138">
        <f t="shared" si="30"/>
        <v>8.8070199172546446E-5</v>
      </c>
      <c r="U138">
        <f t="shared" si="31"/>
        <v>7.8538278440448313E-3</v>
      </c>
      <c r="X138" s="1"/>
    </row>
    <row r="139" spans="1:24" x14ac:dyDescent="0.25">
      <c r="A139" s="8"/>
      <c r="B139">
        <f t="shared" si="32"/>
        <v>8.4999999999999858</v>
      </c>
      <c r="C139">
        <f t="shared" si="17"/>
        <v>0</v>
      </c>
      <c r="D139">
        <f t="shared" si="18"/>
        <v>-1814.3663512476069</v>
      </c>
      <c r="E139">
        <f t="shared" si="19"/>
        <v>-660.37534590830626</v>
      </c>
      <c r="F139">
        <f t="shared" si="20"/>
        <v>36287.327024952137</v>
      </c>
      <c r="G139">
        <f t="shared" si="21"/>
        <v>-5613.1904402205937</v>
      </c>
      <c r="H139">
        <f t="shared" si="22"/>
        <v>15422.113985604632</v>
      </c>
      <c r="I139">
        <f t="shared" si="23"/>
        <v>16411.870908070348</v>
      </c>
      <c r="J139" s="42">
        <f t="shared" si="24"/>
        <v>1930.8083421259266</v>
      </c>
      <c r="K139">
        <f t="shared" si="25"/>
        <v>6.1914794202203707</v>
      </c>
      <c r="L139">
        <f t="shared" si="26"/>
        <v>36.277486907674358</v>
      </c>
      <c r="M139" s="42">
        <f t="shared" si="27"/>
        <v>63.138756611295939</v>
      </c>
      <c r="N139" s="6">
        <f t="shared" si="28"/>
        <v>3.7151064538626315E-7</v>
      </c>
      <c r="O139" s="4">
        <f>SUM($N$54:N139)*0.1+$O$30</f>
        <v>-2.0202504224839068E-5</v>
      </c>
      <c r="P139" s="4">
        <f>-SUM(O139:$O$234)</f>
        <v>1.7055897518110609E-3</v>
      </c>
      <c r="Q139" s="6">
        <f t="shared" si="29"/>
        <v>-1.0207171092857715E-6</v>
      </c>
      <c r="R139" s="4">
        <f>SUM($Q$54:Q139)*0.1+$O$8</f>
        <v>8.5610916430071181E-5</v>
      </c>
      <c r="S139" s="4">
        <f>-SUM(R139:$R$234)</f>
        <v>-7.5761487086975186E-3</v>
      </c>
      <c r="T139">
        <f t="shared" si="30"/>
        <v>8.7962322553189056E-5</v>
      </c>
      <c r="U139">
        <f t="shared" si="31"/>
        <v>7.7657624002915515E-3</v>
      </c>
      <c r="X139" s="1"/>
    </row>
    <row r="140" spans="1:24" x14ac:dyDescent="0.25">
      <c r="A140" s="8"/>
      <c r="B140">
        <f t="shared" si="32"/>
        <v>8.5999999999999854</v>
      </c>
      <c r="C140">
        <f t="shared" si="17"/>
        <v>0</v>
      </c>
      <c r="D140">
        <f t="shared" si="18"/>
        <v>-1814.3663512476069</v>
      </c>
      <c r="E140">
        <f t="shared" si="19"/>
        <v>-660.37534590830626</v>
      </c>
      <c r="F140">
        <f t="shared" si="20"/>
        <v>36287.327024952137</v>
      </c>
      <c r="G140">
        <f t="shared" si="21"/>
        <v>-5679.2279748114242</v>
      </c>
      <c r="H140">
        <f t="shared" si="22"/>
        <v>15603.550620729393</v>
      </c>
      <c r="I140">
        <f t="shared" si="23"/>
        <v>16604.951742282941</v>
      </c>
      <c r="J140" s="42">
        <f t="shared" si="24"/>
        <v>1930.8083421259266</v>
      </c>
      <c r="K140">
        <f t="shared" si="25"/>
        <v>6.2643203545759052</v>
      </c>
      <c r="L140">
        <f t="shared" si="26"/>
        <v>36.277486907674358</v>
      </c>
      <c r="M140" s="42">
        <f t="shared" si="27"/>
        <v>63.145941108785507</v>
      </c>
      <c r="N140" s="6">
        <f t="shared" si="28"/>
        <v>3.7588135886139567E-7</v>
      </c>
      <c r="O140" s="4">
        <f>SUM($N$54:N140)*0.1+$O$30</f>
        <v>-2.0164916088952928E-5</v>
      </c>
      <c r="P140" s="4">
        <f>-SUM(O140:$O$234)</f>
        <v>1.6853872475862215E-3</v>
      </c>
      <c r="Q140" s="6">
        <f t="shared" si="29"/>
        <v>-1.0327255458656042E-6</v>
      </c>
      <c r="R140" s="4">
        <f>SUM($Q$54:Q140)*0.1+$O$8</f>
        <v>8.550764387548462E-5</v>
      </c>
      <c r="S140" s="4">
        <f>-SUM(R140:$R$234)</f>
        <v>-7.4905377922674481E-3</v>
      </c>
      <c r="T140">
        <f t="shared" si="30"/>
        <v>8.7853178667656733E-5</v>
      </c>
      <c r="U140">
        <f t="shared" si="31"/>
        <v>7.6778048029181598E-3</v>
      </c>
      <c r="X140" s="1"/>
    </row>
    <row r="141" spans="1:24" x14ac:dyDescent="0.25">
      <c r="A141" s="8"/>
      <c r="B141">
        <f t="shared" si="32"/>
        <v>8.6999999999999851</v>
      </c>
      <c r="C141">
        <f t="shared" si="17"/>
        <v>0</v>
      </c>
      <c r="D141">
        <f t="shared" si="18"/>
        <v>-1814.3663512476069</v>
      </c>
      <c r="E141">
        <f t="shared" si="19"/>
        <v>-660.37534590830626</v>
      </c>
      <c r="F141">
        <f t="shared" si="20"/>
        <v>36287.327024952137</v>
      </c>
      <c r="G141">
        <f t="shared" si="21"/>
        <v>-5745.2655094022548</v>
      </c>
      <c r="H141">
        <f t="shared" si="22"/>
        <v>15784.987255854152</v>
      </c>
      <c r="I141">
        <f t="shared" si="23"/>
        <v>16798.032576495534</v>
      </c>
      <c r="J141" s="42">
        <f t="shared" si="24"/>
        <v>1930.8083421259266</v>
      </c>
      <c r="K141">
        <f t="shared" si="25"/>
        <v>6.3371612889314388</v>
      </c>
      <c r="L141">
        <f t="shared" si="26"/>
        <v>36.277486907674358</v>
      </c>
      <c r="M141" s="42">
        <f t="shared" si="27"/>
        <v>63.153208803760599</v>
      </c>
      <c r="N141" s="6">
        <f t="shared" si="28"/>
        <v>3.8025207233652818E-7</v>
      </c>
      <c r="O141" s="4">
        <f>SUM($N$54:N141)*0.1+$O$30</f>
        <v>-2.0126890881719276E-5</v>
      </c>
      <c r="P141" s="4">
        <f>-SUM(O141:$O$234)</f>
        <v>1.6652223314972689E-3</v>
      </c>
      <c r="Q141" s="6">
        <f t="shared" si="29"/>
        <v>-1.0447339824454366E-6</v>
      </c>
      <c r="R141" s="4">
        <f>SUM($Q$54:Q141)*0.1+$O$8</f>
        <v>8.5403170477240081E-5</v>
      </c>
      <c r="S141" s="4">
        <f>-SUM(R141:$R$234)</f>
        <v>-7.4050301483919636E-3</v>
      </c>
      <c r="T141">
        <f t="shared" si="30"/>
        <v>8.7742767588725885E-5</v>
      </c>
      <c r="U141">
        <f t="shared" si="31"/>
        <v>7.5899563181820165E-3</v>
      </c>
      <c r="X141" s="1"/>
    </row>
    <row r="142" spans="1:24" x14ac:dyDescent="0.25">
      <c r="A142" s="8"/>
      <c r="B142">
        <f t="shared" si="32"/>
        <v>8.7999999999999847</v>
      </c>
      <c r="C142">
        <f t="shared" si="17"/>
        <v>0</v>
      </c>
      <c r="D142">
        <f t="shared" si="18"/>
        <v>-1814.3663512476069</v>
      </c>
      <c r="E142">
        <f t="shared" si="19"/>
        <v>-660.37534590830626</v>
      </c>
      <c r="F142">
        <f t="shared" si="20"/>
        <v>36287.327024952137</v>
      </c>
      <c r="G142">
        <f t="shared" si="21"/>
        <v>-5811.3030439930853</v>
      </c>
      <c r="H142">
        <f t="shared" si="22"/>
        <v>15966.423890978913</v>
      </c>
      <c r="I142">
        <f t="shared" si="23"/>
        <v>16991.113410708127</v>
      </c>
      <c r="J142" s="42">
        <f t="shared" si="24"/>
        <v>1930.8083421259266</v>
      </c>
      <c r="K142">
        <f t="shared" si="25"/>
        <v>6.4100022232869733</v>
      </c>
      <c r="L142">
        <f t="shared" si="26"/>
        <v>36.277486907674358</v>
      </c>
      <c r="M142" s="42">
        <f t="shared" si="27"/>
        <v>63.160559667501346</v>
      </c>
      <c r="N142" s="6">
        <f t="shared" si="28"/>
        <v>3.8462278581166064E-7</v>
      </c>
      <c r="O142" s="4">
        <f>SUM($N$54:N142)*0.1+$O$30</f>
        <v>-2.008842860313811E-5</v>
      </c>
      <c r="P142" s="4">
        <f>-SUM(O142:$O$234)</f>
        <v>1.6450954406155493E-3</v>
      </c>
      <c r="Q142" s="6">
        <f t="shared" si="29"/>
        <v>-1.0567424190252693E-6</v>
      </c>
      <c r="R142" s="4">
        <f>SUM($Q$54:Q142)*0.1+$O$8</f>
        <v>8.5297496235337551E-5</v>
      </c>
      <c r="S142" s="4">
        <f>-SUM(R142:$R$234)</f>
        <v>-7.3196269779147232E-3</v>
      </c>
      <c r="T142">
        <f t="shared" si="30"/>
        <v>8.7631089390471467E-5</v>
      </c>
      <c r="U142">
        <f t="shared" si="31"/>
        <v>7.50221821227236E-3</v>
      </c>
      <c r="X142" s="1"/>
    </row>
    <row r="143" spans="1:24" x14ac:dyDescent="0.25">
      <c r="A143" s="8"/>
      <c r="B143">
        <f t="shared" si="32"/>
        <v>8.8999999999999844</v>
      </c>
      <c r="C143">
        <f t="shared" si="17"/>
        <v>0</v>
      </c>
      <c r="D143">
        <f t="shared" si="18"/>
        <v>-1814.3663512476069</v>
      </c>
      <c r="E143">
        <f t="shared" si="19"/>
        <v>-660.37534590830626</v>
      </c>
      <c r="F143">
        <f t="shared" si="20"/>
        <v>36287.327024952137</v>
      </c>
      <c r="G143">
        <f t="shared" si="21"/>
        <v>-5877.340578583915</v>
      </c>
      <c r="H143">
        <f t="shared" si="22"/>
        <v>16147.860526103674</v>
      </c>
      <c r="I143">
        <f t="shared" si="23"/>
        <v>17184.194244920716</v>
      </c>
      <c r="J143" s="42">
        <f t="shared" si="24"/>
        <v>1930.8083421259266</v>
      </c>
      <c r="K143">
        <f t="shared" si="25"/>
        <v>6.4828431576425052</v>
      </c>
      <c r="L143">
        <f t="shared" si="26"/>
        <v>36.277486907674358</v>
      </c>
      <c r="M143" s="42">
        <f t="shared" si="27"/>
        <v>63.167993670972692</v>
      </c>
      <c r="N143" s="6">
        <f t="shared" si="28"/>
        <v>3.8899349928679311E-7</v>
      </c>
      <c r="O143" s="4">
        <f>SUM($N$54:N143)*0.1+$O$30</f>
        <v>-2.0049529253209432E-5</v>
      </c>
      <c r="P143" s="4">
        <f>-SUM(O143:$O$234)</f>
        <v>1.6250070120124114E-3</v>
      </c>
      <c r="Q143" s="6">
        <f t="shared" si="29"/>
        <v>-1.0687508556051019E-6</v>
      </c>
      <c r="R143" s="4">
        <f>SUM($Q$54:Q143)*0.1+$O$8</f>
        <v>8.5190621149777043E-5</v>
      </c>
      <c r="S143" s="4">
        <f>-SUM(R143:$R$234)</f>
        <v>-7.2343294816793859E-3</v>
      </c>
      <c r="T143">
        <f t="shared" si="30"/>
        <v>8.7518144148285849E-5</v>
      </c>
      <c r="U143">
        <f t="shared" si="31"/>
        <v>7.4145917513093766E-3</v>
      </c>
      <c r="X143" s="1"/>
    </row>
    <row r="144" spans="1:24" x14ac:dyDescent="0.25">
      <c r="A144" s="8"/>
      <c r="B144">
        <f t="shared" si="32"/>
        <v>8.999999999999984</v>
      </c>
      <c r="C144">
        <f t="shared" si="17"/>
        <v>0</v>
      </c>
      <c r="D144">
        <f t="shared" si="18"/>
        <v>-1814.3663512476069</v>
      </c>
      <c r="E144">
        <f t="shared" si="19"/>
        <v>-660.37534590830626</v>
      </c>
      <c r="F144">
        <f t="shared" si="20"/>
        <v>36287.327024952137</v>
      </c>
      <c r="G144">
        <f t="shared" si="21"/>
        <v>-5943.3781131747455</v>
      </c>
      <c r="H144">
        <f t="shared" si="22"/>
        <v>16329.297161228433</v>
      </c>
      <c r="I144">
        <f t="shared" si="23"/>
        <v>17377.275079133309</v>
      </c>
      <c r="J144" s="42">
        <f t="shared" si="24"/>
        <v>1930.8083421259266</v>
      </c>
      <c r="K144">
        <f t="shared" si="25"/>
        <v>6.5556840919980397</v>
      </c>
      <c r="L144">
        <f t="shared" si="26"/>
        <v>36.277486907674358</v>
      </c>
      <c r="M144" s="42">
        <f t="shared" si="27"/>
        <v>63.175510784824922</v>
      </c>
      <c r="N144" s="6">
        <f t="shared" si="28"/>
        <v>3.9336421276192562E-7</v>
      </c>
      <c r="O144" s="4">
        <f>SUM($N$54:N144)*0.1+$O$30</f>
        <v>-2.0010192831933238E-5</v>
      </c>
      <c r="P144" s="4">
        <f>-SUM(O144:$O$234)</f>
        <v>1.6049574827592021E-3</v>
      </c>
      <c r="Q144" s="6">
        <f t="shared" si="29"/>
        <v>-1.0807592921849344E-6</v>
      </c>
      <c r="R144" s="4">
        <f>SUM($Q$54:Q144)*0.1+$O$8</f>
        <v>8.5082545220558544E-5</v>
      </c>
      <c r="S144" s="4">
        <f>-SUM(R144:$R$234)</f>
        <v>-7.1491388605296087E-3</v>
      </c>
      <c r="T144">
        <f t="shared" si="30"/>
        <v>8.7403931938898153E-5</v>
      </c>
      <c r="U144">
        <f t="shared" si="31"/>
        <v>7.3270782013432441E-3</v>
      </c>
      <c r="X144" s="1"/>
    </row>
    <row r="145" spans="1:24" x14ac:dyDescent="0.25">
      <c r="A145" s="8"/>
      <c r="B145">
        <f t="shared" si="32"/>
        <v>9.0999999999999837</v>
      </c>
      <c r="C145">
        <f t="shared" si="17"/>
        <v>0</v>
      </c>
      <c r="D145">
        <f t="shared" si="18"/>
        <v>-1814.3663512476069</v>
      </c>
      <c r="E145">
        <f t="shared" si="19"/>
        <v>-660.37534590830626</v>
      </c>
      <c r="F145">
        <f t="shared" si="20"/>
        <v>36287.327024952137</v>
      </c>
      <c r="G145">
        <f t="shared" si="21"/>
        <v>-6009.4156477655761</v>
      </c>
      <c r="H145">
        <f t="shared" si="22"/>
        <v>16510.733796353194</v>
      </c>
      <c r="I145">
        <f t="shared" si="23"/>
        <v>17570.355913345902</v>
      </c>
      <c r="J145" s="42">
        <f t="shared" si="24"/>
        <v>1930.8083421259266</v>
      </c>
      <c r="K145">
        <f t="shared" si="25"/>
        <v>6.6285250263535733</v>
      </c>
      <c r="L145">
        <f t="shared" si="26"/>
        <v>36.277486907674358</v>
      </c>
      <c r="M145" s="42">
        <f t="shared" si="27"/>
        <v>63.183110979394243</v>
      </c>
      <c r="N145" s="6">
        <f t="shared" si="28"/>
        <v>3.9773492623705814E-7</v>
      </c>
      <c r="O145" s="4">
        <f>SUM($N$54:N145)*0.1+$O$30</f>
        <v>-1.9970419339309533E-5</v>
      </c>
      <c r="P145" s="4">
        <f>-SUM(O145:$O$234)</f>
        <v>1.5849472899272686E-3</v>
      </c>
      <c r="Q145" s="6">
        <f t="shared" si="29"/>
        <v>-1.0927677287647672E-6</v>
      </c>
      <c r="R145" s="4">
        <f>SUM($Q$54:Q145)*0.1+$O$8</f>
        <v>8.4973268447682067E-5</v>
      </c>
      <c r="S145" s="4">
        <f>-SUM(R145:$R$234)</f>
        <v>-7.0640563153090497E-3</v>
      </c>
      <c r="T145">
        <f t="shared" si="30"/>
        <v>8.7288452840394125E-5</v>
      </c>
      <c r="U145">
        <f t="shared" si="31"/>
        <v>7.2396788283531927E-3</v>
      </c>
      <c r="X145" s="1"/>
    </row>
    <row r="146" spans="1:24" x14ac:dyDescent="0.25">
      <c r="A146" s="8"/>
      <c r="B146">
        <f t="shared" si="32"/>
        <v>9.1999999999999833</v>
      </c>
      <c r="C146">
        <f t="shared" si="17"/>
        <v>0</v>
      </c>
      <c r="D146">
        <f t="shared" si="18"/>
        <v>-1814.3663512476069</v>
      </c>
      <c r="E146">
        <f t="shared" si="19"/>
        <v>-660.37534590830626</v>
      </c>
      <c r="F146">
        <f t="shared" si="20"/>
        <v>36287.327024952137</v>
      </c>
      <c r="G146">
        <f t="shared" si="21"/>
        <v>-6075.4531823564066</v>
      </c>
      <c r="H146">
        <f t="shared" si="22"/>
        <v>16692.170431477953</v>
      </c>
      <c r="I146">
        <f t="shared" si="23"/>
        <v>17763.436747558495</v>
      </c>
      <c r="J146" s="42">
        <f t="shared" si="24"/>
        <v>1930.8083421259266</v>
      </c>
      <c r="K146">
        <f t="shared" si="25"/>
        <v>6.7013659607091078</v>
      </c>
      <c r="L146">
        <f t="shared" si="26"/>
        <v>36.277486907674358</v>
      </c>
      <c r="M146" s="42">
        <f t="shared" si="27"/>
        <v>63.190794224703367</v>
      </c>
      <c r="N146" s="6">
        <f t="shared" si="28"/>
        <v>4.0210563971219065E-7</v>
      </c>
      <c r="O146" s="4">
        <f>SUM($N$54:N146)*0.1+$O$30</f>
        <v>-1.9930208775338313E-5</v>
      </c>
      <c r="P146" s="4">
        <f>-SUM(O146:$O$234)</f>
        <v>1.564976870587959E-3</v>
      </c>
      <c r="Q146" s="6">
        <f t="shared" si="29"/>
        <v>-1.1047761653445997E-6</v>
      </c>
      <c r="R146" s="4">
        <f>SUM($Q$54:Q146)*0.1+$O$8</f>
        <v>8.4862790831147613E-5</v>
      </c>
      <c r="S146" s="4">
        <f>-SUM(R146:$R$234)</f>
        <v>-6.9790830468613677E-3</v>
      </c>
      <c r="T146">
        <f t="shared" si="30"/>
        <v>8.7171706932236243E-5</v>
      </c>
      <c r="U146">
        <f t="shared" si="31"/>
        <v>7.152394898246533E-3</v>
      </c>
      <c r="X146" s="1"/>
    </row>
    <row r="147" spans="1:24" x14ac:dyDescent="0.25">
      <c r="A147" s="8"/>
      <c r="B147">
        <f t="shared" si="32"/>
        <v>9.2999999999999829</v>
      </c>
      <c r="C147">
        <f t="shared" si="17"/>
        <v>0</v>
      </c>
      <c r="D147">
        <f t="shared" si="18"/>
        <v>-1814.3663512476069</v>
      </c>
      <c r="E147">
        <f t="shared" si="19"/>
        <v>-660.37534590830626</v>
      </c>
      <c r="F147">
        <f t="shared" si="20"/>
        <v>36287.327024952137</v>
      </c>
      <c r="G147">
        <f t="shared" si="21"/>
        <v>-6141.4907169472372</v>
      </c>
      <c r="H147">
        <f t="shared" si="22"/>
        <v>16873.607066602712</v>
      </c>
      <c r="I147">
        <f t="shared" si="23"/>
        <v>17956.517581771084</v>
      </c>
      <c r="J147" s="42">
        <f t="shared" si="24"/>
        <v>1930.8083421259266</v>
      </c>
      <c r="K147">
        <f t="shared" si="25"/>
        <v>6.7742068950646397</v>
      </c>
      <c r="L147">
        <f t="shared" si="26"/>
        <v>36.277486907674358</v>
      </c>
      <c r="M147" s="42">
        <f t="shared" si="27"/>
        <v>63.198560490462086</v>
      </c>
      <c r="N147" s="6">
        <f t="shared" si="28"/>
        <v>4.0647635318732317E-7</v>
      </c>
      <c r="O147" s="4">
        <f>SUM($N$54:N147)*0.1+$O$30</f>
        <v>-1.9889561140019581E-5</v>
      </c>
      <c r="P147" s="4">
        <f>-SUM(O147:$O$234)</f>
        <v>1.5450466618126208E-3</v>
      </c>
      <c r="Q147" s="6">
        <f t="shared" si="29"/>
        <v>-1.1167846019244321E-6</v>
      </c>
      <c r="R147" s="4">
        <f>SUM($Q$54:Q147)*0.1+$O$8</f>
        <v>8.4751112370955167E-5</v>
      </c>
      <c r="S147" s="4">
        <f>-SUM(R147:$R$234)</f>
        <v>-6.8942202560302208E-3</v>
      </c>
      <c r="T147">
        <f t="shared" si="30"/>
        <v>8.7053694295284481E-5</v>
      </c>
      <c r="U147">
        <f t="shared" si="31"/>
        <v>7.065227676857677E-3</v>
      </c>
      <c r="X147" s="1"/>
    </row>
    <row r="148" spans="1:24" x14ac:dyDescent="0.25">
      <c r="A148" s="8"/>
      <c r="B148">
        <f t="shared" si="32"/>
        <v>9.3999999999999826</v>
      </c>
      <c r="C148">
        <f t="shared" si="17"/>
        <v>0</v>
      </c>
      <c r="D148">
        <f t="shared" si="18"/>
        <v>-1814.3663512476069</v>
      </c>
      <c r="E148">
        <f t="shared" si="19"/>
        <v>-660.37534590830626</v>
      </c>
      <c r="F148">
        <f t="shared" si="20"/>
        <v>36287.327024952137</v>
      </c>
      <c r="G148">
        <f t="shared" si="21"/>
        <v>-6207.5282515380677</v>
      </c>
      <c r="H148">
        <f t="shared" si="22"/>
        <v>17055.043701727474</v>
      </c>
      <c r="I148">
        <f t="shared" si="23"/>
        <v>18149.598415983681</v>
      </c>
      <c r="J148" s="42">
        <f t="shared" si="24"/>
        <v>1930.8083421259266</v>
      </c>
      <c r="K148">
        <f t="shared" si="25"/>
        <v>6.8470478294201751</v>
      </c>
      <c r="L148">
        <f t="shared" si="26"/>
        <v>36.277486907674358</v>
      </c>
      <c r="M148" s="42">
        <f t="shared" si="27"/>
        <v>63.206409746067855</v>
      </c>
      <c r="N148" s="6">
        <f t="shared" si="28"/>
        <v>4.1084706666245568E-7</v>
      </c>
      <c r="O148" s="4">
        <f>SUM($N$54:N148)*0.1+$O$30</f>
        <v>-1.9848476433353334E-5</v>
      </c>
      <c r="P148" s="4">
        <f>-SUM(O148:$O$234)</f>
        <v>1.525157100672601E-3</v>
      </c>
      <c r="Q148" s="6">
        <f t="shared" si="29"/>
        <v>-1.1287930385042648E-6</v>
      </c>
      <c r="R148" s="4">
        <f>SUM($Q$54:Q148)*0.1+$O$8</f>
        <v>8.4638233067104744E-5</v>
      </c>
      <c r="S148" s="4">
        <f>-SUM(R148:$R$234)</f>
        <v>-6.8094691436592653E-3</v>
      </c>
      <c r="T148">
        <f t="shared" si="30"/>
        <v>8.6934415011817533E-5</v>
      </c>
      <c r="U148">
        <f t="shared" si="31"/>
        <v>6.9781784299471523E-3</v>
      </c>
      <c r="X148" s="1"/>
    </row>
    <row r="149" spans="1:24" x14ac:dyDescent="0.25">
      <c r="A149" s="8"/>
      <c r="B149">
        <f t="shared" si="32"/>
        <v>9.4999999999999822</v>
      </c>
      <c r="C149">
        <f t="shared" si="17"/>
        <v>0</v>
      </c>
      <c r="D149">
        <f t="shared" si="18"/>
        <v>-1814.3663512476069</v>
      </c>
      <c r="E149">
        <f t="shared" si="19"/>
        <v>-660.37534590830626</v>
      </c>
      <c r="F149">
        <f t="shared" si="20"/>
        <v>36287.327024952137</v>
      </c>
      <c r="G149">
        <f t="shared" si="21"/>
        <v>-6273.5657861288973</v>
      </c>
      <c r="H149">
        <f t="shared" si="22"/>
        <v>17236.480336852233</v>
      </c>
      <c r="I149">
        <f t="shared" si="23"/>
        <v>18342.67925019627</v>
      </c>
      <c r="J149" s="42">
        <f t="shared" si="24"/>
        <v>1930.8083421259266</v>
      </c>
      <c r="K149">
        <f t="shared" si="25"/>
        <v>6.9198887637757078</v>
      </c>
      <c r="L149">
        <f t="shared" si="26"/>
        <v>36.277486907674358</v>
      </c>
      <c r="M149" s="42">
        <f t="shared" si="27"/>
        <v>63.214341960606404</v>
      </c>
      <c r="N149" s="6">
        <f t="shared" si="28"/>
        <v>4.1521778013758809E-7</v>
      </c>
      <c r="O149" s="4">
        <f>SUM($N$54:N149)*0.1+$O$30</f>
        <v>-1.9806954655339575E-5</v>
      </c>
      <c r="P149" s="4">
        <f>-SUM(O149:$O$234)</f>
        <v>1.5053086242392479E-3</v>
      </c>
      <c r="Q149" s="6">
        <f t="shared" si="29"/>
        <v>-1.1408014750840974E-6</v>
      </c>
      <c r="R149" s="4">
        <f>SUM($Q$54:Q149)*0.1+$O$8</f>
        <v>8.452415291959633E-5</v>
      </c>
      <c r="S149" s="4">
        <f>-SUM(R149:$R$234)</f>
        <v>-6.7248309105921601E-3</v>
      </c>
      <c r="T149">
        <f t="shared" si="30"/>
        <v>8.6813869165554318E-5</v>
      </c>
      <c r="U149">
        <f t="shared" si="31"/>
        <v>6.8912484232006056E-3</v>
      </c>
      <c r="X149" s="1"/>
    </row>
    <row r="150" spans="1:24" x14ac:dyDescent="0.25">
      <c r="A150" s="8"/>
      <c r="B150">
        <f t="shared" si="32"/>
        <v>9.5999999999999819</v>
      </c>
      <c r="C150">
        <f t="shared" si="17"/>
        <v>0</v>
      </c>
      <c r="D150">
        <f t="shared" si="18"/>
        <v>-1814.3663512476069</v>
      </c>
      <c r="E150">
        <f t="shared" si="19"/>
        <v>-660.37534590830626</v>
      </c>
      <c r="F150">
        <f t="shared" si="20"/>
        <v>36287.327024952137</v>
      </c>
      <c r="G150">
        <f t="shared" si="21"/>
        <v>-6339.6033207197279</v>
      </c>
      <c r="H150">
        <f t="shared" si="22"/>
        <v>17417.916971976992</v>
      </c>
      <c r="I150">
        <f t="shared" si="23"/>
        <v>18535.760084408859</v>
      </c>
      <c r="J150" s="42">
        <f t="shared" si="24"/>
        <v>1930.8083421259266</v>
      </c>
      <c r="K150">
        <f t="shared" si="25"/>
        <v>6.9927296981312406</v>
      </c>
      <c r="L150">
        <f t="shared" si="26"/>
        <v>36.277486907674358</v>
      </c>
      <c r="M150" s="42">
        <f t="shared" si="27"/>
        <v>63.222357102852314</v>
      </c>
      <c r="N150" s="6">
        <f t="shared" si="28"/>
        <v>4.1958849361272061E-7</v>
      </c>
      <c r="O150" s="4">
        <f>SUM($N$54:N150)*0.1+$O$30</f>
        <v>-1.9764995805978305E-5</v>
      </c>
      <c r="P150" s="4">
        <f>-SUM(O150:$O$234)</f>
        <v>1.485501669583908E-3</v>
      </c>
      <c r="Q150" s="6">
        <f t="shared" si="29"/>
        <v>-1.1528099116639299E-6</v>
      </c>
      <c r="R150" s="4">
        <f>SUM($Q$54:Q150)*0.1+$O$8</f>
        <v>8.4408871928429939E-5</v>
      </c>
      <c r="S150" s="4">
        <f>-SUM(R150:$R$234)</f>
        <v>-6.640306757672563E-3</v>
      </c>
      <c r="T150">
        <f t="shared" si="30"/>
        <v>8.6692056841676266E-5</v>
      </c>
      <c r="U150">
        <f t="shared" si="31"/>
        <v>6.8044389222277901E-3</v>
      </c>
      <c r="X150" s="1"/>
    </row>
    <row r="151" spans="1:24" x14ac:dyDescent="0.25">
      <c r="A151" s="8"/>
      <c r="B151">
        <f t="shared" si="32"/>
        <v>9.6999999999999815</v>
      </c>
      <c r="C151">
        <f t="shared" si="17"/>
        <v>0</v>
      </c>
      <c r="D151">
        <f t="shared" si="18"/>
        <v>-1814.3663512476069</v>
      </c>
      <c r="E151">
        <f t="shared" si="19"/>
        <v>-660.37534590830626</v>
      </c>
      <c r="F151">
        <f t="shared" si="20"/>
        <v>36287.327024952137</v>
      </c>
      <c r="G151">
        <f t="shared" si="21"/>
        <v>-6405.6408553105584</v>
      </c>
      <c r="H151">
        <f t="shared" si="22"/>
        <v>17599.353607101752</v>
      </c>
      <c r="I151">
        <f t="shared" si="23"/>
        <v>18728.840918621452</v>
      </c>
      <c r="J151" s="42">
        <f t="shared" si="24"/>
        <v>1930.8083421259266</v>
      </c>
      <c r="K151">
        <f t="shared" si="25"/>
        <v>7.0655706324867751</v>
      </c>
      <c r="L151">
        <f t="shared" si="26"/>
        <v>36.277486907674358</v>
      </c>
      <c r="M151" s="42">
        <f t="shared" si="27"/>
        <v>63.230455141269644</v>
      </c>
      <c r="N151" s="6">
        <f t="shared" si="28"/>
        <v>4.2395920708785312E-7</v>
      </c>
      <c r="O151" s="4">
        <f>SUM($N$54:N151)*0.1+$O$30</f>
        <v>-1.9722599885269519E-5</v>
      </c>
      <c r="P151" s="4">
        <f>-SUM(O151:$O$234)</f>
        <v>1.4657366737779302E-3</v>
      </c>
      <c r="Q151" s="6">
        <f t="shared" si="29"/>
        <v>-1.1648183482437624E-6</v>
      </c>
      <c r="R151" s="4">
        <f>SUM($Q$54:Q151)*0.1+$O$8</f>
        <v>8.4292390093605569E-5</v>
      </c>
      <c r="S151" s="4">
        <f>-SUM(R151:$R$234)</f>
        <v>-6.5558978857441341E-3</v>
      </c>
      <c r="T151">
        <f t="shared" si="30"/>
        <v>8.6568978126849849E-5</v>
      </c>
      <c r="U151">
        <f t="shared" si="31"/>
        <v>6.7177511925615406E-3</v>
      </c>
      <c r="X151" s="1"/>
    </row>
    <row r="152" spans="1:24" x14ac:dyDescent="0.25">
      <c r="A152" s="8"/>
      <c r="B152">
        <f t="shared" si="32"/>
        <v>9.7999999999999812</v>
      </c>
      <c r="C152">
        <f t="shared" si="17"/>
        <v>0</v>
      </c>
      <c r="D152">
        <f t="shared" si="18"/>
        <v>-1814.3663512476069</v>
      </c>
      <c r="E152">
        <f t="shared" si="19"/>
        <v>-660.37534590830626</v>
      </c>
      <c r="F152">
        <f t="shared" si="20"/>
        <v>36287.327024952137</v>
      </c>
      <c r="G152">
        <f t="shared" si="21"/>
        <v>-6471.678389901389</v>
      </c>
      <c r="H152">
        <f t="shared" si="22"/>
        <v>17780.790242226514</v>
      </c>
      <c r="I152">
        <f t="shared" si="23"/>
        <v>18921.921752834045</v>
      </c>
      <c r="J152" s="42">
        <f t="shared" si="24"/>
        <v>1930.8083421259266</v>
      </c>
      <c r="K152">
        <f t="shared" si="25"/>
        <v>7.1384115668423087</v>
      </c>
      <c r="L152">
        <f t="shared" si="26"/>
        <v>36.277486907674358</v>
      </c>
      <c r="M152" s="42">
        <f t="shared" si="27"/>
        <v>63.238636044012537</v>
      </c>
      <c r="N152" s="6">
        <f t="shared" si="28"/>
        <v>4.2832992056298564E-7</v>
      </c>
      <c r="O152" s="4">
        <f>SUM($N$54:N152)*0.1+$O$30</f>
        <v>-1.9679766893213219E-5</v>
      </c>
      <c r="P152" s="4">
        <f>-SUM(O152:$O$234)</f>
        <v>1.4460140738926605E-3</v>
      </c>
      <c r="Q152" s="6">
        <f t="shared" si="29"/>
        <v>-1.1768267848235952E-6</v>
      </c>
      <c r="R152" s="4">
        <f>SUM($Q$54:Q152)*0.1+$O$8</f>
        <v>8.4174707415123209E-5</v>
      </c>
      <c r="S152" s="4">
        <f>-SUM(R152:$R$234)</f>
        <v>-6.4716054956505294E-3</v>
      </c>
      <c r="T152">
        <f t="shared" si="30"/>
        <v>8.6444633109249814E-5</v>
      </c>
      <c r="U152">
        <f t="shared" si="31"/>
        <v>6.6311864996567386E-3</v>
      </c>
      <c r="X152" s="1"/>
    </row>
    <row r="153" spans="1:24" x14ac:dyDescent="0.25">
      <c r="A153" s="8"/>
      <c r="B153">
        <f t="shared" si="32"/>
        <v>9.8999999999999808</v>
      </c>
      <c r="C153">
        <f t="shared" si="17"/>
        <v>0</v>
      </c>
      <c r="D153">
        <f t="shared" si="18"/>
        <v>-1814.3663512476069</v>
      </c>
      <c r="E153">
        <f t="shared" si="19"/>
        <v>-660.37534590830626</v>
      </c>
      <c r="F153">
        <f t="shared" si="20"/>
        <v>36287.327024952137</v>
      </c>
      <c r="G153">
        <f t="shared" si="21"/>
        <v>-6537.7159244922195</v>
      </c>
      <c r="H153">
        <f t="shared" si="22"/>
        <v>17962.226877351273</v>
      </c>
      <c r="I153">
        <f t="shared" si="23"/>
        <v>19115.002587046638</v>
      </c>
      <c r="J153" s="42">
        <f t="shared" si="24"/>
        <v>1930.8083421259266</v>
      </c>
      <c r="K153">
        <f t="shared" si="25"/>
        <v>7.2112525011978423</v>
      </c>
      <c r="L153">
        <f t="shared" si="26"/>
        <v>36.277486907674358</v>
      </c>
      <c r="M153" s="42">
        <f t="shared" si="27"/>
        <v>63.246899778925815</v>
      </c>
      <c r="N153" s="6">
        <f t="shared" si="28"/>
        <v>4.3270063403811815E-7</v>
      </c>
      <c r="O153" s="4">
        <f>SUM($N$54:N153)*0.1+$O$30</f>
        <v>-1.963649682980941E-5</v>
      </c>
      <c r="P153" s="4">
        <f>-SUM(O153:$O$234)</f>
        <v>1.4263343069994476E-3</v>
      </c>
      <c r="Q153" s="6">
        <f t="shared" si="29"/>
        <v>-1.1888352214034277E-6</v>
      </c>
      <c r="R153" s="4">
        <f>SUM($Q$54:Q153)*0.1+$O$8</f>
        <v>8.4055823892982857E-5</v>
      </c>
      <c r="S153" s="4">
        <f>-SUM(R153:$R$234)</f>
        <v>-6.3874307882354053E-3</v>
      </c>
      <c r="T153">
        <f t="shared" si="30"/>
        <v>8.6319021878582833E-5</v>
      </c>
      <c r="U153">
        <f t="shared" si="31"/>
        <v>6.5447461088892645E-3</v>
      </c>
      <c r="X153" s="1"/>
    </row>
    <row r="154" spans="1:24" x14ac:dyDescent="0.25">
      <c r="A154" s="8"/>
      <c r="B154">
        <f t="shared" si="32"/>
        <v>9.9999999999999805</v>
      </c>
      <c r="C154">
        <f t="shared" si="17"/>
        <v>0</v>
      </c>
      <c r="D154">
        <f t="shared" si="18"/>
        <v>-1814.3663512476069</v>
      </c>
      <c r="E154">
        <f t="shared" si="19"/>
        <v>-660.37534590830626</v>
      </c>
      <c r="F154">
        <f t="shared" si="20"/>
        <v>36287.327024952137</v>
      </c>
      <c r="G154">
        <f t="shared" si="21"/>
        <v>-6603.7534590830501</v>
      </c>
      <c r="H154">
        <f t="shared" si="22"/>
        <v>18143.663512476032</v>
      </c>
      <c r="I154">
        <f t="shared" si="23"/>
        <v>19308.083421259227</v>
      </c>
      <c r="J154" s="42">
        <f t="shared" si="24"/>
        <v>1930.8083421259266</v>
      </c>
      <c r="K154">
        <f t="shared" si="25"/>
        <v>7.2840934355533751</v>
      </c>
      <c r="L154">
        <f t="shared" si="26"/>
        <v>36.277486907674358</v>
      </c>
      <c r="M154" s="42">
        <f t="shared" si="27"/>
        <v>63.255246313545612</v>
      </c>
      <c r="N154" s="6">
        <f t="shared" si="28"/>
        <v>4.3707134751325067E-7</v>
      </c>
      <c r="O154" s="4">
        <f>SUM($N$54:N154)*0.1+$O$30</f>
        <v>-1.9592789695058082E-5</v>
      </c>
      <c r="P154" s="4">
        <f>-SUM(O154:$O$234)</f>
        <v>1.4066978101696381E-3</v>
      </c>
      <c r="Q154" s="6">
        <f t="shared" si="29"/>
        <v>-1.2008436579832603E-6</v>
      </c>
      <c r="R154" s="4">
        <f>SUM($Q$54:Q154)*0.1+$O$8</f>
        <v>8.3935739527184541E-5</v>
      </c>
      <c r="S154" s="4">
        <f>-SUM(R154:$R$234)</f>
        <v>-6.3033749643424232E-3</v>
      </c>
      <c r="T154">
        <f t="shared" si="30"/>
        <v>8.6192144526111799E-5</v>
      </c>
      <c r="U154">
        <f t="shared" si="31"/>
        <v>6.4584312855549449E-3</v>
      </c>
      <c r="X154" s="1"/>
    </row>
    <row r="155" spans="1:24" x14ac:dyDescent="0.25">
      <c r="A155" s="8"/>
      <c r="B155">
        <f t="shared" si="32"/>
        <v>10.09999999999998</v>
      </c>
      <c r="C155">
        <f t="shared" si="17"/>
        <v>0</v>
      </c>
      <c r="D155">
        <f t="shared" si="18"/>
        <v>-1814.3663512476069</v>
      </c>
      <c r="E155">
        <f t="shared" si="19"/>
        <v>-660.37534590830626</v>
      </c>
      <c r="F155">
        <f t="shared" si="20"/>
        <v>36287.327024952137</v>
      </c>
      <c r="G155">
        <f t="shared" si="21"/>
        <v>-6669.7909936738797</v>
      </c>
      <c r="H155">
        <f t="shared" si="22"/>
        <v>18325.100147600795</v>
      </c>
      <c r="I155">
        <f t="shared" si="23"/>
        <v>19501.164255471824</v>
      </c>
      <c r="J155" s="42">
        <f t="shared" si="24"/>
        <v>1930.8083421259266</v>
      </c>
      <c r="K155">
        <f t="shared" si="25"/>
        <v>7.3569343699089105</v>
      </c>
      <c r="L155">
        <f t="shared" si="26"/>
        <v>36.277486907674358</v>
      </c>
      <c r="M155" s="42">
        <f t="shared" si="27"/>
        <v>63.26367561510002</v>
      </c>
      <c r="N155" s="6">
        <f t="shared" si="28"/>
        <v>4.4144206098838313E-7</v>
      </c>
      <c r="O155" s="4">
        <f>SUM($N$54:N155)*0.1+$O$30</f>
        <v>-1.9548645488959246E-5</v>
      </c>
      <c r="P155" s="4">
        <f>-SUM(O155:$O$234)</f>
        <v>1.38710502047458E-3</v>
      </c>
      <c r="Q155" s="6">
        <f t="shared" si="29"/>
        <v>-1.212852094563093E-6</v>
      </c>
      <c r="R155" s="4">
        <f>SUM($Q$54:Q155)*0.1+$O$8</f>
        <v>8.3814454317728221E-5</v>
      </c>
      <c r="S155" s="4">
        <f>-SUM(R155:$R$234)</f>
        <v>-6.2194392248152387E-3</v>
      </c>
      <c r="T155">
        <f t="shared" si="30"/>
        <v>8.6064001144680455E-5</v>
      </c>
      <c r="U155">
        <f t="shared" si="31"/>
        <v>6.3722432948684687E-3</v>
      </c>
      <c r="X155" s="1"/>
    </row>
    <row r="156" spans="1:24" x14ac:dyDescent="0.25">
      <c r="A156" s="8"/>
      <c r="B156">
        <f t="shared" si="32"/>
        <v>10.19999999999998</v>
      </c>
      <c r="C156">
        <f t="shared" si="17"/>
        <v>0</v>
      </c>
      <c r="D156">
        <f t="shared" si="18"/>
        <v>-1814.3663512476069</v>
      </c>
      <c r="E156">
        <f t="shared" si="19"/>
        <v>-660.37534590830626</v>
      </c>
      <c r="F156">
        <f t="shared" si="20"/>
        <v>36287.327024952137</v>
      </c>
      <c r="G156">
        <f t="shared" si="21"/>
        <v>-6735.8285282647103</v>
      </c>
      <c r="H156">
        <f t="shared" si="22"/>
        <v>18506.536782725554</v>
      </c>
      <c r="I156">
        <f t="shared" si="23"/>
        <v>19694.245089684413</v>
      </c>
      <c r="J156" s="42">
        <f t="shared" si="24"/>
        <v>1930.8083421259266</v>
      </c>
      <c r="K156">
        <f t="shared" si="25"/>
        <v>7.4297753042644432</v>
      </c>
      <c r="L156">
        <f t="shared" si="26"/>
        <v>36.277486907674358</v>
      </c>
      <c r="M156" s="42">
        <f t="shared" si="27"/>
        <v>63.272187650509693</v>
      </c>
      <c r="N156" s="6">
        <f t="shared" si="28"/>
        <v>4.4581277446351564E-7</v>
      </c>
      <c r="O156" s="4">
        <f>SUM($N$54:N156)*0.1+$O$30</f>
        <v>-1.9504064211512892E-5</v>
      </c>
      <c r="P156" s="4">
        <f>-SUM(O156:$O$234)</f>
        <v>1.3675563749856209E-3</v>
      </c>
      <c r="Q156" s="6">
        <f t="shared" si="29"/>
        <v>-1.2248605311429256E-6</v>
      </c>
      <c r="R156" s="4">
        <f>SUM($Q$54:Q156)*0.1+$O$8</f>
        <v>8.3691968264613936E-5</v>
      </c>
      <c r="S156" s="4">
        <f>-SUM(R156:$R$234)</f>
        <v>-6.1356247704975105E-3</v>
      </c>
      <c r="T156">
        <f t="shared" si="30"/>
        <v>8.5934591828738937E-5</v>
      </c>
      <c r="U156">
        <f t="shared" si="31"/>
        <v>6.2861834019623105E-3</v>
      </c>
      <c r="X156" s="1"/>
    </row>
    <row r="157" spans="1:24" x14ac:dyDescent="0.25">
      <c r="A157" s="8"/>
      <c r="B157">
        <f t="shared" si="32"/>
        <v>10.299999999999979</v>
      </c>
      <c r="C157">
        <f t="shared" si="17"/>
        <v>0</v>
      </c>
      <c r="D157">
        <f t="shared" si="18"/>
        <v>-1814.3663512476069</v>
      </c>
      <c r="E157">
        <f t="shared" si="19"/>
        <v>-660.37534590830626</v>
      </c>
      <c r="F157">
        <f t="shared" si="20"/>
        <v>36287.327024952137</v>
      </c>
      <c r="G157">
        <f t="shared" si="21"/>
        <v>-6801.8660628555408</v>
      </c>
      <c r="H157">
        <f t="shared" si="22"/>
        <v>18687.973417850313</v>
      </c>
      <c r="I157">
        <f t="shared" si="23"/>
        <v>19887.325923897006</v>
      </c>
      <c r="J157" s="42">
        <f t="shared" si="24"/>
        <v>1930.8083421259266</v>
      </c>
      <c r="K157">
        <f t="shared" si="25"/>
        <v>7.5026162386199768</v>
      </c>
      <c r="L157">
        <f t="shared" si="26"/>
        <v>36.277486907674358</v>
      </c>
      <c r="M157" s="42">
        <f t="shared" si="27"/>
        <v>63.280782386388509</v>
      </c>
      <c r="N157" s="6">
        <f t="shared" si="28"/>
        <v>4.5018348793864811E-7</v>
      </c>
      <c r="O157" s="4">
        <f>SUM($N$54:N157)*0.1+$O$30</f>
        <v>-1.9459045862719029E-5</v>
      </c>
      <c r="P157" s="4">
        <f>-SUM(O157:$O$234)</f>
        <v>1.348052310774108E-3</v>
      </c>
      <c r="Q157" s="6">
        <f t="shared" si="29"/>
        <v>-1.2368689677227581E-6</v>
      </c>
      <c r="R157" s="4">
        <f>SUM($Q$54:Q157)*0.1+$O$8</f>
        <v>8.3568281367841661E-5</v>
      </c>
      <c r="S157" s="4">
        <f>-SUM(R157:$R$234)</f>
        <v>-6.0519328022328968E-3</v>
      </c>
      <c r="T157">
        <f t="shared" si="30"/>
        <v>8.5803916674369554E-5</v>
      </c>
      <c r="U157">
        <f t="shared" si="31"/>
        <v>6.2002528718856243E-3</v>
      </c>
      <c r="X157" s="1"/>
    </row>
    <row r="158" spans="1:24" x14ac:dyDescent="0.25">
      <c r="A158" s="8"/>
      <c r="B158">
        <f t="shared" si="32"/>
        <v>10.399999999999979</v>
      </c>
      <c r="C158">
        <f t="shared" si="17"/>
        <v>0</v>
      </c>
      <c r="D158">
        <f t="shared" si="18"/>
        <v>-1814.3663512476069</v>
      </c>
      <c r="E158">
        <f t="shared" si="19"/>
        <v>-660.37534590830626</v>
      </c>
      <c r="F158">
        <f t="shared" si="20"/>
        <v>36287.327024952137</v>
      </c>
      <c r="G158">
        <f t="shared" si="21"/>
        <v>-6867.9035974463714</v>
      </c>
      <c r="H158">
        <f t="shared" si="22"/>
        <v>18869.410052975072</v>
      </c>
      <c r="I158">
        <f t="shared" si="23"/>
        <v>20080.406758109595</v>
      </c>
      <c r="J158" s="42">
        <f t="shared" si="24"/>
        <v>1930.8083421259266</v>
      </c>
      <c r="K158">
        <f t="shared" si="25"/>
        <v>7.5754571729755096</v>
      </c>
      <c r="L158">
        <f t="shared" si="26"/>
        <v>36.277486907674358</v>
      </c>
      <c r="M158" s="42">
        <f t="shared" si="27"/>
        <v>63.28945978904418</v>
      </c>
      <c r="N158" s="6">
        <f t="shared" si="28"/>
        <v>4.5455420141378062E-7</v>
      </c>
      <c r="O158" s="4">
        <f>SUM($N$54:N158)*0.1+$O$30</f>
        <v>-1.9413590442577652E-5</v>
      </c>
      <c r="P158" s="4">
        <f>-SUM(O158:$O$234)</f>
        <v>1.3285932649113891E-3</v>
      </c>
      <c r="Q158" s="6">
        <f t="shared" si="29"/>
        <v>-1.2488774043025907E-6</v>
      </c>
      <c r="R158" s="4">
        <f>SUM($Q$54:Q158)*0.1+$O$8</f>
        <v>8.3443393627411394E-5</v>
      </c>
      <c r="S158" s="4">
        <f>-SUM(R158:$R$234)</f>
        <v>-5.9683645208650554E-3</v>
      </c>
      <c r="T158">
        <f t="shared" si="30"/>
        <v>8.5671975779313402E-5</v>
      </c>
      <c r="U158">
        <f t="shared" si="31"/>
        <v>6.1144529696031411E-3</v>
      </c>
      <c r="X158" s="1"/>
    </row>
    <row r="159" spans="1:24" x14ac:dyDescent="0.25">
      <c r="A159" s="8"/>
      <c r="B159">
        <f t="shared" si="32"/>
        <v>10.499999999999979</v>
      </c>
      <c r="C159">
        <f t="shared" si="17"/>
        <v>0</v>
      </c>
      <c r="D159">
        <f t="shared" si="18"/>
        <v>-1814.3663512476069</v>
      </c>
      <c r="E159">
        <f t="shared" si="19"/>
        <v>-660.37534590830626</v>
      </c>
      <c r="F159">
        <f t="shared" si="20"/>
        <v>36287.327024952137</v>
      </c>
      <c r="G159">
        <f t="shared" si="21"/>
        <v>-6933.9411320372019</v>
      </c>
      <c r="H159">
        <f t="shared" si="22"/>
        <v>19050.846688099835</v>
      </c>
      <c r="I159">
        <f t="shared" si="23"/>
        <v>20273.487592322192</v>
      </c>
      <c r="J159" s="42">
        <f t="shared" si="24"/>
        <v>1930.8083421259266</v>
      </c>
      <c r="K159">
        <f t="shared" si="25"/>
        <v>7.648298107331045</v>
      </c>
      <c r="L159">
        <f t="shared" si="26"/>
        <v>36.277486907674358</v>
      </c>
      <c r="M159" s="42">
        <f t="shared" si="27"/>
        <v>63.298219824478927</v>
      </c>
      <c r="N159" s="6">
        <f t="shared" si="28"/>
        <v>4.5892491488891314E-7</v>
      </c>
      <c r="O159" s="4">
        <f>SUM($N$54:N159)*0.1+$O$30</f>
        <v>-1.9367697951088759E-5</v>
      </c>
      <c r="P159" s="4">
        <f>-SUM(O159:$O$234)</f>
        <v>1.3091796744688113E-3</v>
      </c>
      <c r="Q159" s="6">
        <f t="shared" si="29"/>
        <v>-1.2608858408824234E-6</v>
      </c>
      <c r="R159" s="4">
        <f>SUM($Q$54:Q159)*0.1+$O$8</f>
        <v>8.3317305043323163E-5</v>
      </c>
      <c r="S159" s="4">
        <f>-SUM(R159:$R$234)</f>
        <v>-5.8849211272376436E-3</v>
      </c>
      <c r="T159">
        <f t="shared" si="30"/>
        <v>8.5538769242997473E-5</v>
      </c>
      <c r="U159">
        <f t="shared" si="31"/>
        <v>6.0287849599940319E-3</v>
      </c>
      <c r="X159" s="1"/>
    </row>
    <row r="160" spans="1:24" x14ac:dyDescent="0.25">
      <c r="A160" s="8"/>
      <c r="B160">
        <f t="shared" si="32"/>
        <v>10.599999999999978</v>
      </c>
      <c r="C160">
        <f t="shared" si="17"/>
        <v>0</v>
      </c>
      <c r="D160">
        <f t="shared" si="18"/>
        <v>-1814.3663512476069</v>
      </c>
      <c r="E160">
        <f t="shared" si="19"/>
        <v>-660.37534590830626</v>
      </c>
      <c r="F160">
        <f t="shared" si="20"/>
        <v>36287.327024952137</v>
      </c>
      <c r="G160">
        <f t="shared" si="21"/>
        <v>-6999.9786666280324</v>
      </c>
      <c r="H160">
        <f t="shared" si="22"/>
        <v>19232.283323224594</v>
      </c>
      <c r="I160">
        <f t="shared" si="23"/>
        <v>20466.568426534781</v>
      </c>
      <c r="J160" s="42">
        <f t="shared" si="24"/>
        <v>1930.8083421259266</v>
      </c>
      <c r="K160">
        <f t="shared" si="25"/>
        <v>7.7211390416865777</v>
      </c>
      <c r="L160">
        <f t="shared" si="26"/>
        <v>36.277486907674358</v>
      </c>
      <c r="M160" s="42">
        <f t="shared" si="27"/>
        <v>63.307062458390142</v>
      </c>
      <c r="N160" s="6">
        <f t="shared" si="28"/>
        <v>4.6329562836404565E-7</v>
      </c>
      <c r="O160" s="4">
        <f>SUM($N$54:N160)*0.1+$O$30</f>
        <v>-1.9321368388252354E-5</v>
      </c>
      <c r="P160" s="4">
        <f>-SUM(O160:$O$234)</f>
        <v>1.2898119765177227E-3</v>
      </c>
      <c r="Q160" s="6">
        <f t="shared" si="29"/>
        <v>-1.2728942774622558E-6</v>
      </c>
      <c r="R160" s="4">
        <f>SUM($Q$54:Q160)*0.1+$O$8</f>
        <v>8.3190015615576928E-5</v>
      </c>
      <c r="S160" s="4">
        <f>-SUM(R160:$R$234)</f>
        <v>-5.8016038221943211E-3</v>
      </c>
      <c r="T160">
        <f t="shared" si="30"/>
        <v>8.5404297166562351E-5</v>
      </c>
      <c r="U160">
        <f t="shared" si="31"/>
        <v>5.9432501078507801E-3</v>
      </c>
      <c r="X160" s="1"/>
    </row>
    <row r="161" spans="1:24" x14ac:dyDescent="0.25">
      <c r="A161" s="8"/>
      <c r="B161">
        <f t="shared" si="32"/>
        <v>10.699999999999978</v>
      </c>
      <c r="C161">
        <f t="shared" si="17"/>
        <v>0</v>
      </c>
      <c r="D161">
        <f t="shared" si="18"/>
        <v>-1814.3663512476069</v>
      </c>
      <c r="E161">
        <f t="shared" si="19"/>
        <v>-660.37534590830626</v>
      </c>
      <c r="F161">
        <f t="shared" si="20"/>
        <v>36287.327024952137</v>
      </c>
      <c r="G161">
        <f t="shared" si="21"/>
        <v>-7066.0162012188621</v>
      </c>
      <c r="H161">
        <f t="shared" si="22"/>
        <v>19413.719958349353</v>
      </c>
      <c r="I161">
        <f t="shared" si="23"/>
        <v>20659.649260747374</v>
      </c>
      <c r="J161" s="42">
        <f t="shared" si="24"/>
        <v>1930.8083421259266</v>
      </c>
      <c r="K161">
        <f t="shared" si="25"/>
        <v>7.7939799760421122</v>
      </c>
      <c r="L161">
        <f t="shared" si="26"/>
        <v>36.277486907674358</v>
      </c>
      <c r="M161" s="42">
        <f t="shared" si="27"/>
        <v>63.315987656171004</v>
      </c>
      <c r="N161" s="6">
        <f t="shared" si="28"/>
        <v>4.6766634183917811E-7</v>
      </c>
      <c r="O161" s="4">
        <f>SUM($N$54:N161)*0.1+$O$30</f>
        <v>-1.9274601754068438E-5</v>
      </c>
      <c r="P161" s="4">
        <f>-SUM(O161:$O$234)</f>
        <v>1.2704906081294704E-3</v>
      </c>
      <c r="Q161" s="6">
        <f t="shared" si="29"/>
        <v>-1.2849027140420883E-6</v>
      </c>
      <c r="R161" s="4">
        <f>SUM($Q$54:Q161)*0.1+$O$8</f>
        <v>8.3061525344172728E-5</v>
      </c>
      <c r="S161" s="4">
        <f>-SUM(R161:$R$234)</f>
        <v>-5.7184138065787442E-3</v>
      </c>
      <c r="T161">
        <f t="shared" si="30"/>
        <v>8.5268559652890732E-5</v>
      </c>
      <c r="U161">
        <f t="shared" si="31"/>
        <v>5.8578496778780176E-3</v>
      </c>
      <c r="X161" s="1"/>
    </row>
    <row r="162" spans="1:24" x14ac:dyDescent="0.25">
      <c r="A162" s="8"/>
      <c r="B162">
        <f t="shared" si="32"/>
        <v>10.799999999999978</v>
      </c>
      <c r="C162">
        <f t="shared" si="17"/>
        <v>0</v>
      </c>
      <c r="D162">
        <f t="shared" si="18"/>
        <v>-1814.3663512476069</v>
      </c>
      <c r="E162">
        <f t="shared" si="19"/>
        <v>-660.37534590830626</v>
      </c>
      <c r="F162">
        <f t="shared" si="20"/>
        <v>36287.327024952137</v>
      </c>
      <c r="G162">
        <f t="shared" si="21"/>
        <v>-7132.0537358096926</v>
      </c>
      <c r="H162">
        <f t="shared" si="22"/>
        <v>19595.156593474112</v>
      </c>
      <c r="I162">
        <f t="shared" si="23"/>
        <v>20852.730094959963</v>
      </c>
      <c r="J162" s="42">
        <f t="shared" si="24"/>
        <v>1930.8083421259266</v>
      </c>
      <c r="K162">
        <f t="shared" si="25"/>
        <v>7.8668209103976441</v>
      </c>
      <c r="L162">
        <f t="shared" si="26"/>
        <v>36.277486907674358</v>
      </c>
      <c r="M162" s="42">
        <f t="shared" si="27"/>
        <v>63.32499538291119</v>
      </c>
      <c r="N162" s="6">
        <f t="shared" si="28"/>
        <v>4.7203705531431063E-7</v>
      </c>
      <c r="O162" s="4">
        <f>SUM($N$54:N162)*0.1+$O$30</f>
        <v>-1.9227398048537007E-5</v>
      </c>
      <c r="P162" s="4">
        <f>-SUM(O162:$O$234)</f>
        <v>1.2512160063754018E-3</v>
      </c>
      <c r="Q162" s="6">
        <f t="shared" si="29"/>
        <v>-1.2969111506219208E-6</v>
      </c>
      <c r="R162" s="4">
        <f>SUM($Q$54:Q162)*0.1+$O$8</f>
        <v>8.2931834229110524E-5</v>
      </c>
      <c r="S162" s="4">
        <f>-SUM(R162:$R$234)</f>
        <v>-5.6353522812345709E-3</v>
      </c>
      <c r="T162">
        <f t="shared" si="30"/>
        <v>8.5131556806636356E-5</v>
      </c>
      <c r="U162">
        <f t="shared" si="31"/>
        <v>5.7725849346913641E-3</v>
      </c>
      <c r="X162" s="1"/>
    </row>
    <row r="163" spans="1:24" x14ac:dyDescent="0.25">
      <c r="A163" s="8"/>
      <c r="B163">
        <f t="shared" si="32"/>
        <v>10.899999999999977</v>
      </c>
      <c r="C163">
        <f t="shared" si="17"/>
        <v>0</v>
      </c>
      <c r="D163">
        <f t="shared" si="18"/>
        <v>-1814.3663512476069</v>
      </c>
      <c r="E163">
        <f t="shared" si="19"/>
        <v>-660.37534590830626</v>
      </c>
      <c r="F163">
        <f t="shared" si="20"/>
        <v>36287.327024952137</v>
      </c>
      <c r="G163">
        <f t="shared" si="21"/>
        <v>-7198.0912704005232</v>
      </c>
      <c r="H163">
        <f t="shared" si="22"/>
        <v>19776.593228598875</v>
      </c>
      <c r="I163">
        <f t="shared" si="23"/>
        <v>21045.81092917256</v>
      </c>
      <c r="J163" s="42">
        <f t="shared" si="24"/>
        <v>1930.8083421259266</v>
      </c>
      <c r="K163">
        <f t="shared" si="25"/>
        <v>7.9396618447531795</v>
      </c>
      <c r="L163">
        <f t="shared" si="26"/>
        <v>36.277486907674358</v>
      </c>
      <c r="M163" s="42">
        <f t="shared" si="27"/>
        <v>63.334085603397504</v>
      </c>
      <c r="N163" s="6">
        <f t="shared" si="28"/>
        <v>4.7640776878944314E-7</v>
      </c>
      <c r="O163" s="4">
        <f>SUM($N$54:N163)*0.1+$O$30</f>
        <v>-1.917975727165806E-5</v>
      </c>
      <c r="P163" s="4">
        <f>-SUM(O163:$O$234)</f>
        <v>1.2319886083268651E-3</v>
      </c>
      <c r="Q163" s="6">
        <f t="shared" si="29"/>
        <v>-1.3089195872017536E-6</v>
      </c>
      <c r="R163" s="4">
        <f>SUM($Q$54:Q163)*0.1+$O$8</f>
        <v>8.2800942270390356E-5</v>
      </c>
      <c r="S163" s="4">
        <f>-SUM(R163:$R$234)</f>
        <v>-5.5524204470054602E-3</v>
      </c>
      <c r="T163">
        <f t="shared" si="30"/>
        <v>8.4993288734253809E-5</v>
      </c>
      <c r="U163">
        <f t="shared" si="31"/>
        <v>5.6874571428162405E-3</v>
      </c>
      <c r="X163" s="1"/>
    </row>
    <row r="164" spans="1:24" x14ac:dyDescent="0.25">
      <c r="A164" s="8"/>
      <c r="B164">
        <f t="shared" si="32"/>
        <v>10.999999999999977</v>
      </c>
      <c r="C164">
        <f t="shared" si="17"/>
        <v>0</v>
      </c>
      <c r="D164">
        <f t="shared" si="18"/>
        <v>-1814.3663512476069</v>
      </c>
      <c r="E164">
        <f t="shared" si="19"/>
        <v>-660.37534590830626</v>
      </c>
      <c r="F164">
        <f t="shared" si="20"/>
        <v>36287.327024952137</v>
      </c>
      <c r="G164">
        <f t="shared" si="21"/>
        <v>-7264.1288049913537</v>
      </c>
      <c r="H164">
        <f t="shared" si="22"/>
        <v>19958.029863723634</v>
      </c>
      <c r="I164">
        <f t="shared" si="23"/>
        <v>21238.891763385149</v>
      </c>
      <c r="J164" s="42">
        <f t="shared" si="24"/>
        <v>1930.8083421259266</v>
      </c>
      <c r="K164">
        <f t="shared" si="25"/>
        <v>8.0125027791087131</v>
      </c>
      <c r="L164">
        <f t="shared" si="26"/>
        <v>36.277486907674358</v>
      </c>
      <c r="M164" s="42">
        <f t="shared" si="27"/>
        <v>63.34325828211459</v>
      </c>
      <c r="N164" s="6">
        <f t="shared" si="28"/>
        <v>4.8077848226457561E-7</v>
      </c>
      <c r="O164" s="4">
        <f>SUM($N$54:N164)*0.1+$O$30</f>
        <v>-1.9131679423431602E-5</v>
      </c>
      <c r="P164" s="4">
        <f>-SUM(O164:$O$234)</f>
        <v>1.2128088510552067E-3</v>
      </c>
      <c r="Q164" s="6">
        <f t="shared" si="29"/>
        <v>-1.3209280237815861E-6</v>
      </c>
      <c r="R164" s="4">
        <f>SUM($Q$54:Q164)*0.1+$O$8</f>
        <v>8.2668849468012196E-5</v>
      </c>
      <c r="S164" s="4">
        <f>-SUM(R164:$R$234)</f>
        <v>-5.4696195047350699E-3</v>
      </c>
      <c r="T164">
        <f t="shared" si="30"/>
        <v>8.4853755544028907E-5</v>
      </c>
      <c r="U164">
        <f t="shared" si="31"/>
        <v>5.6024675666866792E-3</v>
      </c>
      <c r="X164" s="1"/>
    </row>
    <row r="165" spans="1:24" x14ac:dyDescent="0.25">
      <c r="A165" s="8"/>
      <c r="B165">
        <f t="shared" si="32"/>
        <v>11.099999999999977</v>
      </c>
      <c r="C165">
        <f t="shared" si="17"/>
        <v>0</v>
      </c>
      <c r="D165">
        <f t="shared" si="18"/>
        <v>-1814.3663512476069</v>
      </c>
      <c r="E165">
        <f t="shared" si="19"/>
        <v>-660.37534590830626</v>
      </c>
      <c r="F165">
        <f t="shared" si="20"/>
        <v>36287.327024952137</v>
      </c>
      <c r="G165">
        <f t="shared" si="21"/>
        <v>-7330.1663395821843</v>
      </c>
      <c r="H165">
        <f t="shared" si="22"/>
        <v>20139.466498848393</v>
      </c>
      <c r="I165">
        <f t="shared" si="23"/>
        <v>21431.972597597738</v>
      </c>
      <c r="J165" s="42">
        <f t="shared" si="24"/>
        <v>1930.8083421259266</v>
      </c>
      <c r="K165">
        <f t="shared" si="25"/>
        <v>8.0853437134642459</v>
      </c>
      <c r="L165">
        <f t="shared" si="26"/>
        <v>36.277486907674358</v>
      </c>
      <c r="M165" s="42">
        <f t="shared" si="27"/>
        <v>63.352513383245572</v>
      </c>
      <c r="N165" s="6">
        <f t="shared" si="28"/>
        <v>4.8514919573970812E-7</v>
      </c>
      <c r="O165" s="4">
        <f>SUM($N$54:N165)*0.1+$O$30</f>
        <v>-1.9083164503857632E-5</v>
      </c>
      <c r="P165" s="4">
        <f>-SUM(O165:$O$234)</f>
        <v>1.1936771716317752E-3</v>
      </c>
      <c r="Q165" s="6">
        <f t="shared" si="29"/>
        <v>-1.3329364603614187E-6</v>
      </c>
      <c r="R165" s="4">
        <f>SUM($Q$54:Q165)*0.1+$O$8</f>
        <v>8.2535555821976059E-5</v>
      </c>
      <c r="S165" s="4">
        <f>-SUM(R165:$R$234)</f>
        <v>-5.3869506552670582E-3</v>
      </c>
      <c r="T165">
        <f t="shared" si="30"/>
        <v>8.4712957346109801E-5</v>
      </c>
      <c r="U165">
        <f t="shared" si="31"/>
        <v>5.5176174706441025E-3</v>
      </c>
      <c r="X165" s="1"/>
    </row>
    <row r="166" spans="1:24" x14ac:dyDescent="0.25">
      <c r="A166" s="8"/>
      <c r="B166">
        <f t="shared" si="32"/>
        <v>11.199999999999976</v>
      </c>
      <c r="C166">
        <f t="shared" si="17"/>
        <v>0</v>
      </c>
      <c r="D166">
        <f t="shared" si="18"/>
        <v>-1814.3663512476069</v>
      </c>
      <c r="E166">
        <f t="shared" si="19"/>
        <v>-660.37534590830626</v>
      </c>
      <c r="F166">
        <f t="shared" si="20"/>
        <v>36287.327024952137</v>
      </c>
      <c r="G166">
        <f t="shared" si="21"/>
        <v>-7396.2038741730148</v>
      </c>
      <c r="H166">
        <f t="shared" si="22"/>
        <v>20320.903133973155</v>
      </c>
      <c r="I166">
        <f t="shared" si="23"/>
        <v>21625.053431810335</v>
      </c>
      <c r="J166" s="42">
        <f t="shared" si="24"/>
        <v>1930.8083421259266</v>
      </c>
      <c r="K166">
        <f t="shared" si="25"/>
        <v>8.1581846478197804</v>
      </c>
      <c r="L166">
        <f t="shared" si="26"/>
        <v>36.277486907674358</v>
      </c>
      <c r="M166" s="42">
        <f t="shared" si="27"/>
        <v>63.361850870672775</v>
      </c>
      <c r="N166" s="6">
        <f t="shared" si="28"/>
        <v>4.8951990921484064E-7</v>
      </c>
      <c r="O166" s="4">
        <f>SUM($N$54:N166)*0.1+$O$30</f>
        <v>-1.903421251293615E-5</v>
      </c>
      <c r="P166" s="4">
        <f>-SUM(O166:$O$234)</f>
        <v>1.1745940071279176E-3</v>
      </c>
      <c r="Q166" s="6">
        <f t="shared" si="29"/>
        <v>-1.3449448969412514E-6</v>
      </c>
      <c r="R166" s="4">
        <f>SUM($Q$54:Q166)*0.1+$O$8</f>
        <v>8.2401061332281931E-5</v>
      </c>
      <c r="S166" s="4">
        <f>-SUM(R166:$R$234)</f>
        <v>-5.3044150994450822E-3</v>
      </c>
      <c r="T166">
        <f t="shared" si="30"/>
        <v>8.4570894252538811E-5</v>
      </c>
      <c r="U166">
        <f t="shared" si="31"/>
        <v>5.4329081189361007E-3</v>
      </c>
      <c r="X166" s="1"/>
    </row>
    <row r="167" spans="1:24" x14ac:dyDescent="0.25">
      <c r="A167" s="8"/>
      <c r="B167">
        <f t="shared" si="32"/>
        <v>11.299999999999976</v>
      </c>
      <c r="C167">
        <f t="shared" si="17"/>
        <v>0</v>
      </c>
      <c r="D167">
        <f t="shared" si="18"/>
        <v>-1814.3663512476069</v>
      </c>
      <c r="E167">
        <f t="shared" si="19"/>
        <v>-660.37534590830626</v>
      </c>
      <c r="F167">
        <f t="shared" si="20"/>
        <v>36287.327024952137</v>
      </c>
      <c r="G167">
        <f t="shared" si="21"/>
        <v>-7462.2414087638444</v>
      </c>
      <c r="H167">
        <f t="shared" si="22"/>
        <v>20502.339769097915</v>
      </c>
      <c r="I167">
        <f t="shared" si="23"/>
        <v>21818.134266022924</v>
      </c>
      <c r="J167" s="42">
        <f t="shared" si="24"/>
        <v>1930.8083421259266</v>
      </c>
      <c r="K167">
        <f t="shared" si="25"/>
        <v>8.2310255821753131</v>
      </c>
      <c r="L167">
        <f t="shared" si="26"/>
        <v>36.277486907674358</v>
      </c>
      <c r="M167" s="42">
        <f t="shared" si="27"/>
        <v>63.371270707978375</v>
      </c>
      <c r="N167" s="6">
        <f t="shared" si="28"/>
        <v>4.9389062268997315E-7</v>
      </c>
      <c r="O167" s="4">
        <f>SUM($N$54:N167)*0.1+$O$30</f>
        <v>-1.898482345066715E-5</v>
      </c>
      <c r="P167" s="4">
        <f>-SUM(O167:$O$234)</f>
        <v>1.1555597946149812E-3</v>
      </c>
      <c r="Q167" s="6">
        <f t="shared" si="29"/>
        <v>-1.356953333521084E-6</v>
      </c>
      <c r="R167" s="4">
        <f>SUM($Q$54:Q167)*0.1+$O$8</f>
        <v>8.2265365998929825E-5</v>
      </c>
      <c r="S167" s="4">
        <f>-SUM(R167:$R$234)</f>
        <v>-5.2220140381128008E-3</v>
      </c>
      <c r="T167">
        <f t="shared" si="30"/>
        <v>8.4427566377285102E-5</v>
      </c>
      <c r="U167">
        <f t="shared" si="31"/>
        <v>5.3483407757151918E-3</v>
      </c>
      <c r="X167" s="1"/>
    </row>
    <row r="168" spans="1:24" x14ac:dyDescent="0.25">
      <c r="A168" s="8"/>
      <c r="B168">
        <f t="shared" si="32"/>
        <v>11.399999999999975</v>
      </c>
      <c r="C168">
        <f t="shared" si="17"/>
        <v>0</v>
      </c>
      <c r="D168">
        <f t="shared" si="18"/>
        <v>-1814.3663512476069</v>
      </c>
      <c r="E168">
        <f t="shared" si="19"/>
        <v>-660.37534590830626</v>
      </c>
      <c r="F168">
        <f t="shared" si="20"/>
        <v>36287.327024952137</v>
      </c>
      <c r="G168">
        <f t="shared" si="21"/>
        <v>-7528.278943354675</v>
      </c>
      <c r="H168">
        <f t="shared" si="22"/>
        <v>20683.776404222674</v>
      </c>
      <c r="I168">
        <f t="shared" si="23"/>
        <v>22011.215100235517</v>
      </c>
      <c r="J168" s="42">
        <f t="shared" si="24"/>
        <v>1930.8083421259266</v>
      </c>
      <c r="K168">
        <f t="shared" si="25"/>
        <v>8.3038665165308476</v>
      </c>
      <c r="L168">
        <f t="shared" si="26"/>
        <v>36.277486907674358</v>
      </c>
      <c r="M168" s="42">
        <f t="shared" si="27"/>
        <v>63.380772858445141</v>
      </c>
      <c r="N168" s="6">
        <f t="shared" si="28"/>
        <v>4.9826133616510567E-7</v>
      </c>
      <c r="O168" s="4">
        <f>SUM($N$54:N168)*0.1+$O$30</f>
        <v>-1.8934997317050642E-5</v>
      </c>
      <c r="P168" s="4">
        <f>-SUM(O168:$O$234)</f>
        <v>1.1365749711643141E-3</v>
      </c>
      <c r="Q168" s="6">
        <f t="shared" si="29"/>
        <v>-1.3689617701009165E-6</v>
      </c>
      <c r="R168" s="4">
        <f>SUM($Q$54:Q168)*0.1+$O$8</f>
        <v>8.2128469821919728E-5</v>
      </c>
      <c r="S168" s="4">
        <f>-SUM(R168:$R$234)</f>
        <v>-5.139748672113871E-3</v>
      </c>
      <c r="T168">
        <f t="shared" si="30"/>
        <v>8.4282973836277843E-5</v>
      </c>
      <c r="U168">
        <f t="shared" si="31"/>
        <v>5.2639167050375583E-3</v>
      </c>
      <c r="X168" s="1"/>
    </row>
    <row r="169" spans="1:24" x14ac:dyDescent="0.25">
      <c r="A169" s="8"/>
      <c r="B169">
        <f t="shared" si="32"/>
        <v>11.499999999999975</v>
      </c>
      <c r="C169">
        <f t="shared" si="17"/>
        <v>0</v>
      </c>
      <c r="D169">
        <f t="shared" si="18"/>
        <v>-1814.3663512476069</v>
      </c>
      <c r="E169">
        <f t="shared" si="19"/>
        <v>-660.37534590830626</v>
      </c>
      <c r="F169">
        <f t="shared" si="20"/>
        <v>36287.327024952137</v>
      </c>
      <c r="G169">
        <f t="shared" si="21"/>
        <v>-7594.3164779455055</v>
      </c>
      <c r="H169">
        <f t="shared" si="22"/>
        <v>20865.213039347433</v>
      </c>
      <c r="I169">
        <f t="shared" si="23"/>
        <v>22204.29593444811</v>
      </c>
      <c r="J169" s="42">
        <f t="shared" si="24"/>
        <v>1930.8083421259266</v>
      </c>
      <c r="K169">
        <f t="shared" si="25"/>
        <v>8.3767074508863804</v>
      </c>
      <c r="L169">
        <f t="shared" si="26"/>
        <v>36.277486907674358</v>
      </c>
      <c r="M169" s="42">
        <f t="shared" si="27"/>
        <v>63.390357285057078</v>
      </c>
      <c r="N169" s="6">
        <f t="shared" si="28"/>
        <v>5.0263204964023807E-7</v>
      </c>
      <c r="O169" s="4">
        <f>SUM($N$54:N169)*0.1+$O$30</f>
        <v>-1.8884734112086618E-5</v>
      </c>
      <c r="P169" s="4">
        <f>-SUM(O169:$O$234)</f>
        <v>1.1176399738472636E-3</v>
      </c>
      <c r="Q169" s="6">
        <f t="shared" si="29"/>
        <v>-1.3809702066807491E-6</v>
      </c>
      <c r="R169" s="4">
        <f>SUM($Q$54:Q169)*0.1+$O$8</f>
        <v>8.1990372801251654E-5</v>
      </c>
      <c r="S169" s="4">
        <f>-SUM(R169:$R$234)</f>
        <v>-5.0576202022919511E-3</v>
      </c>
      <c r="T169">
        <f t="shared" si="30"/>
        <v>8.4137116747440516E-5</v>
      </c>
      <c r="U169">
        <f t="shared" si="31"/>
        <v>5.1796371708617761E-3</v>
      </c>
      <c r="X169" s="1"/>
    </row>
    <row r="170" spans="1:24" x14ac:dyDescent="0.25">
      <c r="A170" s="8"/>
      <c r="B170">
        <f t="shared" si="32"/>
        <v>11.599999999999975</v>
      </c>
      <c r="C170">
        <f t="shared" si="17"/>
        <v>0</v>
      </c>
      <c r="D170">
        <f t="shared" si="18"/>
        <v>-1814.3663512476069</v>
      </c>
      <c r="E170">
        <f t="shared" si="19"/>
        <v>-660.37534590830626</v>
      </c>
      <c r="F170">
        <f t="shared" si="20"/>
        <v>36287.327024952137</v>
      </c>
      <c r="G170">
        <f t="shared" si="21"/>
        <v>-7660.3540125363361</v>
      </c>
      <c r="H170">
        <f t="shared" si="22"/>
        <v>21046.649674472195</v>
      </c>
      <c r="I170">
        <f t="shared" si="23"/>
        <v>22397.376768660703</v>
      </c>
      <c r="J170" s="42">
        <f t="shared" si="24"/>
        <v>1930.8083421259266</v>
      </c>
      <c r="K170">
        <f t="shared" si="25"/>
        <v>8.4495483852419149</v>
      </c>
      <c r="L170">
        <f t="shared" si="26"/>
        <v>36.277486907674358</v>
      </c>
      <c r="M170" s="42">
        <f t="shared" si="27"/>
        <v>63.400023950500191</v>
      </c>
      <c r="N170" s="6">
        <f t="shared" si="28"/>
        <v>5.0700276311537059E-7</v>
      </c>
      <c r="O170" s="4">
        <f>SUM($N$54:N170)*0.1+$O$30</f>
        <v>-1.883403383577508E-5</v>
      </c>
      <c r="P170" s="4">
        <f>-SUM(O170:$O$234)</f>
        <v>1.0987552397351769E-3</v>
      </c>
      <c r="Q170" s="6">
        <f t="shared" si="29"/>
        <v>-1.3929786432605818E-6</v>
      </c>
      <c r="R170" s="4">
        <f>SUM($Q$54:Q170)*0.1+$O$8</f>
        <v>8.1851074936925601E-5</v>
      </c>
      <c r="S170" s="4">
        <f>-SUM(R170:$R$234)</f>
        <v>-4.9756298294906989E-3</v>
      </c>
      <c r="T170">
        <f t="shared" si="30"/>
        <v>8.3989995230725724E-5</v>
      </c>
      <c r="U170">
        <f t="shared" si="31"/>
        <v>5.0955034370475253E-3</v>
      </c>
      <c r="X170" s="1"/>
    </row>
    <row r="171" spans="1:24" x14ac:dyDescent="0.25">
      <c r="A171" s="8"/>
      <c r="B171">
        <f t="shared" si="32"/>
        <v>11.699999999999974</v>
      </c>
      <c r="C171">
        <f t="shared" si="17"/>
        <v>0</v>
      </c>
      <c r="D171">
        <f t="shared" si="18"/>
        <v>-1814.3663512476069</v>
      </c>
      <c r="E171">
        <f t="shared" si="19"/>
        <v>-660.37534590830626</v>
      </c>
      <c r="F171">
        <f t="shared" si="20"/>
        <v>36287.327024952137</v>
      </c>
      <c r="G171">
        <f t="shared" si="21"/>
        <v>-7726.3915471271666</v>
      </c>
      <c r="H171">
        <f t="shared" si="22"/>
        <v>21228.086309596954</v>
      </c>
      <c r="I171">
        <f t="shared" si="23"/>
        <v>22590.457602873292</v>
      </c>
      <c r="J171" s="42">
        <f t="shared" si="24"/>
        <v>1930.8083421259266</v>
      </c>
      <c r="K171">
        <f t="shared" si="25"/>
        <v>8.5223893195974476</v>
      </c>
      <c r="L171">
        <f t="shared" si="26"/>
        <v>36.277486907674358</v>
      </c>
      <c r="M171" s="42">
        <f t="shared" si="27"/>
        <v>63.409772817163152</v>
      </c>
      <c r="N171" s="6">
        <f t="shared" si="28"/>
        <v>5.1137347659050311E-7</v>
      </c>
      <c r="O171" s="4">
        <f>SUM($N$54:N171)*0.1+$O$30</f>
        <v>-1.8782896488116029E-5</v>
      </c>
      <c r="P171" s="4">
        <f>-SUM(O171:$O$234)</f>
        <v>1.0799212058994019E-3</v>
      </c>
      <c r="Q171" s="6">
        <f t="shared" si="29"/>
        <v>-1.4049870798404144E-6</v>
      </c>
      <c r="R171" s="4">
        <f>SUM($Q$54:Q171)*0.1+$O$8</f>
        <v>8.1710576228941558E-5</v>
      </c>
      <c r="S171" s="4">
        <f>-SUM(R171:$R$234)</f>
        <v>-4.8937787545537742E-3</v>
      </c>
      <c r="T171">
        <f t="shared" si="30"/>
        <v>8.3841609408150976E-5</v>
      </c>
      <c r="U171">
        <f t="shared" si="31"/>
        <v>5.0115167673542814E-3</v>
      </c>
      <c r="X171" s="1"/>
    </row>
    <row r="172" spans="1:24" x14ac:dyDescent="0.25">
      <c r="A172" s="8"/>
      <c r="B172">
        <f t="shared" si="32"/>
        <v>11.799999999999974</v>
      </c>
      <c r="C172">
        <f t="shared" si="17"/>
        <v>0</v>
      </c>
      <c r="D172">
        <f t="shared" si="18"/>
        <v>-1814.3663512476069</v>
      </c>
      <c r="E172">
        <f t="shared" si="19"/>
        <v>-660.37534590830626</v>
      </c>
      <c r="F172">
        <f t="shared" si="20"/>
        <v>36287.327024952137</v>
      </c>
      <c r="G172">
        <f t="shared" si="21"/>
        <v>-7792.4290817179963</v>
      </c>
      <c r="H172">
        <f t="shared" si="22"/>
        <v>21409.522944721713</v>
      </c>
      <c r="I172">
        <f t="shared" si="23"/>
        <v>22783.538437085885</v>
      </c>
      <c r="J172" s="42">
        <f t="shared" si="24"/>
        <v>1930.8083421259266</v>
      </c>
      <c r="K172">
        <f t="shared" si="25"/>
        <v>8.5952302539529821</v>
      </c>
      <c r="L172">
        <f t="shared" si="26"/>
        <v>36.277486907674358</v>
      </c>
      <c r="M172" s="42">
        <f t="shared" si="27"/>
        <v>63.419603847138013</v>
      </c>
      <c r="N172" s="6">
        <f t="shared" si="28"/>
        <v>5.1574419006563562E-7</v>
      </c>
      <c r="O172" s="4">
        <f>SUM($N$54:N172)*0.1+$O$30</f>
        <v>-1.8731322069109467E-5</v>
      </c>
      <c r="P172" s="4">
        <f>-SUM(O172:$O$234)</f>
        <v>1.061138309411286E-3</v>
      </c>
      <c r="Q172" s="6">
        <f t="shared" si="29"/>
        <v>-1.4169955164202467E-6</v>
      </c>
      <c r="R172" s="4">
        <f>SUM($Q$54:Q172)*0.1+$O$8</f>
        <v>8.1568876677299524E-5</v>
      </c>
      <c r="S172" s="4">
        <f>-SUM(R172:$R$234)</f>
        <v>-4.8120681783248324E-3</v>
      </c>
      <c r="T172">
        <f t="shared" si="30"/>
        <v>8.3691959403835235E-5</v>
      </c>
      <c r="U172">
        <f t="shared" si="31"/>
        <v>4.9276784254399875E-3</v>
      </c>
      <c r="X172" s="1"/>
    </row>
    <row r="173" spans="1:24" x14ac:dyDescent="0.25">
      <c r="A173" s="8"/>
      <c r="B173">
        <f t="shared" si="32"/>
        <v>11.899999999999974</v>
      </c>
      <c r="C173">
        <f t="shared" si="17"/>
        <v>0</v>
      </c>
      <c r="D173">
        <f t="shared" si="18"/>
        <v>-1814.3663512476069</v>
      </c>
      <c r="E173">
        <f t="shared" si="19"/>
        <v>-660.37534590830626</v>
      </c>
      <c r="F173">
        <f t="shared" si="20"/>
        <v>36287.327024952137</v>
      </c>
      <c r="G173">
        <f t="shared" si="21"/>
        <v>-7858.4666163088268</v>
      </c>
      <c r="H173">
        <f t="shared" si="22"/>
        <v>21590.959579846472</v>
      </c>
      <c r="I173">
        <f t="shared" si="23"/>
        <v>22976.619271298474</v>
      </c>
      <c r="J173" s="42">
        <f t="shared" si="24"/>
        <v>1930.8083421259266</v>
      </c>
      <c r="K173">
        <f t="shared" si="25"/>
        <v>8.6680711883085149</v>
      </c>
      <c r="L173">
        <f t="shared" si="26"/>
        <v>36.277486907674358</v>
      </c>
      <c r="M173" s="42">
        <f t="shared" si="27"/>
        <v>63.429517002220962</v>
      </c>
      <c r="N173" s="6">
        <f t="shared" si="28"/>
        <v>5.2011490354076814E-7</v>
      </c>
      <c r="O173" s="4">
        <f>SUM($N$54:N173)*0.1+$O$30</f>
        <v>-1.867931057875539E-5</v>
      </c>
      <c r="P173" s="4">
        <f>-SUM(O173:$O$234)</f>
        <v>1.0424069873421764E-3</v>
      </c>
      <c r="Q173" s="6">
        <f t="shared" si="29"/>
        <v>-1.4290039530000792E-6</v>
      </c>
      <c r="R173" s="4">
        <f>SUM($Q$54:Q173)*0.1+$O$8</f>
        <v>8.1425976281999525E-5</v>
      </c>
      <c r="S173" s="4">
        <f>-SUM(R173:$R$234)</f>
        <v>-4.7304993016475333E-3</v>
      </c>
      <c r="T173">
        <f t="shared" si="30"/>
        <v>8.3541045344036433E-5</v>
      </c>
      <c r="U173">
        <f t="shared" si="31"/>
        <v>4.8439896748597219E-3</v>
      </c>
      <c r="X173" s="1"/>
    </row>
    <row r="174" spans="1:24" x14ac:dyDescent="0.25">
      <c r="A174" s="8"/>
      <c r="B174">
        <f t="shared" si="32"/>
        <v>11.999999999999973</v>
      </c>
      <c r="C174">
        <f t="shared" si="17"/>
        <v>0</v>
      </c>
      <c r="D174">
        <f t="shared" si="18"/>
        <v>-1814.3663512476069</v>
      </c>
      <c r="E174">
        <f t="shared" si="19"/>
        <v>-660.37534590830626</v>
      </c>
      <c r="F174">
        <f t="shared" si="20"/>
        <v>36287.327024952137</v>
      </c>
      <c r="G174">
        <f t="shared" si="21"/>
        <v>-7924.5041508996574</v>
      </c>
      <c r="H174">
        <f t="shared" si="22"/>
        <v>21772.396214971235</v>
      </c>
      <c r="I174">
        <f t="shared" si="23"/>
        <v>23169.70010551107</v>
      </c>
      <c r="J174" s="42">
        <f t="shared" si="24"/>
        <v>1930.8083421259266</v>
      </c>
      <c r="K174">
        <f t="shared" si="25"/>
        <v>8.7409121226640494</v>
      </c>
      <c r="L174">
        <f t="shared" si="26"/>
        <v>36.277486907674358</v>
      </c>
      <c r="M174" s="42">
        <f t="shared" si="27"/>
        <v>63.439512243913015</v>
      </c>
      <c r="N174" s="6">
        <f t="shared" si="28"/>
        <v>5.2448561701590065E-7</v>
      </c>
      <c r="O174" s="4">
        <f>SUM($N$54:N174)*0.1+$O$30</f>
        <v>-1.8626862017053801E-5</v>
      </c>
      <c r="P174" s="4">
        <f>-SUM(O174:$O$234)</f>
        <v>1.023727676763421E-3</v>
      </c>
      <c r="Q174" s="6">
        <f t="shared" si="29"/>
        <v>-1.441012389579912E-6</v>
      </c>
      <c r="R174" s="4">
        <f>SUM($Q$54:Q174)*0.1+$O$8</f>
        <v>8.1281875043041535E-5</v>
      </c>
      <c r="S174" s="4">
        <f>-SUM(R174:$R$234)</f>
        <v>-4.6490733253655332E-3</v>
      </c>
      <c r="T174">
        <f t="shared" si="30"/>
        <v>8.3388867357189715E-5</v>
      </c>
      <c r="U174">
        <f t="shared" si="31"/>
        <v>4.7604517790643328E-3</v>
      </c>
      <c r="X174" s="1"/>
    </row>
    <row r="175" spans="1:24" x14ac:dyDescent="0.25">
      <c r="A175" s="8"/>
      <c r="B175">
        <f t="shared" si="32"/>
        <v>12.099999999999973</v>
      </c>
      <c r="C175">
        <f t="shared" si="17"/>
        <v>0</v>
      </c>
      <c r="D175">
        <f t="shared" si="18"/>
        <v>-1814.3663512476069</v>
      </c>
      <c r="E175">
        <f t="shared" si="19"/>
        <v>-660.37534590830626</v>
      </c>
      <c r="F175">
        <f t="shared" si="20"/>
        <v>36287.327024952137</v>
      </c>
      <c r="G175">
        <f t="shared" si="21"/>
        <v>-7990.5416854904879</v>
      </c>
      <c r="H175">
        <f t="shared" si="22"/>
        <v>21953.832850095994</v>
      </c>
      <c r="I175">
        <f t="shared" si="23"/>
        <v>23362.78093972366</v>
      </c>
      <c r="J175" s="42">
        <f t="shared" si="24"/>
        <v>1930.8083421259266</v>
      </c>
      <c r="K175">
        <f t="shared" si="25"/>
        <v>8.8137530570195821</v>
      </c>
      <c r="L175">
        <f t="shared" si="26"/>
        <v>36.277486907674358</v>
      </c>
      <c r="M175" s="42">
        <f t="shared" si="27"/>
        <v>63.449589533420749</v>
      </c>
      <c r="N175" s="6">
        <f t="shared" si="28"/>
        <v>5.2885633049103317E-7</v>
      </c>
      <c r="O175" s="4">
        <f>SUM($N$54:N175)*0.1+$O$30</f>
        <v>-1.8573976384004697E-5</v>
      </c>
      <c r="P175" s="4">
        <f>-SUM(O175:$O$234)</f>
        <v>1.005100814746367E-3</v>
      </c>
      <c r="Q175" s="6">
        <f t="shared" si="29"/>
        <v>-1.4530208261597445E-6</v>
      </c>
      <c r="R175" s="4">
        <f>SUM($Q$54:Q175)*0.1+$O$8</f>
        <v>8.1136572960425555E-5</v>
      </c>
      <c r="S175" s="4">
        <f>-SUM(R175:$R$234)</f>
        <v>-4.567791450322491E-3</v>
      </c>
      <c r="T175">
        <f t="shared" si="30"/>
        <v>8.3235425573946714E-5</v>
      </c>
      <c r="U175">
        <f t="shared" si="31"/>
        <v>4.6770660013990672E-3</v>
      </c>
      <c r="X175" s="1"/>
    </row>
    <row r="176" spans="1:24" x14ac:dyDescent="0.25">
      <c r="A176" s="8"/>
      <c r="B176">
        <f t="shared" si="32"/>
        <v>12.199999999999973</v>
      </c>
      <c r="C176">
        <f t="shared" si="17"/>
        <v>0</v>
      </c>
      <c r="D176">
        <f t="shared" si="18"/>
        <v>-1814.3663512476069</v>
      </c>
      <c r="E176">
        <f t="shared" si="19"/>
        <v>-660.37534590830626</v>
      </c>
      <c r="F176">
        <f t="shared" si="20"/>
        <v>36287.327024952137</v>
      </c>
      <c r="G176">
        <f t="shared" si="21"/>
        <v>-8056.5792200813185</v>
      </c>
      <c r="H176">
        <f t="shared" si="22"/>
        <v>22135.269485220753</v>
      </c>
      <c r="I176">
        <f t="shared" si="23"/>
        <v>23555.861773936253</v>
      </c>
      <c r="J176" s="42">
        <f t="shared" si="24"/>
        <v>1930.8083421259266</v>
      </c>
      <c r="K176">
        <f t="shared" si="25"/>
        <v>8.8865939913751166</v>
      </c>
      <c r="L176">
        <f t="shared" si="26"/>
        <v>36.277486907674358</v>
      </c>
      <c r="M176" s="42">
        <f t="shared" si="27"/>
        <v>63.459748831657052</v>
      </c>
      <c r="N176" s="6">
        <f t="shared" si="28"/>
        <v>5.3322704396616568E-7</v>
      </c>
      <c r="O176" s="4">
        <f>SUM($N$54:N176)*0.1+$O$30</f>
        <v>-1.8520653679608081E-5</v>
      </c>
      <c r="P176" s="4">
        <f>-SUM(O176:$O$234)</f>
        <v>9.8652683836236233E-4</v>
      </c>
      <c r="Q176" s="6">
        <f t="shared" si="29"/>
        <v>-1.4650292627395771E-6</v>
      </c>
      <c r="R176" s="4">
        <f>SUM($Q$54:Q176)*0.1+$O$8</f>
        <v>8.0990070034151596E-5</v>
      </c>
      <c r="S176" s="4">
        <f>-SUM(R176:$R$234)</f>
        <v>-4.4866548773620655E-3</v>
      </c>
      <c r="T176">
        <f t="shared" si="30"/>
        <v>8.3080720127215804E-5</v>
      </c>
      <c r="U176">
        <f t="shared" si="31"/>
        <v>4.5938336051021753E-3</v>
      </c>
      <c r="X176" s="1"/>
    </row>
    <row r="177" spans="1:24" x14ac:dyDescent="0.25">
      <c r="A177" s="8"/>
      <c r="B177">
        <f t="shared" si="32"/>
        <v>12.299999999999972</v>
      </c>
      <c r="C177">
        <f t="shared" si="17"/>
        <v>0</v>
      </c>
      <c r="D177">
        <f t="shared" si="18"/>
        <v>-1814.3663512476069</v>
      </c>
      <c r="E177">
        <f t="shared" si="19"/>
        <v>-660.37534590830626</v>
      </c>
      <c r="F177">
        <f t="shared" si="20"/>
        <v>36287.327024952137</v>
      </c>
      <c r="G177">
        <f t="shared" si="21"/>
        <v>-8122.616754672149</v>
      </c>
      <c r="H177">
        <f t="shared" si="22"/>
        <v>22316.706120345516</v>
      </c>
      <c r="I177">
        <f t="shared" si="23"/>
        <v>23748.942608148845</v>
      </c>
      <c r="J177" s="42">
        <f t="shared" si="24"/>
        <v>1930.8083421259266</v>
      </c>
      <c r="K177">
        <f t="shared" si="25"/>
        <v>8.9594349257306494</v>
      </c>
      <c r="L177">
        <f t="shared" si="26"/>
        <v>36.277486907674358</v>
      </c>
      <c r="M177" s="42">
        <f t="shared" si="27"/>
        <v>63.469990099241826</v>
      </c>
      <c r="N177" s="6">
        <f t="shared" si="28"/>
        <v>5.3759775744129809E-7</v>
      </c>
      <c r="O177" s="4">
        <f>SUM($N$54:N177)*0.1+$O$30</f>
        <v>-1.846689390386395E-5</v>
      </c>
      <c r="P177" s="4">
        <f>-SUM(O177:$O$234)</f>
        <v>9.6800618468275432E-4</v>
      </c>
      <c r="Q177" s="6">
        <f t="shared" si="29"/>
        <v>-1.4770376993194098E-6</v>
      </c>
      <c r="R177" s="4">
        <f>SUM($Q$54:Q177)*0.1+$O$8</f>
        <v>8.084236626421966E-5</v>
      </c>
      <c r="S177" s="4">
        <f>-SUM(R177:$R$234)</f>
        <v>-4.405664807327913E-3</v>
      </c>
      <c r="T177">
        <f t="shared" si="30"/>
        <v>8.2924751152203095E-5</v>
      </c>
      <c r="U177">
        <f t="shared" si="31"/>
        <v>4.5107558533034973E-3</v>
      </c>
      <c r="X177" s="1"/>
    </row>
    <row r="178" spans="1:24" x14ac:dyDescent="0.25">
      <c r="A178" s="8"/>
      <c r="B178">
        <f t="shared" si="32"/>
        <v>12.399999999999972</v>
      </c>
      <c r="C178">
        <f t="shared" si="17"/>
        <v>0</v>
      </c>
      <c r="D178">
        <f t="shared" si="18"/>
        <v>-1814.3663512476069</v>
      </c>
      <c r="E178">
        <f t="shared" si="19"/>
        <v>-660.37534590830626</v>
      </c>
      <c r="F178">
        <f t="shared" si="20"/>
        <v>36287.327024952137</v>
      </c>
      <c r="G178">
        <f t="shared" si="21"/>
        <v>-8188.6542892629786</v>
      </c>
      <c r="H178">
        <f t="shared" si="22"/>
        <v>22498.142755470275</v>
      </c>
      <c r="I178">
        <f t="shared" si="23"/>
        <v>23942.023442361435</v>
      </c>
      <c r="J178" s="42">
        <f t="shared" si="24"/>
        <v>1930.8083421259266</v>
      </c>
      <c r="K178">
        <f t="shared" si="25"/>
        <v>9.0322758600861821</v>
      </c>
      <c r="L178">
        <f t="shared" si="26"/>
        <v>36.277486907674358</v>
      </c>
      <c r="M178" s="42">
        <f t="shared" si="27"/>
        <v>63.480313296502793</v>
      </c>
      <c r="N178" s="6">
        <f t="shared" si="28"/>
        <v>5.4196847091643061E-7</v>
      </c>
      <c r="O178" s="4">
        <f>SUM($N$54:N178)*0.1+$O$30</f>
        <v>-1.8412697056772308E-5</v>
      </c>
      <c r="P178" s="4">
        <f>-SUM(O178:$O$234)</f>
        <v>9.4953929077889023E-4</v>
      </c>
      <c r="Q178" s="6">
        <f t="shared" si="29"/>
        <v>-1.4890461358992424E-6</v>
      </c>
      <c r="R178" s="4">
        <f>SUM($Q$54:Q178)*0.1+$O$8</f>
        <v>8.0693461650629733E-5</v>
      </c>
      <c r="S178" s="4">
        <f>-SUM(R178:$R$234)</f>
        <v>-4.3248224410636932E-3</v>
      </c>
      <c r="T178">
        <f t="shared" si="30"/>
        <v>8.2767518786454648E-5</v>
      </c>
      <c r="U178">
        <f t="shared" si="31"/>
        <v>4.4278340090230343E-3</v>
      </c>
      <c r="X178" s="1"/>
    </row>
    <row r="179" spans="1:24" x14ac:dyDescent="0.25">
      <c r="A179" s="8"/>
      <c r="B179">
        <f t="shared" si="32"/>
        <v>12.499999999999972</v>
      </c>
      <c r="C179">
        <f t="shared" si="17"/>
        <v>0</v>
      </c>
      <c r="D179">
        <f t="shared" si="18"/>
        <v>-1814.3663512476069</v>
      </c>
      <c r="E179">
        <f t="shared" si="19"/>
        <v>-660.37534590830626</v>
      </c>
      <c r="F179">
        <f t="shared" si="20"/>
        <v>36287.327024952137</v>
      </c>
      <c r="G179">
        <f t="shared" si="21"/>
        <v>-8254.6918238538092</v>
      </c>
      <c r="H179">
        <f t="shared" si="22"/>
        <v>22679.579390595034</v>
      </c>
      <c r="I179">
        <f t="shared" si="23"/>
        <v>24135.104276574028</v>
      </c>
      <c r="J179" s="42">
        <f t="shared" si="24"/>
        <v>1930.8083421259266</v>
      </c>
      <c r="K179">
        <f t="shared" si="25"/>
        <v>9.1051167944417166</v>
      </c>
      <c r="L179">
        <f t="shared" si="26"/>
        <v>36.277486907674358</v>
      </c>
      <c r="M179" s="42">
        <f t="shared" si="27"/>
        <v>63.490718383476164</v>
      </c>
      <c r="N179" s="6">
        <f t="shared" si="28"/>
        <v>5.4633918439156312E-7</v>
      </c>
      <c r="O179" s="4">
        <f>SUM($N$54:N179)*0.1+$O$30</f>
        <v>-1.835806313833315E-5</v>
      </c>
      <c r="P179" s="4">
        <f>-SUM(O179:$O$234)</f>
        <v>9.3112659372211791E-4</v>
      </c>
      <c r="Q179" s="6">
        <f t="shared" si="29"/>
        <v>-1.5010545724790749E-6</v>
      </c>
      <c r="R179" s="4">
        <f>SUM($Q$54:Q179)*0.1+$O$8</f>
        <v>8.0543356193381828E-5</v>
      </c>
      <c r="S179" s="4">
        <f>-SUM(R179:$R$234)</f>
        <v>-4.2441289794130635E-3</v>
      </c>
      <c r="T179">
        <f t="shared" si="30"/>
        <v>8.2609023169899574E-5</v>
      </c>
      <c r="U179">
        <f t="shared" si="31"/>
        <v>4.3450693351695007E-3</v>
      </c>
      <c r="X179" s="1"/>
    </row>
    <row r="180" spans="1:24" x14ac:dyDescent="0.25">
      <c r="A180" s="8"/>
      <c r="B180">
        <f t="shared" si="32"/>
        <v>12.599999999999971</v>
      </c>
      <c r="C180">
        <f t="shared" si="17"/>
        <v>0</v>
      </c>
      <c r="D180">
        <f t="shared" si="18"/>
        <v>-1814.3663512476069</v>
      </c>
      <c r="E180">
        <f t="shared" si="19"/>
        <v>-660.37534590830626</v>
      </c>
      <c r="F180">
        <f t="shared" si="20"/>
        <v>36287.327024952137</v>
      </c>
      <c r="G180">
        <f t="shared" si="21"/>
        <v>-8320.7293584446397</v>
      </c>
      <c r="H180">
        <f t="shared" si="22"/>
        <v>22861.016025719793</v>
      </c>
      <c r="I180">
        <f t="shared" si="23"/>
        <v>24328.185110786617</v>
      </c>
      <c r="J180" s="42">
        <f t="shared" si="24"/>
        <v>1930.8083421259266</v>
      </c>
      <c r="K180">
        <f t="shared" si="25"/>
        <v>9.1779577287972494</v>
      </c>
      <c r="L180">
        <f t="shared" si="26"/>
        <v>36.277486907674358</v>
      </c>
      <c r="M180" s="42">
        <f t="shared" si="27"/>
        <v>63.501205319907456</v>
      </c>
      <c r="N180" s="6">
        <f t="shared" si="28"/>
        <v>5.5070989786669564E-7</v>
      </c>
      <c r="O180" s="4">
        <f>SUM($N$54:N180)*0.1+$O$30</f>
        <v>-1.8302992148546481E-5</v>
      </c>
      <c r="P180" s="4">
        <f>-SUM(O180:$O$234)</f>
        <v>9.1276853058378459E-4</v>
      </c>
      <c r="Q180" s="6">
        <f t="shared" si="29"/>
        <v>-1.5130630090589075E-6</v>
      </c>
      <c r="R180" s="4">
        <f>SUM($Q$54:Q180)*0.1+$O$8</f>
        <v>8.0392049892475932E-5</v>
      </c>
      <c r="S180" s="4">
        <f>-SUM(R180:$R$234)</f>
        <v>-4.1635856232196799E-3</v>
      </c>
      <c r="T180">
        <f t="shared" si="30"/>
        <v>8.2449264444894188E-5</v>
      </c>
      <c r="U180">
        <f t="shared" si="31"/>
        <v>4.2624630945388483E-3</v>
      </c>
      <c r="X180" s="1"/>
    </row>
    <row r="181" spans="1:24" x14ac:dyDescent="0.25">
      <c r="A181" s="8"/>
      <c r="B181">
        <f t="shared" si="32"/>
        <v>12.699999999999971</v>
      </c>
      <c r="C181">
        <f t="shared" si="17"/>
        <v>0</v>
      </c>
      <c r="D181">
        <f t="shared" si="18"/>
        <v>-1814.3663512476069</v>
      </c>
      <c r="E181">
        <f t="shared" si="19"/>
        <v>-660.37534590830626</v>
      </c>
      <c r="F181">
        <f t="shared" si="20"/>
        <v>36287.327024952137</v>
      </c>
      <c r="G181">
        <f t="shared" si="21"/>
        <v>-8386.7668930354703</v>
      </c>
      <c r="H181">
        <f t="shared" si="22"/>
        <v>23042.452660844556</v>
      </c>
      <c r="I181">
        <f t="shared" si="23"/>
        <v>24521.265944999213</v>
      </c>
      <c r="J181" s="42">
        <f t="shared" si="24"/>
        <v>1930.8083421259266</v>
      </c>
      <c r="K181">
        <f t="shared" si="25"/>
        <v>9.2507986631527839</v>
      </c>
      <c r="L181">
        <f t="shared" si="26"/>
        <v>36.277486907674358</v>
      </c>
      <c r="M181" s="42">
        <f t="shared" si="27"/>
        <v>63.511774065252212</v>
      </c>
      <c r="N181" s="6">
        <f t="shared" si="28"/>
        <v>5.5508061134182815E-7</v>
      </c>
      <c r="O181" s="4">
        <f>SUM($N$54:N181)*0.1+$O$30</f>
        <v>-1.8247484087412296E-5</v>
      </c>
      <c r="P181" s="4">
        <f>-SUM(O181:$O$234)</f>
        <v>8.9446553843523812E-4</v>
      </c>
      <c r="Q181" s="6">
        <f t="shared" si="29"/>
        <v>-1.5250714456387402E-6</v>
      </c>
      <c r="R181" s="4">
        <f>SUM($Q$54:Q181)*0.1+$O$8</f>
        <v>8.0239542747912059E-5</v>
      </c>
      <c r="S181" s="4">
        <f>-SUM(R181:$R$234)</f>
        <v>-4.0831935733272057E-3</v>
      </c>
      <c r="T181">
        <f t="shared" si="30"/>
        <v>8.2288242756267259E-5</v>
      </c>
      <c r="U181">
        <f t="shared" si="31"/>
        <v>4.1800165498127916E-3</v>
      </c>
      <c r="X181" s="1"/>
    </row>
    <row r="182" spans="1:24" x14ac:dyDescent="0.25">
      <c r="A182" s="8"/>
      <c r="B182">
        <f t="shared" si="32"/>
        <v>12.799999999999971</v>
      </c>
      <c r="C182">
        <f t="shared" si="17"/>
        <v>0</v>
      </c>
      <c r="D182">
        <f t="shared" si="18"/>
        <v>-1814.3663512476069</v>
      </c>
      <c r="E182">
        <f t="shared" si="19"/>
        <v>-660.37534590830626</v>
      </c>
      <c r="F182">
        <f t="shared" si="20"/>
        <v>36287.327024952137</v>
      </c>
      <c r="G182">
        <f t="shared" si="21"/>
        <v>-8452.8044276263008</v>
      </c>
      <c r="H182">
        <f t="shared" si="22"/>
        <v>23223.889295969315</v>
      </c>
      <c r="I182">
        <f t="shared" si="23"/>
        <v>24714.346779211806</v>
      </c>
      <c r="J182" s="42">
        <f t="shared" si="24"/>
        <v>1930.8083421259266</v>
      </c>
      <c r="K182">
        <f t="shared" si="25"/>
        <v>9.3236395975083184</v>
      </c>
      <c r="L182">
        <f t="shared" si="26"/>
        <v>36.277486907674358</v>
      </c>
      <c r="M182" s="42">
        <f t="shared" si="27"/>
        <v>63.52242457867677</v>
      </c>
      <c r="N182" s="6">
        <f t="shared" si="28"/>
        <v>5.5945132481696067E-7</v>
      </c>
      <c r="O182" s="4">
        <f>SUM($N$54:N182)*0.1+$O$30</f>
        <v>-1.81915389549306E-5</v>
      </c>
      <c r="P182" s="4">
        <f>-SUM(O182:$O$234)</f>
        <v>8.7621805434782594E-4</v>
      </c>
      <c r="Q182" s="6">
        <f t="shared" si="29"/>
        <v>-1.5370798822185728E-6</v>
      </c>
      <c r="R182" s="4">
        <f>SUM($Q$54:Q182)*0.1+$O$8</f>
        <v>8.0085834759690208E-5</v>
      </c>
      <c r="S182" s="4">
        <f>-SUM(R182:$R$234)</f>
        <v>-4.002954030579293E-3</v>
      </c>
      <c r="T182">
        <f t="shared" si="30"/>
        <v>8.2125958251366308E-5</v>
      </c>
      <c r="U182">
        <f t="shared" si="31"/>
        <v>4.0977309635572825E-3</v>
      </c>
      <c r="X182" s="1"/>
    </row>
    <row r="183" spans="1:24" x14ac:dyDescent="0.25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-1814.3663512476069</v>
      </c>
      <c r="E183">
        <f t="shared" ref="E183:E246" si="35">IF(B183&lt;$B$41,$B$14,IF(AND($B$41&lt;=B183,B183&lt;$B$41+$G$8),$B$14+$B$17,$B$14+$B$17+$B$11))</f>
        <v>-660.37534590830626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-8518.8419622171314</v>
      </c>
      <c r="H183">
        <f t="shared" ref="H183:H246" si="38">IF(B183&lt;$B$41,-$B$13*B183,IF(AND($B$41&lt;=B183,B183&lt;=$B$41+$G$8),-$B$13*B183+(-B183+B170)*B145,-$B$13*B183+(-B183+$B$41)*$B$16+(-B183+$B$41+$G$8)*$B$10))</f>
        <v>23405.325931094074</v>
      </c>
      <c r="I183">
        <f t="shared" ref="I183:I246" si="39">SQRT(SUMSQ(H183,G183))</f>
        <v>24907.427613424396</v>
      </c>
      <c r="J183" s="42">
        <f t="shared" ref="J183:J246" si="40">SQRT(SUMSQ(D183:E183))</f>
        <v>1930.8083421259266</v>
      </c>
      <c r="K183">
        <f t="shared" ref="K183:K246" si="41">32*I183/(PI()*$G$13^3)</f>
        <v>9.3964805318638511</v>
      </c>
      <c r="L183">
        <f t="shared" ref="L183:L246" si="42">16*F183/(PI()*$G$13^3)*$G$23</f>
        <v>36.277486907674358</v>
      </c>
      <c r="M183" s="42">
        <f t="shared" ref="M183:M246" si="43">SQRT(K183^2+3*L183^2)</f>
        <v>63.533156819059052</v>
      </c>
      <c r="N183" s="6">
        <f t="shared" ref="N183:N246" si="44">-G183/($G$15*$B$42)</f>
        <v>5.6382203829209318E-7</v>
      </c>
      <c r="O183" s="4">
        <f>SUM($N$54:N183)*0.1+$O$30</f>
        <v>-1.8135156751101392E-5</v>
      </c>
      <c r="P183" s="4">
        <f>-SUM(O183:$O$234)</f>
        <v>8.5802651539289548E-4</v>
      </c>
      <c r="Q183" s="6">
        <f t="shared" ref="Q183:Q246" si="45">-H183/($B$42*$G$15)</f>
        <v>-1.5490883187984053E-6</v>
      </c>
      <c r="R183" s="4">
        <f>SUM($Q$54:Q183)*0.1+$O$8</f>
        <v>7.9930925927810365E-5</v>
      </c>
      <c r="S183" s="4">
        <f>-SUM(R183:$R$234)</f>
        <v>-3.9228681958196031E-3</v>
      </c>
      <c r="T183">
        <f t="shared" ref="T183:T246" si="46">SQRT(SUMSQ(O183,R183))</f>
        <v>8.1962411080105041E-5</v>
      </c>
      <c r="U183">
        <f t="shared" ref="U183:U246" si="47">SQRT(S183^2+P183^2)</f>
        <v>4.0156075982209997E-3</v>
      </c>
      <c r="X183" s="1"/>
    </row>
    <row r="184" spans="1:24" x14ac:dyDescent="0.25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-1814.3663512476069</v>
      </c>
      <c r="E184">
        <f t="shared" si="35"/>
        <v>-660.37534590830626</v>
      </c>
      <c r="F184">
        <f t="shared" si="36"/>
        <v>36287.327024952137</v>
      </c>
      <c r="G184">
        <f t="shared" si="37"/>
        <v>-8584.8794968079619</v>
      </c>
      <c r="H184">
        <f t="shared" si="38"/>
        <v>23586.762566218833</v>
      </c>
      <c r="I184">
        <f t="shared" si="39"/>
        <v>25100.508447636988</v>
      </c>
      <c r="J184" s="42">
        <f t="shared" si="40"/>
        <v>1930.8083421259266</v>
      </c>
      <c r="K184">
        <f t="shared" si="41"/>
        <v>9.4693214662193856</v>
      </c>
      <c r="L184">
        <f t="shared" si="42"/>
        <v>36.277486907674358</v>
      </c>
      <c r="M184" s="42">
        <f t="shared" si="43"/>
        <v>63.543970744989309</v>
      </c>
      <c r="N184" s="6">
        <f t="shared" si="44"/>
        <v>5.681927517672257E-7</v>
      </c>
      <c r="O184" s="4">
        <f>SUM($N$54:N184)*0.1+$O$30</f>
        <v>-1.8078337475924669E-5</v>
      </c>
      <c r="P184" s="4">
        <f>-SUM(O184:$O$234)</f>
        <v>8.3989135864179394E-4</v>
      </c>
      <c r="Q184" s="6">
        <f t="shared" si="45"/>
        <v>-1.5610967553782376E-6</v>
      </c>
      <c r="R184" s="4">
        <f>SUM($Q$54:Q184)*0.1+$O$8</f>
        <v>7.9774816252272545E-5</v>
      </c>
      <c r="S184" s="4">
        <f>-SUM(R184:$R$234)</f>
        <v>-3.8429372698917919E-3</v>
      </c>
      <c r="T184">
        <f t="shared" si="46"/>
        <v>8.1797601395012013E-5</v>
      </c>
      <c r="U184">
        <f t="shared" si="47"/>
        <v>3.9336477161337844E-3</v>
      </c>
      <c r="X184" s="1"/>
    </row>
    <row r="185" spans="1:24" x14ac:dyDescent="0.25">
      <c r="A185" s="8"/>
      <c r="B185">
        <f t="shared" si="48"/>
        <v>13.099999999999969</v>
      </c>
      <c r="C185">
        <f t="shared" si="33"/>
        <v>0</v>
      </c>
      <c r="D185">
        <f t="shared" si="34"/>
        <v>-1814.3663512476069</v>
      </c>
      <c r="E185">
        <f t="shared" si="35"/>
        <v>-660.37534590830626</v>
      </c>
      <c r="F185">
        <f t="shared" si="36"/>
        <v>36287.327024952137</v>
      </c>
      <c r="G185">
        <f t="shared" si="37"/>
        <v>-8650.9170313987925</v>
      </c>
      <c r="H185">
        <f t="shared" si="38"/>
        <v>23768.199201343596</v>
      </c>
      <c r="I185">
        <f t="shared" si="39"/>
        <v>25293.589281849585</v>
      </c>
      <c r="J185" s="42">
        <f t="shared" si="40"/>
        <v>1930.8083421259266</v>
      </c>
      <c r="K185">
        <f t="shared" si="41"/>
        <v>9.5421624005749202</v>
      </c>
      <c r="L185">
        <f t="shared" si="42"/>
        <v>36.277486907674358</v>
      </c>
      <c r="M185" s="42">
        <f t="shared" si="43"/>
        <v>63.554866314770891</v>
      </c>
      <c r="N185" s="6">
        <f t="shared" si="44"/>
        <v>5.7256346524235811E-7</v>
      </c>
      <c r="O185" s="4">
        <f>SUM($N$54:N185)*0.1+$O$30</f>
        <v>-1.8021081129400435E-5</v>
      </c>
      <c r="P185" s="4">
        <f>-SUM(O185:$O$234)</f>
        <v>8.2181302116586942E-4</v>
      </c>
      <c r="Q185" s="6">
        <f t="shared" si="45"/>
        <v>-1.5731051919580704E-6</v>
      </c>
      <c r="R185" s="4">
        <f>SUM($Q$54:Q185)*0.1+$O$8</f>
        <v>7.9617505733076734E-5</v>
      </c>
      <c r="S185" s="4">
        <f>-SUM(R185:$R$234)</f>
        <v>-3.7631624536395192E-3</v>
      </c>
      <c r="T185">
        <f t="shared" si="46"/>
        <v>8.1631529351280317E-5</v>
      </c>
      <c r="U185">
        <f t="shared" si="47"/>
        <v>3.8518525795050852E-3</v>
      </c>
      <c r="X185" s="1"/>
    </row>
    <row r="186" spans="1:24" x14ac:dyDescent="0.25">
      <c r="A186" s="8"/>
      <c r="B186">
        <f t="shared" si="48"/>
        <v>13.199999999999969</v>
      </c>
      <c r="C186">
        <f t="shared" si="33"/>
        <v>0</v>
      </c>
      <c r="D186">
        <f t="shared" si="34"/>
        <v>-1814.3663512476069</v>
      </c>
      <c r="E186">
        <f t="shared" si="35"/>
        <v>-660.37534590830626</v>
      </c>
      <c r="F186">
        <f t="shared" si="36"/>
        <v>36287.327024952137</v>
      </c>
      <c r="G186">
        <f t="shared" si="37"/>
        <v>-8716.954565989623</v>
      </c>
      <c r="H186">
        <f t="shared" si="38"/>
        <v>23949.635836468355</v>
      </c>
      <c r="I186">
        <f t="shared" si="39"/>
        <v>25486.670116062174</v>
      </c>
      <c r="J186" s="42">
        <f t="shared" si="40"/>
        <v>1930.8083421259266</v>
      </c>
      <c r="K186">
        <f t="shared" si="41"/>
        <v>9.6150033349304529</v>
      </c>
      <c r="L186">
        <f t="shared" si="42"/>
        <v>36.277486907674358</v>
      </c>
      <c r="M186" s="42">
        <f t="shared" si="43"/>
        <v>63.565843486421052</v>
      </c>
      <c r="N186" s="6">
        <f t="shared" si="44"/>
        <v>5.7693417871749062E-7</v>
      </c>
      <c r="O186" s="4">
        <f>SUM($N$54:N186)*0.1+$O$30</f>
        <v>-1.7963387711528685E-5</v>
      </c>
      <c r="P186" s="4">
        <f>-SUM(O186:$O$234)</f>
        <v>8.037919400364689E-4</v>
      </c>
      <c r="Q186" s="6">
        <f t="shared" si="45"/>
        <v>-1.5851136285379029E-6</v>
      </c>
      <c r="R186" s="4">
        <f>SUM($Q$54:Q186)*0.1+$O$8</f>
        <v>7.9458994370222946E-5</v>
      </c>
      <c r="S186" s="4">
        <f>-SUM(R186:$R$234)</f>
        <v>-3.6835449479064425E-3</v>
      </c>
      <c r="T186">
        <f t="shared" si="46"/>
        <v>8.1464195106818686E-5</v>
      </c>
      <c r="U186">
        <f t="shared" si="47"/>
        <v>3.7702234504223575E-3</v>
      </c>
      <c r="X186" s="1"/>
    </row>
    <row r="187" spans="1:24" x14ac:dyDescent="0.25">
      <c r="A187" s="8"/>
      <c r="B187">
        <f t="shared" si="48"/>
        <v>13.299999999999969</v>
      </c>
      <c r="C187">
        <f t="shared" si="33"/>
        <v>0</v>
      </c>
      <c r="D187">
        <f t="shared" si="34"/>
        <v>-1814.3663512476069</v>
      </c>
      <c r="E187">
        <f t="shared" si="35"/>
        <v>-660.37534590830626</v>
      </c>
      <c r="F187">
        <f t="shared" si="36"/>
        <v>36287.327024952137</v>
      </c>
      <c r="G187">
        <f t="shared" si="37"/>
        <v>-8782.9921005804517</v>
      </c>
      <c r="H187">
        <f t="shared" si="38"/>
        <v>24131.072471593114</v>
      </c>
      <c r="I187">
        <f t="shared" si="39"/>
        <v>25679.750950274763</v>
      </c>
      <c r="J187" s="42">
        <f t="shared" si="40"/>
        <v>1930.8083421259266</v>
      </c>
      <c r="K187">
        <f t="shared" si="41"/>
        <v>9.6878442692859856</v>
      </c>
      <c r="L187">
        <f t="shared" si="42"/>
        <v>36.277486907674358</v>
      </c>
      <c r="M187" s="42">
        <f t="shared" si="43"/>
        <v>63.576902217671716</v>
      </c>
      <c r="N187" s="6">
        <f t="shared" si="44"/>
        <v>5.8130489219262303E-7</v>
      </c>
      <c r="O187" s="4">
        <f>SUM($N$54:N187)*0.1+$O$30</f>
        <v>-1.7905257222309423E-5</v>
      </c>
      <c r="P187" s="4">
        <f>-SUM(O187:$O$234)</f>
        <v>7.8582855232494004E-4</v>
      </c>
      <c r="Q187" s="6">
        <f t="shared" si="45"/>
        <v>-1.5971220651177355E-6</v>
      </c>
      <c r="R187" s="4">
        <f>SUM($Q$54:Q187)*0.1+$O$8</f>
        <v>7.9299282163711166E-5</v>
      </c>
      <c r="S187" s="4">
        <f>-SUM(R187:$R$234)</f>
        <v>-3.60408595353622E-3</v>
      </c>
      <c r="T187">
        <f t="shared" si="46"/>
        <v>8.1295598822303674E-5</v>
      </c>
      <c r="U187">
        <f t="shared" si="47"/>
        <v>3.688761590849454E-3</v>
      </c>
      <c r="X187" s="1"/>
    </row>
    <row r="188" spans="1:24" x14ac:dyDescent="0.25">
      <c r="A188" s="8"/>
      <c r="B188">
        <f t="shared" si="48"/>
        <v>13.399999999999968</v>
      </c>
      <c r="C188">
        <f t="shared" si="33"/>
        <v>0</v>
      </c>
      <c r="D188">
        <f t="shared" si="34"/>
        <v>-1814.3663512476069</v>
      </c>
      <c r="E188">
        <f t="shared" si="35"/>
        <v>-660.37534590830626</v>
      </c>
      <c r="F188">
        <f t="shared" si="36"/>
        <v>36287.327024952137</v>
      </c>
      <c r="G188">
        <f t="shared" si="37"/>
        <v>-8849.0296351712823</v>
      </c>
      <c r="H188">
        <f t="shared" si="38"/>
        <v>24312.509106717876</v>
      </c>
      <c r="I188">
        <f t="shared" si="39"/>
        <v>25872.831784487356</v>
      </c>
      <c r="J188" s="42">
        <f t="shared" si="40"/>
        <v>1930.8083421259266</v>
      </c>
      <c r="K188">
        <f t="shared" si="41"/>
        <v>9.7606852036415201</v>
      </c>
      <c r="L188">
        <f t="shared" si="42"/>
        <v>36.277486907674358</v>
      </c>
      <c r="M188" s="42">
        <f t="shared" si="43"/>
        <v>63.588042465970283</v>
      </c>
      <c r="N188" s="6">
        <f t="shared" si="44"/>
        <v>5.8567560566775554E-7</v>
      </c>
      <c r="O188" s="4">
        <f>SUM($N$54:N188)*0.1+$O$30</f>
        <v>-1.7846689661742647E-5</v>
      </c>
      <c r="P188" s="4">
        <f>-SUM(O188:$O$234)</f>
        <v>7.679232951026307E-4</v>
      </c>
      <c r="Q188" s="6">
        <f t="shared" si="45"/>
        <v>-1.6091305016975682E-6</v>
      </c>
      <c r="R188" s="4">
        <f>SUM($Q$54:Q188)*0.1+$O$8</f>
        <v>7.9138369113541409E-5</v>
      </c>
      <c r="S188" s="4">
        <f>-SUM(R188:$R$234)</f>
        <v>-3.5247866713725077E-3</v>
      </c>
      <c r="T188">
        <f t="shared" si="46"/>
        <v>8.1125740661233266E-5</v>
      </c>
      <c r="U188">
        <f t="shared" si="47"/>
        <v>3.6074682626249899E-3</v>
      </c>
      <c r="X188" s="1"/>
    </row>
    <row r="189" spans="1:24" x14ac:dyDescent="0.25">
      <c r="A189" s="8"/>
      <c r="B189">
        <f t="shared" si="48"/>
        <v>13.499999999999968</v>
      </c>
      <c r="C189">
        <f t="shared" si="33"/>
        <v>0</v>
      </c>
      <c r="D189">
        <f t="shared" si="34"/>
        <v>-1814.3663512476069</v>
      </c>
      <c r="E189">
        <f t="shared" si="35"/>
        <v>-660.37534590830626</v>
      </c>
      <c r="F189">
        <f t="shared" si="36"/>
        <v>36287.327024952137</v>
      </c>
      <c r="G189">
        <f t="shared" si="37"/>
        <v>-8915.0671697621128</v>
      </c>
      <c r="H189">
        <f t="shared" si="38"/>
        <v>24493.945741842635</v>
      </c>
      <c r="I189">
        <f t="shared" si="39"/>
        <v>26065.912618699949</v>
      </c>
      <c r="J189" s="42">
        <f t="shared" si="40"/>
        <v>1930.8083421259266</v>
      </c>
      <c r="K189">
        <f t="shared" si="41"/>
        <v>9.8335261379970547</v>
      </c>
      <c r="L189">
        <f t="shared" si="42"/>
        <v>36.277486907674358</v>
      </c>
      <c r="M189" s="42">
        <f t="shared" si="43"/>
        <v>63.599264188480397</v>
      </c>
      <c r="N189" s="6">
        <f t="shared" si="44"/>
        <v>5.9004631914288806E-7</v>
      </c>
      <c r="O189" s="4">
        <f>SUM($N$54:N189)*0.1+$O$30</f>
        <v>-1.7787685029828358E-5</v>
      </c>
      <c r="P189" s="4">
        <f>-SUM(O189:$O$234)</f>
        <v>7.5007660544088809E-4</v>
      </c>
      <c r="Q189" s="6">
        <f t="shared" si="45"/>
        <v>-1.6211389382774008E-6</v>
      </c>
      <c r="R189" s="4">
        <f>SUM($Q$54:Q189)*0.1+$O$8</f>
        <v>7.8976255219713674E-5</v>
      </c>
      <c r="S189" s="4">
        <f>-SUM(R189:$R$234)</f>
        <v>-3.4456483022589665E-3</v>
      </c>
      <c r="T189">
        <f t="shared" si="46"/>
        <v>8.095462078998166E-5</v>
      </c>
      <c r="U189">
        <f t="shared" si="47"/>
        <v>3.5263447274606922E-3</v>
      </c>
      <c r="X189" s="1"/>
    </row>
    <row r="190" spans="1:24" x14ac:dyDescent="0.25">
      <c r="A190" s="8"/>
      <c r="B190">
        <f t="shared" si="48"/>
        <v>13.599999999999968</v>
      </c>
      <c r="C190">
        <f t="shared" si="33"/>
        <v>0</v>
      </c>
      <c r="D190">
        <f t="shared" si="34"/>
        <v>-1814.3663512476069</v>
      </c>
      <c r="E190">
        <f t="shared" si="35"/>
        <v>-660.37534590830626</v>
      </c>
      <c r="F190">
        <f t="shared" si="36"/>
        <v>36287.327024952137</v>
      </c>
      <c r="G190">
        <f t="shared" si="37"/>
        <v>-8981.1047043529434</v>
      </c>
      <c r="H190">
        <f t="shared" si="38"/>
        <v>24675.382376967395</v>
      </c>
      <c r="I190">
        <f t="shared" si="39"/>
        <v>26258.993452912538</v>
      </c>
      <c r="J190" s="42">
        <f t="shared" si="40"/>
        <v>1930.8083421259266</v>
      </c>
      <c r="K190">
        <f t="shared" si="41"/>
        <v>9.9063670723525856</v>
      </c>
      <c r="L190">
        <f t="shared" si="42"/>
        <v>36.277486907674358</v>
      </c>
      <c r="M190" s="42">
        <f t="shared" si="43"/>
        <v>63.610567342082753</v>
      </c>
      <c r="N190" s="6">
        <f t="shared" si="44"/>
        <v>5.9441703261802058E-7</v>
      </c>
      <c r="O190" s="4">
        <f>SUM($N$54:N190)*0.1+$O$30</f>
        <v>-1.7728243326566555E-5</v>
      </c>
      <c r="P190" s="4">
        <f>-SUM(O190:$O$234)</f>
        <v>7.3228892041105986E-4</v>
      </c>
      <c r="Q190" s="6">
        <f t="shared" si="45"/>
        <v>-1.6331473748572333E-6</v>
      </c>
      <c r="R190" s="4">
        <f>SUM($Q$54:Q190)*0.1+$O$8</f>
        <v>7.8812940482227947E-5</v>
      </c>
      <c r="S190" s="4">
        <f>-SUM(R190:$R$234)</f>
        <v>-3.3666720470392534E-3</v>
      </c>
      <c r="T190">
        <f t="shared" si="46"/>
        <v>8.078223937785555E-5</v>
      </c>
      <c r="U190">
        <f t="shared" si="47"/>
        <v>3.4453922469397111E-3</v>
      </c>
      <c r="X190" s="1"/>
    </row>
    <row r="191" spans="1:24" x14ac:dyDescent="0.25">
      <c r="A191" s="8"/>
      <c r="B191">
        <f t="shared" si="48"/>
        <v>13.699999999999967</v>
      </c>
      <c r="C191">
        <f t="shared" si="33"/>
        <v>0</v>
      </c>
      <c r="D191">
        <f t="shared" si="34"/>
        <v>-1814.3663512476069</v>
      </c>
      <c r="E191">
        <f t="shared" si="35"/>
        <v>-660.37534590830626</v>
      </c>
      <c r="F191">
        <f t="shared" si="36"/>
        <v>36287.327024952137</v>
      </c>
      <c r="G191">
        <f t="shared" si="37"/>
        <v>-9047.1422389437739</v>
      </c>
      <c r="H191">
        <f t="shared" si="38"/>
        <v>24856.819012092154</v>
      </c>
      <c r="I191">
        <f t="shared" si="39"/>
        <v>26452.074287125131</v>
      </c>
      <c r="J191" s="42">
        <f t="shared" si="40"/>
        <v>1930.8083421259266</v>
      </c>
      <c r="K191">
        <f t="shared" si="41"/>
        <v>9.9792080067081201</v>
      </c>
      <c r="L191">
        <f t="shared" si="42"/>
        <v>36.277486907674358</v>
      </c>
      <c r="M191" s="42">
        <f t="shared" si="43"/>
        <v>63.621951883375921</v>
      </c>
      <c r="N191" s="6">
        <f t="shared" si="44"/>
        <v>5.9878774609315309E-7</v>
      </c>
      <c r="O191" s="4">
        <f>SUM($N$54:N191)*0.1+$O$30</f>
        <v>-1.766836455195724E-5</v>
      </c>
      <c r="P191" s="4">
        <f>-SUM(O191:$O$234)</f>
        <v>7.1456067708449322E-4</v>
      </c>
      <c r="Q191" s="6">
        <f t="shared" si="45"/>
        <v>-1.6451558114370659E-6</v>
      </c>
      <c r="R191" s="4">
        <f>SUM($Q$54:Q191)*0.1+$O$8</f>
        <v>7.8648424901084244E-5</v>
      </c>
      <c r="S191" s="4">
        <f>-SUM(R191:$R$234)</f>
        <v>-3.2878591065570255E-3</v>
      </c>
      <c r="T191">
        <f t="shared" si="46"/>
        <v>8.0608596597151765E-5</v>
      </c>
      <c r="U191">
        <f t="shared" si="47"/>
        <v>3.3646120825149236E-3</v>
      </c>
      <c r="X191" s="1"/>
    </row>
    <row r="192" spans="1:24" x14ac:dyDescent="0.25">
      <c r="A192" s="8"/>
      <c r="B192">
        <f t="shared" si="48"/>
        <v>13.799999999999967</v>
      </c>
      <c r="C192">
        <f t="shared" si="33"/>
        <v>0</v>
      </c>
      <c r="D192">
        <f t="shared" si="34"/>
        <v>-1814.3663512476069</v>
      </c>
      <c r="E192">
        <f t="shared" si="35"/>
        <v>-660.37534590830626</v>
      </c>
      <c r="F192">
        <f t="shared" si="36"/>
        <v>36287.327024952137</v>
      </c>
      <c r="G192">
        <f t="shared" si="37"/>
        <v>-9113.1797735346045</v>
      </c>
      <c r="H192">
        <f t="shared" si="38"/>
        <v>25038.255647216916</v>
      </c>
      <c r="I192">
        <f t="shared" si="39"/>
        <v>26645.155121337724</v>
      </c>
      <c r="J192" s="42">
        <f t="shared" si="40"/>
        <v>1930.8083421259266</v>
      </c>
      <c r="K192">
        <f t="shared" si="41"/>
        <v>10.052048941063655</v>
      </c>
      <c r="L192">
        <f t="shared" si="42"/>
        <v>36.277486907674358</v>
      </c>
      <c r="M192" s="42">
        <f t="shared" si="43"/>
        <v>63.63341776867712</v>
      </c>
      <c r="N192" s="6">
        <f t="shared" si="44"/>
        <v>6.0315845956828561E-7</v>
      </c>
      <c r="O192" s="4">
        <f>SUM($N$54:N192)*0.1+$O$30</f>
        <v>-1.7608048706000413E-5</v>
      </c>
      <c r="P192" s="4">
        <f>-SUM(O192:$O$234)</f>
        <v>6.9689231253253605E-4</v>
      </c>
      <c r="Q192" s="6">
        <f t="shared" si="45"/>
        <v>-1.6571642480168986E-6</v>
      </c>
      <c r="R192" s="4">
        <f>SUM($Q$54:Q192)*0.1+$O$8</f>
        <v>7.8482708476282549E-5</v>
      </c>
      <c r="S192" s="4">
        <f>-SUM(R192:$R$234)</f>
        <v>-3.209210681655941E-3</v>
      </c>
      <c r="T192">
        <f t="shared" si="46"/>
        <v>8.0433692623216275E-5</v>
      </c>
      <c r="U192">
        <f t="shared" si="47"/>
        <v>3.2840054955072069E-3</v>
      </c>
      <c r="X192" s="1"/>
    </row>
    <row r="193" spans="1:24" x14ac:dyDescent="0.25">
      <c r="A193" s="8"/>
      <c r="B193">
        <f t="shared" si="48"/>
        <v>13.899999999999967</v>
      </c>
      <c r="C193">
        <f t="shared" si="33"/>
        <v>0</v>
      </c>
      <c r="D193">
        <f t="shared" si="34"/>
        <v>-1814.3663512476069</v>
      </c>
      <c r="E193">
        <f t="shared" si="35"/>
        <v>-660.37534590830626</v>
      </c>
      <c r="F193">
        <f t="shared" si="36"/>
        <v>36287.327024952137</v>
      </c>
      <c r="G193">
        <f t="shared" si="37"/>
        <v>-9179.217308125435</v>
      </c>
      <c r="H193">
        <f t="shared" si="38"/>
        <v>25219.692282341675</v>
      </c>
      <c r="I193">
        <f t="shared" si="39"/>
        <v>26838.235955550317</v>
      </c>
      <c r="J193" s="42">
        <f t="shared" si="40"/>
        <v>1930.8083421259266</v>
      </c>
      <c r="K193">
        <f t="shared" si="41"/>
        <v>10.124889875419189</v>
      </c>
      <c r="L193">
        <f t="shared" si="42"/>
        <v>36.277486907674358</v>
      </c>
      <c r="M193" s="42">
        <f t="shared" si="43"/>
        <v>63.644964954023031</v>
      </c>
      <c r="N193" s="6">
        <f t="shared" si="44"/>
        <v>6.0752917304341812E-7</v>
      </c>
      <c r="O193" s="4">
        <f>SUM($N$54:N193)*0.1+$O$30</f>
        <v>-1.7547295788696071E-5</v>
      </c>
      <c r="P193" s="4">
        <f>-SUM(O193:$O$234)</f>
        <v>6.7928426382653554E-4</v>
      </c>
      <c r="Q193" s="6">
        <f t="shared" si="45"/>
        <v>-1.6691726845967312E-6</v>
      </c>
      <c r="R193" s="4">
        <f>SUM($Q$54:Q193)*0.1+$O$8</f>
        <v>7.8315791207822876E-5</v>
      </c>
      <c r="S193" s="4">
        <f>-SUM(R193:$R$234)</f>
        <v>-3.1307279731796586E-3</v>
      </c>
      <c r="T193">
        <f t="shared" si="46"/>
        <v>8.0257527634504774E-5</v>
      </c>
      <c r="U193">
        <f t="shared" si="47"/>
        <v>3.2035737471036892E-3</v>
      </c>
      <c r="X193" s="1"/>
    </row>
    <row r="194" spans="1:24" x14ac:dyDescent="0.25">
      <c r="A194" s="8"/>
      <c r="B194">
        <f t="shared" si="48"/>
        <v>13.999999999999966</v>
      </c>
      <c r="C194">
        <f t="shared" si="33"/>
        <v>0</v>
      </c>
      <c r="D194">
        <f t="shared" si="34"/>
        <v>-1814.3663512476069</v>
      </c>
      <c r="E194">
        <f t="shared" si="35"/>
        <v>-660.37534590830626</v>
      </c>
      <c r="F194">
        <f t="shared" si="36"/>
        <v>36287.327024952137</v>
      </c>
      <c r="G194">
        <f t="shared" si="37"/>
        <v>-9245.2548427162656</v>
      </c>
      <c r="H194">
        <f t="shared" si="38"/>
        <v>25401.128917466434</v>
      </c>
      <c r="I194">
        <f t="shared" si="39"/>
        <v>27031.316789762906</v>
      </c>
      <c r="J194" s="42">
        <f t="shared" si="40"/>
        <v>1930.8083421259266</v>
      </c>
      <c r="K194">
        <f t="shared" si="41"/>
        <v>10.19773080977472</v>
      </c>
      <c r="L194">
        <f t="shared" si="42"/>
        <v>36.277486907674358</v>
      </c>
      <c r="M194" s="42">
        <f t="shared" si="43"/>
        <v>63.656593395170638</v>
      </c>
      <c r="N194" s="6">
        <f t="shared" si="44"/>
        <v>6.1189988651855064E-7</v>
      </c>
      <c r="O194" s="4">
        <f>SUM($N$54:N194)*0.1+$O$30</f>
        <v>-1.7486105800044217E-5</v>
      </c>
      <c r="P194" s="4">
        <f>-SUM(O194:$O$234)</f>
        <v>6.6173696803783957E-4</v>
      </c>
      <c r="Q194" s="6">
        <f t="shared" si="45"/>
        <v>-1.6811811211765637E-6</v>
      </c>
      <c r="R194" s="4">
        <f>SUM($Q$54:Q194)*0.1+$O$8</f>
        <v>7.8147673095705226E-5</v>
      </c>
      <c r="S194" s="4">
        <f>-SUM(R194:$R$234)</f>
        <v>-3.0524121819718356E-3</v>
      </c>
      <c r="T194">
        <f t="shared" si="46"/>
        <v>8.008010181264476E-5</v>
      </c>
      <c r="U194">
        <f t="shared" si="47"/>
        <v>3.1233180983559735E-3</v>
      </c>
      <c r="X194" s="1"/>
    </row>
    <row r="195" spans="1:24" x14ac:dyDescent="0.25">
      <c r="A195" s="8"/>
      <c r="B195">
        <f t="shared" si="48"/>
        <v>14.099999999999966</v>
      </c>
      <c r="C195">
        <f t="shared" si="33"/>
        <v>0</v>
      </c>
      <c r="D195">
        <f t="shared" si="34"/>
        <v>-1814.3663512476069</v>
      </c>
      <c r="E195">
        <f t="shared" si="35"/>
        <v>-660.37534590830626</v>
      </c>
      <c r="F195">
        <f t="shared" si="36"/>
        <v>36287.327024952137</v>
      </c>
      <c r="G195">
        <f t="shared" si="37"/>
        <v>-9311.2923773070961</v>
      </c>
      <c r="H195">
        <f t="shared" si="38"/>
        <v>25582.565552591193</v>
      </c>
      <c r="I195">
        <f t="shared" si="39"/>
        <v>27224.397623975499</v>
      </c>
      <c r="J195" s="42">
        <f t="shared" si="40"/>
        <v>1930.8083421259266</v>
      </c>
      <c r="K195">
        <f t="shared" si="41"/>
        <v>10.270571744130255</v>
      </c>
      <c r="L195">
        <f t="shared" si="42"/>
        <v>36.277486907674358</v>
      </c>
      <c r="M195" s="42">
        <f t="shared" si="43"/>
        <v>63.66830304759803</v>
      </c>
      <c r="N195" s="6">
        <f t="shared" si="44"/>
        <v>6.1627059999368315E-7</v>
      </c>
      <c r="O195" s="4">
        <f>SUM($N$54:N195)*0.1+$O$30</f>
        <v>-1.7424478740044848E-5</v>
      </c>
      <c r="P195" s="4">
        <f>-SUM(O195:$O$234)</f>
        <v>6.4425086223779534E-4</v>
      </c>
      <c r="Q195" s="6">
        <f t="shared" si="45"/>
        <v>-1.6931895577563963E-6</v>
      </c>
      <c r="R195" s="4">
        <f>SUM($Q$54:Q195)*0.1+$O$8</f>
        <v>7.7978354139929585E-5</v>
      </c>
      <c r="S195" s="4">
        <f>-SUM(R195:$R$234)</f>
        <v>-2.9742645088761308E-3</v>
      </c>
      <c r="T195">
        <f t="shared" si="46"/>
        <v>7.9901415342499075E-5</v>
      </c>
      <c r="U195">
        <f t="shared" si="47"/>
        <v>3.0432398101783429E-3</v>
      </c>
      <c r="X195" s="1"/>
    </row>
    <row r="196" spans="1:24" x14ac:dyDescent="0.25">
      <c r="A196" s="8"/>
      <c r="B196">
        <f t="shared" si="48"/>
        <v>14.199999999999966</v>
      </c>
      <c r="C196">
        <f t="shared" si="33"/>
        <v>0</v>
      </c>
      <c r="D196">
        <f t="shared" si="34"/>
        <v>-1814.3663512476069</v>
      </c>
      <c r="E196">
        <f t="shared" si="35"/>
        <v>-660.37534590830626</v>
      </c>
      <c r="F196">
        <f t="shared" si="36"/>
        <v>36287.327024952137</v>
      </c>
      <c r="G196">
        <f t="shared" si="37"/>
        <v>-9377.3299118979266</v>
      </c>
      <c r="H196">
        <f t="shared" si="38"/>
        <v>25764.002187715956</v>
      </c>
      <c r="I196">
        <f t="shared" si="39"/>
        <v>27417.478458188092</v>
      </c>
      <c r="J196" s="42">
        <f t="shared" si="40"/>
        <v>1930.8083421259266</v>
      </c>
      <c r="K196">
        <f t="shared" si="41"/>
        <v>10.343412678485789</v>
      </c>
      <c r="L196">
        <f t="shared" si="42"/>
        <v>36.277486907674358</v>
      </c>
      <c r="M196" s="42">
        <f t="shared" si="43"/>
        <v>63.68009386650521</v>
      </c>
      <c r="N196" s="6">
        <f t="shared" si="44"/>
        <v>6.2064131346881567E-7</v>
      </c>
      <c r="O196" s="4">
        <f>SUM($N$54:N196)*0.1+$O$30</f>
        <v>-1.7362414608697967E-5</v>
      </c>
      <c r="P196" s="4">
        <f>-SUM(O196:$O$234)</f>
        <v>6.2682638349775052E-4</v>
      </c>
      <c r="Q196" s="6">
        <f t="shared" si="45"/>
        <v>-1.705197994336229E-6</v>
      </c>
      <c r="R196" s="4">
        <f>SUM($Q$54:Q196)*0.1+$O$8</f>
        <v>7.7807834340495966E-5</v>
      </c>
      <c r="S196" s="4">
        <f>-SUM(R196:$R$234)</f>
        <v>-2.8962861547362005E-3</v>
      </c>
      <c r="T196">
        <f t="shared" si="46"/>
        <v>7.9721468412231289E-5</v>
      </c>
      <c r="U196">
        <f t="shared" si="47"/>
        <v>2.9633401433459298E-3</v>
      </c>
      <c r="X196" s="1"/>
    </row>
    <row r="197" spans="1:24" x14ac:dyDescent="0.25">
      <c r="A197" s="8"/>
      <c r="B197">
        <f t="shared" si="48"/>
        <v>14.299999999999965</v>
      </c>
      <c r="C197">
        <f t="shared" si="33"/>
        <v>0</v>
      </c>
      <c r="D197">
        <f t="shared" si="34"/>
        <v>-1814.3663512476069</v>
      </c>
      <c r="E197">
        <f t="shared" si="35"/>
        <v>-660.37534590830626</v>
      </c>
      <c r="F197">
        <f t="shared" si="36"/>
        <v>36287.327024952137</v>
      </c>
      <c r="G197">
        <f t="shared" si="37"/>
        <v>-9443.3674464887572</v>
      </c>
      <c r="H197">
        <f t="shared" si="38"/>
        <v>25945.438822840715</v>
      </c>
      <c r="I197">
        <f t="shared" si="39"/>
        <v>27610.559292400685</v>
      </c>
      <c r="J197" s="42">
        <f t="shared" si="40"/>
        <v>1930.8083421259266</v>
      </c>
      <c r="K197">
        <f t="shared" si="41"/>
        <v>10.416253612841324</v>
      </c>
      <c r="L197">
        <f t="shared" si="42"/>
        <v>36.277486907674358</v>
      </c>
      <c r="M197" s="42">
        <f t="shared" si="43"/>
        <v>63.691965806814942</v>
      </c>
      <c r="N197" s="6">
        <f t="shared" si="44"/>
        <v>6.2501202694394818E-7</v>
      </c>
      <c r="O197" s="4">
        <f>SUM($N$54:N197)*0.1+$O$30</f>
        <v>-1.7299913406003572E-5</v>
      </c>
      <c r="P197" s="4">
        <f>-SUM(O197:$O$234)</f>
        <v>6.0946396888905241E-4</v>
      </c>
      <c r="Q197" s="6">
        <f t="shared" si="45"/>
        <v>-1.7172064309160613E-6</v>
      </c>
      <c r="R197" s="4">
        <f>SUM($Q$54:Q197)*0.1+$O$8</f>
        <v>7.7636113697404356E-5</v>
      </c>
      <c r="S197" s="4">
        <f>-SUM(R197:$R$234)</f>
        <v>-2.8184783203957045E-3</v>
      </c>
      <c r="T197">
        <f t="shared" si="46"/>
        <v>7.9540261213372426E-5</v>
      </c>
      <c r="U197">
        <f t="shared" si="47"/>
        <v>2.8836203584928768E-3</v>
      </c>
      <c r="X197" s="1"/>
    </row>
    <row r="198" spans="1:24" x14ac:dyDescent="0.25">
      <c r="A198" s="8"/>
      <c r="B198">
        <f t="shared" si="48"/>
        <v>14.399999999999965</v>
      </c>
      <c r="C198">
        <f t="shared" si="33"/>
        <v>0</v>
      </c>
      <c r="D198">
        <f t="shared" si="34"/>
        <v>-1814.3663512476069</v>
      </c>
      <c r="E198">
        <f t="shared" si="35"/>
        <v>-660.37534590830626</v>
      </c>
      <c r="F198">
        <f t="shared" si="36"/>
        <v>36287.327024952137</v>
      </c>
      <c r="G198">
        <f t="shared" si="37"/>
        <v>-9509.4049810795877</v>
      </c>
      <c r="H198">
        <f t="shared" si="38"/>
        <v>26126.875457965474</v>
      </c>
      <c r="I198">
        <f t="shared" si="39"/>
        <v>27803.640126613274</v>
      </c>
      <c r="J198" s="42">
        <f t="shared" si="40"/>
        <v>1930.8083421259266</v>
      </c>
      <c r="K198">
        <f t="shared" si="41"/>
        <v>10.489094547196856</v>
      </c>
      <c r="L198">
        <f t="shared" si="42"/>
        <v>36.277486907674358</v>
      </c>
      <c r="M198" s="42">
        <f t="shared" si="43"/>
        <v>63.703918823173581</v>
      </c>
      <c r="N198" s="6">
        <f t="shared" si="44"/>
        <v>6.293827404190807E-7</v>
      </c>
      <c r="O198" s="4">
        <f>SUM($N$54:N198)*0.1+$O$30</f>
        <v>-1.7236975131961664E-5</v>
      </c>
      <c r="P198" s="4">
        <f>-SUM(O198:$O$234)</f>
        <v>5.9216405548304888E-4</v>
      </c>
      <c r="Q198" s="6">
        <f t="shared" si="45"/>
        <v>-1.7292148674958939E-6</v>
      </c>
      <c r="R198" s="4">
        <f>SUM($Q$54:Q198)*0.1+$O$8</f>
        <v>7.7463192210654755E-5</v>
      </c>
      <c r="S198" s="4">
        <f>-SUM(R198:$R$234)</f>
        <v>-2.7408422066983007E-3</v>
      </c>
      <c r="T198">
        <f t="shared" si="46"/>
        <v>7.9357793940889682E-5</v>
      </c>
      <c r="U198">
        <f t="shared" si="47"/>
        <v>2.8040817161104526E-3</v>
      </c>
      <c r="X198" s="1"/>
    </row>
    <row r="199" spans="1:24" x14ac:dyDescent="0.25">
      <c r="A199" s="8"/>
      <c r="B199">
        <f t="shared" si="48"/>
        <v>14.499999999999964</v>
      </c>
      <c r="C199">
        <f t="shared" si="33"/>
        <v>0</v>
      </c>
      <c r="D199">
        <f t="shared" si="34"/>
        <v>-1814.3663512476069</v>
      </c>
      <c r="E199">
        <f t="shared" si="35"/>
        <v>-660.37534590830626</v>
      </c>
      <c r="F199">
        <f t="shared" si="36"/>
        <v>36287.327024952137</v>
      </c>
      <c r="G199">
        <f t="shared" si="37"/>
        <v>-9575.4425156704165</v>
      </c>
      <c r="H199">
        <f t="shared" si="38"/>
        <v>26308.312093090237</v>
      </c>
      <c r="I199">
        <f t="shared" si="39"/>
        <v>27996.720960825871</v>
      </c>
      <c r="J199" s="42">
        <f t="shared" si="40"/>
        <v>1930.8083421259266</v>
      </c>
      <c r="K199">
        <f t="shared" si="41"/>
        <v>10.561935481552391</v>
      </c>
      <c r="L199">
        <f t="shared" si="42"/>
        <v>36.277486907674358</v>
      </c>
      <c r="M199" s="42">
        <f t="shared" si="43"/>
        <v>63.715952869951877</v>
      </c>
      <c r="N199" s="6">
        <f t="shared" si="44"/>
        <v>6.33753453894213E-7</v>
      </c>
      <c r="O199" s="4">
        <f>SUM($N$54:N199)*0.1+$O$30</f>
        <v>-1.7173599786572242E-5</v>
      </c>
      <c r="P199" s="4">
        <f>-SUM(O199:$O$234)</f>
        <v>5.7492708035108725E-4</v>
      </c>
      <c r="Q199" s="6">
        <f t="shared" si="45"/>
        <v>-1.7412233040757266E-6</v>
      </c>
      <c r="R199" s="4">
        <f>SUM($Q$54:Q199)*0.1+$O$8</f>
        <v>7.728906988024719E-5</v>
      </c>
      <c r="S199" s="4">
        <f>-SUM(R199:$R$234)</f>
        <v>-2.6633790144876455E-3</v>
      </c>
      <c r="T199">
        <f t="shared" si="46"/>
        <v>7.9174066793256796E-5</v>
      </c>
      <c r="U199">
        <f t="shared" si="47"/>
        <v>2.7247254765451522E-3</v>
      </c>
      <c r="X199" s="1"/>
    </row>
    <row r="200" spans="1:24" x14ac:dyDescent="0.25">
      <c r="A200" s="8"/>
      <c r="B200">
        <f t="shared" si="48"/>
        <v>14.599999999999964</v>
      </c>
      <c r="C200">
        <f t="shared" si="33"/>
        <v>0</v>
      </c>
      <c r="D200">
        <f t="shared" si="34"/>
        <v>-1814.3663512476069</v>
      </c>
      <c r="E200">
        <f t="shared" si="35"/>
        <v>-660.37534590830626</v>
      </c>
      <c r="F200">
        <f t="shared" si="36"/>
        <v>36287.327024952137</v>
      </c>
      <c r="G200">
        <f t="shared" si="37"/>
        <v>-9641.480050261247</v>
      </c>
      <c r="H200">
        <f t="shared" si="38"/>
        <v>26489.748728214996</v>
      </c>
      <c r="I200">
        <f t="shared" si="39"/>
        <v>28189.80179503846</v>
      </c>
      <c r="J200" s="42">
        <f t="shared" si="40"/>
        <v>1930.8083421259266</v>
      </c>
      <c r="K200">
        <f t="shared" si="41"/>
        <v>10.634776415907924</v>
      </c>
      <c r="L200">
        <f t="shared" si="42"/>
        <v>36.277486907674358</v>
      </c>
      <c r="M200" s="42">
        <f t="shared" si="43"/>
        <v>63.728067901245879</v>
      </c>
      <c r="N200" s="6">
        <f t="shared" si="44"/>
        <v>6.3812416736934551E-7</v>
      </c>
      <c r="O200" s="4">
        <f>SUM($N$54:N200)*0.1+$O$30</f>
        <v>-1.7109787369835308E-5</v>
      </c>
      <c r="P200" s="4">
        <f>-SUM(O200:$O$234)</f>
        <v>5.5775348056451496E-4</v>
      </c>
      <c r="Q200" s="6">
        <f t="shared" si="45"/>
        <v>-1.7532317406555592E-6</v>
      </c>
      <c r="R200" s="4">
        <f>SUM($Q$54:Q200)*0.1+$O$8</f>
        <v>7.7113746706181633E-5</v>
      </c>
      <c r="S200" s="4">
        <f>-SUM(R200:$R$234)</f>
        <v>-2.5860899446073986E-3</v>
      </c>
      <c r="T200">
        <f t="shared" si="46"/>
        <v>7.8989079972526037E-5</v>
      </c>
      <c r="U200">
        <f t="shared" si="47"/>
        <v>2.6455528999967718E-3</v>
      </c>
      <c r="X200" s="1"/>
    </row>
    <row r="201" spans="1:24" x14ac:dyDescent="0.25">
      <c r="A201" s="8"/>
      <c r="B201">
        <f t="shared" si="48"/>
        <v>14.699999999999964</v>
      </c>
      <c r="C201">
        <f t="shared" si="33"/>
        <v>0</v>
      </c>
      <c r="D201">
        <f t="shared" si="34"/>
        <v>-1814.3663512476069</v>
      </c>
      <c r="E201">
        <f t="shared" si="35"/>
        <v>-660.37534590830626</v>
      </c>
      <c r="F201">
        <f t="shared" si="36"/>
        <v>36287.327024952137</v>
      </c>
      <c r="G201">
        <f t="shared" si="37"/>
        <v>-9707.5175848520776</v>
      </c>
      <c r="H201">
        <f t="shared" si="38"/>
        <v>26671.185363339755</v>
      </c>
      <c r="I201">
        <f t="shared" si="39"/>
        <v>28382.882629251049</v>
      </c>
      <c r="J201" s="42">
        <f t="shared" si="40"/>
        <v>1930.8083421259266</v>
      </c>
      <c r="K201">
        <f t="shared" si="41"/>
        <v>10.707617350263456</v>
      </c>
      <c r="L201">
        <f t="shared" si="42"/>
        <v>36.277486907674358</v>
      </c>
      <c r="M201" s="42">
        <f t="shared" si="43"/>
        <v>63.740263870877698</v>
      </c>
      <c r="N201" s="6">
        <f t="shared" si="44"/>
        <v>6.4249488084447803E-7</v>
      </c>
      <c r="O201" s="4">
        <f>SUM($N$54:N201)*0.1+$O$30</f>
        <v>-1.7045537881750858E-5</v>
      </c>
      <c r="P201" s="4">
        <f>-SUM(O201:$O$234)</f>
        <v>5.4064369319467955E-4</v>
      </c>
      <c r="Q201" s="6">
        <f t="shared" si="45"/>
        <v>-1.7652401772353917E-6</v>
      </c>
      <c r="R201" s="4">
        <f>SUM($Q$54:Q201)*0.1+$O$8</f>
        <v>7.6937222688458099E-5</v>
      </c>
      <c r="S201" s="4">
        <f>-SUM(R201:$R$234)</f>
        <v>-2.5089761979012171E-3</v>
      </c>
      <c r="T201">
        <f t="shared" si="46"/>
        <v>7.8802833684402459E-5</v>
      </c>
      <c r="U201">
        <f t="shared" si="47"/>
        <v>2.5665652465164468E-3</v>
      </c>
      <c r="X201" s="1"/>
    </row>
    <row r="202" spans="1:24" x14ac:dyDescent="0.25">
      <c r="A202" s="8"/>
      <c r="B202">
        <f t="shared" si="48"/>
        <v>14.799999999999963</v>
      </c>
      <c r="C202">
        <f t="shared" si="33"/>
        <v>0</v>
      </c>
      <c r="D202">
        <f t="shared" si="34"/>
        <v>-1814.3663512476069</v>
      </c>
      <c r="E202">
        <f t="shared" si="35"/>
        <v>-660.37534590830626</v>
      </c>
      <c r="F202">
        <f t="shared" si="36"/>
        <v>36287.327024952137</v>
      </c>
      <c r="G202">
        <f t="shared" si="37"/>
        <v>-9773.5551194429081</v>
      </c>
      <c r="H202">
        <f t="shared" si="38"/>
        <v>26852.621998464514</v>
      </c>
      <c r="I202">
        <f t="shared" si="39"/>
        <v>28575.963463463642</v>
      </c>
      <c r="J202" s="42">
        <f t="shared" si="40"/>
        <v>1930.8083421259266</v>
      </c>
      <c r="K202">
        <f t="shared" si="41"/>
        <v>10.780458284618991</v>
      </c>
      <c r="L202">
        <f t="shared" si="42"/>
        <v>36.277486907674358</v>
      </c>
      <c r="M202" s="42">
        <f t="shared" si="43"/>
        <v>63.752540732396412</v>
      </c>
      <c r="N202" s="6">
        <f t="shared" si="44"/>
        <v>6.4686559431961054E-7</v>
      </c>
      <c r="O202" s="4">
        <f>SUM($N$54:N202)*0.1+$O$30</f>
        <v>-1.6980851322318897E-5</v>
      </c>
      <c r="P202" s="4">
        <f>-SUM(O202:$O$234)</f>
        <v>5.2359815531292876E-4</v>
      </c>
      <c r="Q202" s="6">
        <f t="shared" si="45"/>
        <v>-1.7772486138152243E-6</v>
      </c>
      <c r="R202" s="4">
        <f>SUM($Q$54:Q202)*0.1+$O$8</f>
        <v>7.6759497827076574E-5</v>
      </c>
      <c r="S202" s="4">
        <f>-SUM(R202:$R$234)</f>
        <v>-2.4320389752127592E-3</v>
      </c>
      <c r="T202">
        <f t="shared" si="46"/>
        <v>7.8615328138319649E-5</v>
      </c>
      <c r="U202">
        <f t="shared" si="47"/>
        <v>2.4877637760046733E-3</v>
      </c>
      <c r="X202" s="1"/>
    </row>
    <row r="203" spans="1:24" x14ac:dyDescent="0.25">
      <c r="A203" s="8"/>
      <c r="B203">
        <f t="shared" si="48"/>
        <v>14.899999999999963</v>
      </c>
      <c r="C203">
        <f t="shared" si="33"/>
        <v>0</v>
      </c>
      <c r="D203">
        <f t="shared" si="34"/>
        <v>-1814.3663512476069</v>
      </c>
      <c r="E203">
        <f t="shared" si="35"/>
        <v>-660.37534590830626</v>
      </c>
      <c r="F203">
        <f t="shared" si="36"/>
        <v>36287.327024952137</v>
      </c>
      <c r="G203">
        <f t="shared" si="37"/>
        <v>-9839.5926540337387</v>
      </c>
      <c r="H203">
        <f t="shared" si="38"/>
        <v>27034.058633589277</v>
      </c>
      <c r="I203">
        <f t="shared" si="39"/>
        <v>28769.044297676239</v>
      </c>
      <c r="J203" s="42">
        <f t="shared" si="40"/>
        <v>1930.8083421259266</v>
      </c>
      <c r="K203">
        <f t="shared" si="41"/>
        <v>10.853299218974525</v>
      </c>
      <c r="L203">
        <f t="shared" si="42"/>
        <v>36.277486907674358</v>
      </c>
      <c r="M203" s="42">
        <f t="shared" si="43"/>
        <v>63.764898439078905</v>
      </c>
      <c r="N203" s="6">
        <f t="shared" si="44"/>
        <v>6.5123630779474306E-7</v>
      </c>
      <c r="O203" s="4">
        <f>SUM($N$54:N203)*0.1+$O$30</f>
        <v>-1.6915727691539425E-5</v>
      </c>
      <c r="P203" s="4">
        <f>-SUM(O203:$O$234)</f>
        <v>5.0661730399060982E-4</v>
      </c>
      <c r="Q203" s="6">
        <f t="shared" si="45"/>
        <v>-1.789257050395057E-6</v>
      </c>
      <c r="R203" s="4">
        <f>SUM($Q$54:Q203)*0.1+$O$8</f>
        <v>7.6580572122037058E-5</v>
      </c>
      <c r="S203" s="4">
        <f>-SUM(R203:$R$234)</f>
        <v>-2.3552794773856827E-3</v>
      </c>
      <c r="T203">
        <f t="shared" si="46"/>
        <v>7.8426563547517704E-5</v>
      </c>
      <c r="U203">
        <f t="shared" si="47"/>
        <v>2.4091497482092907E-3</v>
      </c>
      <c r="X203" s="1"/>
    </row>
    <row r="204" spans="1:24" x14ac:dyDescent="0.25">
      <c r="A204" s="8"/>
      <c r="B204">
        <f t="shared" si="48"/>
        <v>14.999999999999963</v>
      </c>
      <c r="C204">
        <f t="shared" si="33"/>
        <v>0</v>
      </c>
      <c r="D204">
        <f t="shared" si="34"/>
        <v>-1814.3663512476069</v>
      </c>
      <c r="E204">
        <f t="shared" si="35"/>
        <v>-660.37534590830626</v>
      </c>
      <c r="F204">
        <f t="shared" si="36"/>
        <v>36287.327024952137</v>
      </c>
      <c r="G204">
        <f t="shared" si="37"/>
        <v>-9905.6301886245692</v>
      </c>
      <c r="H204">
        <f t="shared" si="38"/>
        <v>27215.495268714036</v>
      </c>
      <c r="I204">
        <f t="shared" si="39"/>
        <v>28962.125131888828</v>
      </c>
      <c r="J204" s="42">
        <f t="shared" si="40"/>
        <v>1930.8083421259266</v>
      </c>
      <c r="K204">
        <f t="shared" si="41"/>
        <v>10.926140153330058</v>
      </c>
      <c r="L204">
        <f t="shared" si="42"/>
        <v>36.277486907674358</v>
      </c>
      <c r="M204" s="42">
        <f t="shared" si="43"/>
        <v>63.777336943930678</v>
      </c>
      <c r="N204" s="6">
        <f t="shared" si="44"/>
        <v>6.5560702126987558E-7</v>
      </c>
      <c r="O204" s="4">
        <f>SUM($N$54:N204)*0.1+$O$30</f>
        <v>-1.6850166989412437E-5</v>
      </c>
      <c r="P204" s="4">
        <f>-SUM(O204:$O$234)</f>
        <v>4.8970157629907047E-4</v>
      </c>
      <c r="Q204" s="6">
        <f t="shared" si="45"/>
        <v>-1.8012654869748896E-6</v>
      </c>
      <c r="R204" s="4">
        <f>SUM($Q$54:Q204)*0.1+$O$8</f>
        <v>7.6400445573339578E-5</v>
      </c>
      <c r="S204" s="4">
        <f>-SUM(R204:$R$234)</f>
        <v>-2.2786989052636449E-3</v>
      </c>
      <c r="T204">
        <f t="shared" si="46"/>
        <v>7.8236540129123219E-5</v>
      </c>
      <c r="U204">
        <f t="shared" si="47"/>
        <v>2.3307244227234432E-3</v>
      </c>
      <c r="X204" s="1"/>
    </row>
    <row r="205" spans="1:24" x14ac:dyDescent="0.25">
      <c r="A205" s="8"/>
      <c r="B205">
        <f t="shared" si="48"/>
        <v>15.099999999999962</v>
      </c>
      <c r="C205">
        <f t="shared" si="33"/>
        <v>0</v>
      </c>
      <c r="D205">
        <f t="shared" si="34"/>
        <v>-1814.3663512476069</v>
      </c>
      <c r="E205">
        <f t="shared" si="35"/>
        <v>-660.37534590830626</v>
      </c>
      <c r="F205">
        <f t="shared" si="36"/>
        <v>36287.327024952137</v>
      </c>
      <c r="G205">
        <f t="shared" si="37"/>
        <v>-9971.6677232153997</v>
      </c>
      <c r="H205">
        <f t="shared" si="38"/>
        <v>27396.931903838795</v>
      </c>
      <c r="I205">
        <f t="shared" si="39"/>
        <v>29155.205966101421</v>
      </c>
      <c r="J205" s="42">
        <f t="shared" si="40"/>
        <v>1930.8083421259266</v>
      </c>
      <c r="K205">
        <f t="shared" si="41"/>
        <v>10.998981087685593</v>
      </c>
      <c r="L205">
        <f t="shared" si="42"/>
        <v>36.277486907674358</v>
      </c>
      <c r="M205" s="42">
        <f t="shared" si="43"/>
        <v>63.789856199686788</v>
      </c>
      <c r="N205" s="6">
        <f t="shared" si="44"/>
        <v>6.5997773474500809E-7</v>
      </c>
      <c r="O205" s="4">
        <f>SUM($N$54:N205)*0.1+$O$30</f>
        <v>-1.6784169215937934E-5</v>
      </c>
      <c r="P205" s="4">
        <f>-SUM(O205:$O$234)</f>
        <v>4.7285140930965799E-4</v>
      </c>
      <c r="Q205" s="6">
        <f t="shared" si="45"/>
        <v>-1.8132739235547221E-6</v>
      </c>
      <c r="R205" s="4">
        <f>SUM($Q$54:Q205)*0.1+$O$8</f>
        <v>7.6219118180984106E-5</v>
      </c>
      <c r="S205" s="4">
        <f>-SUM(R205:$R$234)</f>
        <v>-2.2022984596903055E-3</v>
      </c>
      <c r="T205">
        <f t="shared" si="46"/>
        <v>7.804525810423116E-5</v>
      </c>
      <c r="U205">
        <f t="shared" si="47"/>
        <v>2.2524890589835107E-3</v>
      </c>
      <c r="X205" s="1"/>
    </row>
    <row r="206" spans="1:24" x14ac:dyDescent="0.25">
      <c r="A206" s="8"/>
      <c r="B206">
        <f t="shared" si="48"/>
        <v>15.199999999999962</v>
      </c>
      <c r="C206">
        <f t="shared" si="33"/>
        <v>0</v>
      </c>
      <c r="D206">
        <f t="shared" si="34"/>
        <v>-1814.3663512476069</v>
      </c>
      <c r="E206">
        <f t="shared" si="35"/>
        <v>-660.37534590830626</v>
      </c>
      <c r="F206">
        <f t="shared" si="36"/>
        <v>36287.327024952137</v>
      </c>
      <c r="G206">
        <f t="shared" si="37"/>
        <v>-10037.70525780623</v>
      </c>
      <c r="H206">
        <f t="shared" si="38"/>
        <v>27578.368538963554</v>
      </c>
      <c r="I206">
        <f t="shared" si="39"/>
        <v>29348.28680031401</v>
      </c>
      <c r="J206" s="42">
        <f t="shared" si="40"/>
        <v>1930.8083421259266</v>
      </c>
      <c r="K206">
        <f t="shared" si="41"/>
        <v>11.071822022041125</v>
      </c>
      <c r="L206">
        <f t="shared" si="42"/>
        <v>36.277486907674358</v>
      </c>
      <c r="M206" s="42">
        <f t="shared" si="43"/>
        <v>63.802456158812639</v>
      </c>
      <c r="N206" s="6">
        <f t="shared" si="44"/>
        <v>6.6434844822014061E-7</v>
      </c>
      <c r="O206" s="4">
        <f>SUM($N$54:N206)*0.1+$O$30</f>
        <v>-1.6717734371115923E-5</v>
      </c>
      <c r="P206" s="4">
        <f>-SUM(O206:$O$234)</f>
        <v>4.5606724009372013E-4</v>
      </c>
      <c r="Q206" s="6">
        <f t="shared" si="45"/>
        <v>-1.8252823601345547E-6</v>
      </c>
      <c r="R206" s="4">
        <f>SUM($Q$54:Q206)*0.1+$O$8</f>
        <v>7.6036589944970644E-5</v>
      </c>
      <c r="S206" s="4">
        <f>-SUM(R206:$R$234)</f>
        <v>-2.1260793415093216E-3</v>
      </c>
      <c r="T206">
        <f t="shared" si="46"/>
        <v>7.78527176979892E-5</v>
      </c>
      <c r="U206">
        <f t="shared" si="47"/>
        <v>2.174444916267003E-3</v>
      </c>
      <c r="X206" s="1"/>
    </row>
    <row r="207" spans="1:24" x14ac:dyDescent="0.25">
      <c r="A207" s="8"/>
      <c r="B207">
        <f t="shared" si="48"/>
        <v>15.299999999999962</v>
      </c>
      <c r="C207">
        <f t="shared" si="33"/>
        <v>0</v>
      </c>
      <c r="D207">
        <f t="shared" si="34"/>
        <v>-1814.3663512476069</v>
      </c>
      <c r="E207">
        <f t="shared" si="35"/>
        <v>-660.37534590830626</v>
      </c>
      <c r="F207">
        <f t="shared" si="36"/>
        <v>36287.327024952137</v>
      </c>
      <c r="G207">
        <f t="shared" si="37"/>
        <v>-10103.742792397061</v>
      </c>
      <c r="H207">
        <f t="shared" si="38"/>
        <v>27759.805174088317</v>
      </c>
      <c r="I207">
        <f t="shared" si="39"/>
        <v>29541.367634526603</v>
      </c>
      <c r="J207" s="42">
        <f t="shared" si="40"/>
        <v>1930.8083421259266</v>
      </c>
      <c r="K207">
        <f t="shared" si="41"/>
        <v>11.144662956396658</v>
      </c>
      <c r="L207">
        <f t="shared" si="42"/>
        <v>36.277486907674358</v>
      </c>
      <c r="M207" s="42">
        <f t="shared" si="43"/>
        <v>63.815136773504875</v>
      </c>
      <c r="N207" s="6">
        <f t="shared" si="44"/>
        <v>6.6871916169527312E-7</v>
      </c>
      <c r="O207" s="4">
        <f>SUM($N$54:N207)*0.1+$O$30</f>
        <v>-1.6650862454946393E-5</v>
      </c>
      <c r="P207" s="4">
        <f>-SUM(O207:$O$234)</f>
        <v>4.3934950572260421E-4</v>
      </c>
      <c r="Q207" s="6">
        <f t="shared" si="45"/>
        <v>-1.8372907967143874E-6</v>
      </c>
      <c r="R207" s="4">
        <f>SUM($Q$54:Q207)*0.1+$O$8</f>
        <v>7.5852860865299217E-5</v>
      </c>
      <c r="S207" s="4">
        <f>-SUM(R207:$R$234)</f>
        <v>-2.0500427515643504E-3</v>
      </c>
      <c r="T207">
        <f t="shared" si="46"/>
        <v>7.7658919139684049E-5</v>
      </c>
      <c r="U207">
        <f t="shared" si="47"/>
        <v>2.0965932536904314E-3</v>
      </c>
      <c r="X207" s="1"/>
    </row>
    <row r="208" spans="1:24" x14ac:dyDescent="0.25">
      <c r="A208" s="8"/>
      <c r="B208">
        <f t="shared" si="48"/>
        <v>15.399999999999961</v>
      </c>
      <c r="C208">
        <f t="shared" si="33"/>
        <v>0</v>
      </c>
      <c r="D208">
        <f t="shared" si="34"/>
        <v>-1814.3663512476069</v>
      </c>
      <c r="E208">
        <f t="shared" si="35"/>
        <v>-660.37534590830626</v>
      </c>
      <c r="F208">
        <f t="shared" si="36"/>
        <v>36287.327024952137</v>
      </c>
      <c r="G208">
        <f t="shared" si="37"/>
        <v>-10169.780326987891</v>
      </c>
      <c r="H208">
        <f t="shared" si="38"/>
        <v>27941.241809213076</v>
      </c>
      <c r="I208">
        <f t="shared" si="39"/>
        <v>29734.448468739196</v>
      </c>
      <c r="J208" s="42">
        <f t="shared" si="40"/>
        <v>1930.8083421259266</v>
      </c>
      <c r="K208">
        <f t="shared" si="41"/>
        <v>11.217503890752193</v>
      </c>
      <c r="L208">
        <f t="shared" si="42"/>
        <v>36.277486907674358</v>
      </c>
      <c r="M208" s="42">
        <f t="shared" si="43"/>
        <v>63.827897995692247</v>
      </c>
      <c r="N208" s="6">
        <f t="shared" si="44"/>
        <v>6.7308987517040564E-7</v>
      </c>
      <c r="O208" s="4">
        <f>SUM($N$54:N208)*0.1+$O$30</f>
        <v>-1.6583553467429351E-5</v>
      </c>
      <c r="P208" s="4">
        <f>-SUM(O208:$O$234)</f>
        <v>4.2269864326765783E-4</v>
      </c>
      <c r="Q208" s="6">
        <f t="shared" si="45"/>
        <v>-1.84929923329422E-6</v>
      </c>
      <c r="R208" s="4">
        <f>SUM($Q$54:Q208)*0.1+$O$8</f>
        <v>7.5667930941969785E-5</v>
      </c>
      <c r="S208" s="4">
        <f>-SUM(R208:$R$234)</f>
        <v>-1.9741898906990513E-3</v>
      </c>
      <c r="T208">
        <f t="shared" si="46"/>
        <v>7.7463862662830059E-5</v>
      </c>
      <c r="U208">
        <f t="shared" si="47"/>
        <v>2.0189353302071493E-3</v>
      </c>
      <c r="X208" s="1"/>
    </row>
    <row r="209" spans="1:24" x14ac:dyDescent="0.25">
      <c r="A209" s="8"/>
      <c r="B209">
        <f t="shared" si="48"/>
        <v>15.499999999999961</v>
      </c>
      <c r="C209">
        <f t="shared" si="33"/>
        <v>0</v>
      </c>
      <c r="D209">
        <f t="shared" si="34"/>
        <v>-1814.3663512476069</v>
      </c>
      <c r="E209">
        <f t="shared" si="35"/>
        <v>-660.37534590830626</v>
      </c>
      <c r="F209">
        <f t="shared" si="36"/>
        <v>36287.327024952137</v>
      </c>
      <c r="G209">
        <f t="shared" si="37"/>
        <v>-10235.817861578722</v>
      </c>
      <c r="H209">
        <f t="shared" si="38"/>
        <v>28122.678444337835</v>
      </c>
      <c r="I209">
        <f t="shared" si="39"/>
        <v>29927.529302951785</v>
      </c>
      <c r="J209" s="42">
        <f t="shared" si="40"/>
        <v>1930.8083421259266</v>
      </c>
      <c r="K209">
        <f t="shared" si="41"/>
        <v>11.290344825107725</v>
      </c>
      <c r="L209">
        <f t="shared" si="42"/>
        <v>36.277486907674358</v>
      </c>
      <c r="M209" s="42">
        <f t="shared" si="43"/>
        <v>63.840739777036504</v>
      </c>
      <c r="N209" s="6">
        <f t="shared" si="44"/>
        <v>6.7746058864553815E-7</v>
      </c>
      <c r="O209" s="4">
        <f>SUM($N$54:N209)*0.1+$O$30</f>
        <v>-1.6515807408564798E-5</v>
      </c>
      <c r="P209" s="4">
        <f>-SUM(O209:$O$234)</f>
        <v>4.0611508980022848E-4</v>
      </c>
      <c r="Q209" s="6">
        <f t="shared" si="45"/>
        <v>-1.8613076698740523E-6</v>
      </c>
      <c r="R209" s="4">
        <f>SUM($Q$54:Q209)*0.1+$O$8</f>
        <v>7.548180017498239E-5</v>
      </c>
      <c r="S209" s="4">
        <f>-SUM(R209:$R$234)</f>
        <v>-1.8985219597570818E-3</v>
      </c>
      <c r="T209">
        <f t="shared" si="46"/>
        <v>7.7267548505260448E-5</v>
      </c>
      <c r="U209">
        <f t="shared" si="47"/>
        <v>1.9414724046051537E-3</v>
      </c>
      <c r="X209" s="1"/>
    </row>
    <row r="210" spans="1:24" x14ac:dyDescent="0.25">
      <c r="A210" s="8"/>
      <c r="B210">
        <f t="shared" si="48"/>
        <v>15.599999999999961</v>
      </c>
      <c r="C210">
        <f t="shared" si="33"/>
        <v>0</v>
      </c>
      <c r="D210">
        <f t="shared" si="34"/>
        <v>-1814.3663512476069</v>
      </c>
      <c r="E210">
        <f t="shared" si="35"/>
        <v>-660.37534590830626</v>
      </c>
      <c r="F210">
        <f t="shared" si="36"/>
        <v>36287.327024952137</v>
      </c>
      <c r="G210">
        <f t="shared" si="37"/>
        <v>-10301.855396169552</v>
      </c>
      <c r="H210">
        <f t="shared" si="38"/>
        <v>28304.115079462597</v>
      </c>
      <c r="I210">
        <f t="shared" si="39"/>
        <v>30120.610137164382</v>
      </c>
      <c r="J210" s="42">
        <f t="shared" si="40"/>
        <v>1930.8083421259266</v>
      </c>
      <c r="K210">
        <f t="shared" si="41"/>
        <v>11.36318575946326</v>
      </c>
      <c r="L210">
        <f t="shared" si="42"/>
        <v>36.277486907674358</v>
      </c>
      <c r="M210" s="42">
        <f t="shared" si="43"/>
        <v>63.853662068933232</v>
      </c>
      <c r="N210" s="6">
        <f t="shared" si="44"/>
        <v>6.8183130212067067E-7</v>
      </c>
      <c r="O210" s="4">
        <f>SUM($N$54:N210)*0.1+$O$30</f>
        <v>-1.6447624278352733E-5</v>
      </c>
      <c r="P210" s="4">
        <f>-SUM(O210:$O$234)</f>
        <v>3.8959928239166368E-4</v>
      </c>
      <c r="Q210" s="6">
        <f t="shared" si="45"/>
        <v>-1.873316106453885E-6</v>
      </c>
      <c r="R210" s="4">
        <f>SUM($Q$54:Q210)*0.1+$O$8</f>
        <v>7.529446856433699E-5</v>
      </c>
      <c r="S210" s="4">
        <f>-SUM(R210:$R$234)</f>
        <v>-1.8230401595820992E-3</v>
      </c>
      <c r="T210">
        <f t="shared" si="46"/>
        <v>7.7069976909220555E-5</v>
      </c>
      <c r="U210">
        <f t="shared" si="47"/>
        <v>1.8642057355048624E-3</v>
      </c>
      <c r="X210" s="1"/>
    </row>
    <row r="211" spans="1:24" x14ac:dyDescent="0.25">
      <c r="A211" s="8"/>
      <c r="B211">
        <f t="shared" si="48"/>
        <v>15.69999999999996</v>
      </c>
      <c r="C211">
        <f t="shared" si="33"/>
        <v>0</v>
      </c>
      <c r="D211">
        <f t="shared" si="34"/>
        <v>-1814.3663512476069</v>
      </c>
      <c r="E211">
        <f t="shared" si="35"/>
        <v>-660.37534590830626</v>
      </c>
      <c r="F211">
        <f t="shared" si="36"/>
        <v>36287.327024952137</v>
      </c>
      <c r="G211">
        <f t="shared" si="37"/>
        <v>-10367.892930760381</v>
      </c>
      <c r="H211">
        <f t="shared" si="38"/>
        <v>28485.551714587356</v>
      </c>
      <c r="I211">
        <f t="shared" si="39"/>
        <v>30313.690971376971</v>
      </c>
      <c r="J211" s="42">
        <f t="shared" si="40"/>
        <v>1930.8083421259266</v>
      </c>
      <c r="K211">
        <f t="shared" si="41"/>
        <v>11.436026693818793</v>
      </c>
      <c r="L211">
        <f t="shared" si="42"/>
        <v>36.277486907674358</v>
      </c>
      <c r="M211" s="42">
        <f t="shared" si="43"/>
        <v>63.866664822512767</v>
      </c>
      <c r="N211" s="6">
        <f t="shared" si="44"/>
        <v>6.8620201559580308E-7</v>
      </c>
      <c r="O211" s="4">
        <f>SUM($N$54:N211)*0.1+$O$30</f>
        <v>-1.6379004076793153E-5</v>
      </c>
      <c r="P211" s="4">
        <f>-SUM(O211:$O$234)</f>
        <v>3.7315165811331103E-4</v>
      </c>
      <c r="Q211" s="6">
        <f t="shared" si="45"/>
        <v>-1.8853245430337176E-6</v>
      </c>
      <c r="R211" s="4">
        <f>SUM($Q$54:Q211)*0.1+$O$8</f>
        <v>7.5105936110033626E-5</v>
      </c>
      <c r="S211" s="4">
        <f>-SUM(R211:$R$234)</f>
        <v>-1.7477456910177623E-3</v>
      </c>
      <c r="T211">
        <f t="shared" si="46"/>
        <v>7.6871148121464004E-5</v>
      </c>
      <c r="U211">
        <f t="shared" si="47"/>
        <v>1.7871365813568556E-3</v>
      </c>
      <c r="X211" s="1"/>
    </row>
    <row r="212" spans="1:24" x14ac:dyDescent="0.25">
      <c r="A212" s="8"/>
      <c r="B212">
        <f t="shared" si="48"/>
        <v>15.79999999999996</v>
      </c>
      <c r="C212">
        <f t="shared" si="33"/>
        <v>0</v>
      </c>
      <c r="D212">
        <f t="shared" si="34"/>
        <v>-1814.3663512476069</v>
      </c>
      <c r="E212">
        <f t="shared" si="35"/>
        <v>-660.37534590830626</v>
      </c>
      <c r="F212">
        <f t="shared" si="36"/>
        <v>36287.327024952137</v>
      </c>
      <c r="G212">
        <f t="shared" si="37"/>
        <v>-10433.930465351212</v>
      </c>
      <c r="H212">
        <f t="shared" si="38"/>
        <v>28666.988349712115</v>
      </c>
      <c r="I212">
        <f t="shared" si="39"/>
        <v>30506.771805589564</v>
      </c>
      <c r="J212" s="42">
        <f t="shared" si="40"/>
        <v>1930.8083421259266</v>
      </c>
      <c r="K212">
        <f t="shared" si="41"/>
        <v>11.508867628174327</v>
      </c>
      <c r="L212">
        <f t="shared" si="42"/>
        <v>36.277486907674358</v>
      </c>
      <c r="M212" s="42">
        <f t="shared" si="43"/>
        <v>63.879747988641071</v>
      </c>
      <c r="N212" s="6">
        <f t="shared" si="44"/>
        <v>6.9057272907093559E-7</v>
      </c>
      <c r="O212" s="4">
        <f>SUM($N$54:N212)*0.1+$O$30</f>
        <v>-1.6309946803886058E-5</v>
      </c>
      <c r="P212" s="4">
        <f>-SUM(O212:$O$234)</f>
        <v>3.5677265403651781E-4</v>
      </c>
      <c r="Q212" s="6">
        <f t="shared" si="45"/>
        <v>-1.8973329796135501E-6</v>
      </c>
      <c r="R212" s="4">
        <f>SUM($Q$54:Q212)*0.1+$O$8</f>
        <v>7.491620281207227E-5</v>
      </c>
      <c r="S212" s="4">
        <f>-SUM(R212:$R$234)</f>
        <v>-1.6726397549077291E-3</v>
      </c>
      <c r="T212">
        <f t="shared" si="46"/>
        <v>7.6671062393351104E-5</v>
      </c>
      <c r="U212">
        <f t="shared" si="47"/>
        <v>1.7102662004395831E-3</v>
      </c>
      <c r="X212" s="1"/>
    </row>
    <row r="213" spans="1:24" x14ac:dyDescent="0.25">
      <c r="A213" s="8"/>
      <c r="B213">
        <f t="shared" si="48"/>
        <v>15.899999999999959</v>
      </c>
      <c r="C213">
        <f t="shared" si="33"/>
        <v>0</v>
      </c>
      <c r="D213">
        <f t="shared" si="34"/>
        <v>-1814.3663512476069</v>
      </c>
      <c r="E213">
        <f t="shared" si="35"/>
        <v>-660.37534590830626</v>
      </c>
      <c r="F213">
        <f t="shared" si="36"/>
        <v>36287.327024952137</v>
      </c>
      <c r="G213">
        <f t="shared" si="37"/>
        <v>-10499.967999942042</v>
      </c>
      <c r="H213">
        <f t="shared" si="38"/>
        <v>28848.424984836875</v>
      </c>
      <c r="I213">
        <f t="shared" si="39"/>
        <v>30699.852639802153</v>
      </c>
      <c r="J213" s="42">
        <f t="shared" si="40"/>
        <v>1930.8083421259266</v>
      </c>
      <c r="K213">
        <f t="shared" si="41"/>
        <v>11.58170856252986</v>
      </c>
      <c r="L213">
        <f t="shared" si="42"/>
        <v>36.277486907674358</v>
      </c>
      <c r="M213" s="42">
        <f t="shared" si="43"/>
        <v>63.892911517920602</v>
      </c>
      <c r="N213" s="6">
        <f t="shared" si="44"/>
        <v>6.9494344254606811E-7</v>
      </c>
      <c r="O213" s="4">
        <f>SUM($N$54:N213)*0.1+$O$30</f>
        <v>-1.6240452459631451E-5</v>
      </c>
      <c r="P213" s="4">
        <f>-SUM(O213:$O$234)</f>
        <v>3.4046270723263176E-4</v>
      </c>
      <c r="Q213" s="6">
        <f t="shared" si="45"/>
        <v>-1.9093414161933827E-6</v>
      </c>
      <c r="R213" s="4">
        <f>SUM($Q$54:Q213)*0.1+$O$8</f>
        <v>7.4725268670452924E-5</v>
      </c>
      <c r="S213" s="4">
        <f>-SUM(R213:$R$234)</f>
        <v>-1.5977235520956566E-3</v>
      </c>
      <c r="T213">
        <f t="shared" si="46"/>
        <v>7.6469719980950119E-5</v>
      </c>
      <c r="U213">
        <f t="shared" si="47"/>
        <v>1.6335958508570396E-3</v>
      </c>
      <c r="X213" s="1"/>
    </row>
    <row r="214" spans="1:24" x14ac:dyDescent="0.25">
      <c r="A214" s="8"/>
      <c r="B214">
        <f t="shared" si="48"/>
        <v>15.999999999999959</v>
      </c>
      <c r="C214">
        <f t="shared" si="33"/>
        <v>0</v>
      </c>
      <c r="D214">
        <f t="shared" si="34"/>
        <v>-1814.3663512476069</v>
      </c>
      <c r="E214">
        <f t="shared" si="35"/>
        <v>-660.37534590830626</v>
      </c>
      <c r="F214">
        <f t="shared" si="36"/>
        <v>36287.327024952137</v>
      </c>
      <c r="G214">
        <f t="shared" si="37"/>
        <v>-10566.005534532873</v>
      </c>
      <c r="H214">
        <f t="shared" si="38"/>
        <v>29029.861619961637</v>
      </c>
      <c r="I214">
        <f t="shared" si="39"/>
        <v>30892.93347401475</v>
      </c>
      <c r="J214" s="42">
        <f t="shared" si="40"/>
        <v>1930.8083421259266</v>
      </c>
      <c r="K214">
        <f t="shared" si="41"/>
        <v>11.654549496885394</v>
      </c>
      <c r="L214">
        <f t="shared" si="42"/>
        <v>36.277486907674358</v>
      </c>
      <c r="M214" s="42">
        <f t="shared" si="43"/>
        <v>63.906155360691237</v>
      </c>
      <c r="N214" s="6">
        <f t="shared" si="44"/>
        <v>6.9931415602120062E-7</v>
      </c>
      <c r="O214" s="4">
        <f>SUM($N$54:N214)*0.1+$O$30</f>
        <v>-1.6170521044029333E-5</v>
      </c>
      <c r="P214" s="4">
        <f>-SUM(O214:$O$234)</f>
        <v>3.2422225477300032E-4</v>
      </c>
      <c r="Q214" s="6">
        <f t="shared" si="45"/>
        <v>-1.9213498527732154E-6</v>
      </c>
      <c r="R214" s="4">
        <f>SUM($Q$54:Q214)*0.1+$O$8</f>
        <v>7.4533133685175613E-5</v>
      </c>
      <c r="S214" s="4">
        <f>-SUM(R214:$R$234)</f>
        <v>-1.5229982834252039E-3</v>
      </c>
      <c r="T214">
        <f t="shared" si="46"/>
        <v>7.6267121145141275E-5</v>
      </c>
      <c r="U214">
        <f t="shared" si="47"/>
        <v>1.5571267905364053E-3</v>
      </c>
      <c r="X214" s="1"/>
    </row>
    <row r="215" spans="1:24" x14ac:dyDescent="0.25">
      <c r="A215" s="8"/>
      <c r="B215">
        <f t="shared" si="48"/>
        <v>16.099999999999959</v>
      </c>
      <c r="C215">
        <f t="shared" si="33"/>
        <v>0</v>
      </c>
      <c r="D215">
        <f t="shared" si="34"/>
        <v>-1814.3663512476069</v>
      </c>
      <c r="E215">
        <f t="shared" si="35"/>
        <v>-660.37534590830626</v>
      </c>
      <c r="F215">
        <f t="shared" si="36"/>
        <v>36287.327024952137</v>
      </c>
      <c r="G215">
        <f t="shared" si="37"/>
        <v>-10632.043069123703</v>
      </c>
      <c r="H215">
        <f t="shared" si="38"/>
        <v>29211.298255086396</v>
      </c>
      <c r="I215">
        <f t="shared" si="39"/>
        <v>31086.014308227339</v>
      </c>
      <c r="J215" s="42">
        <f t="shared" si="40"/>
        <v>1930.8083421259266</v>
      </c>
      <c r="K215">
        <f t="shared" si="41"/>
        <v>11.727390431240927</v>
      </c>
      <c r="L215">
        <f t="shared" si="42"/>
        <v>36.277486907674358</v>
      </c>
      <c r="M215" s="42">
        <f t="shared" si="43"/>
        <v>63.919479467031138</v>
      </c>
      <c r="N215" s="6">
        <f t="shared" si="44"/>
        <v>7.0368486949633314E-7</v>
      </c>
      <c r="O215" s="4">
        <f>SUM($N$54:N215)*0.1+$O$30</f>
        <v>-1.6100152557079699E-5</v>
      </c>
      <c r="P215" s="4">
        <f>-SUM(O215:$O$234)</f>
        <v>3.0805173372897102E-4</v>
      </c>
      <c r="Q215" s="6">
        <f t="shared" si="45"/>
        <v>-1.9333582893530478E-6</v>
      </c>
      <c r="R215" s="4">
        <f>SUM($Q$54:Q215)*0.1+$O$8</f>
        <v>7.4339797856240298E-5</v>
      </c>
      <c r="S215" s="4">
        <f>-SUM(R215:$R$234)</f>
        <v>-1.4484651497400282E-3</v>
      </c>
      <c r="T215">
        <f t="shared" si="46"/>
        <v>7.6063266151723389E-5</v>
      </c>
      <c r="U215">
        <f t="shared" si="47"/>
        <v>1.4808602772256494E-3</v>
      </c>
      <c r="X215" s="1"/>
    </row>
    <row r="216" spans="1:24" x14ac:dyDescent="0.25">
      <c r="A216" s="8"/>
      <c r="B216">
        <f t="shared" si="48"/>
        <v>16.19999999999996</v>
      </c>
      <c r="C216">
        <f t="shared" si="33"/>
        <v>0</v>
      </c>
      <c r="D216">
        <f t="shared" si="34"/>
        <v>-1814.3663512476069</v>
      </c>
      <c r="E216">
        <f t="shared" si="35"/>
        <v>-660.37534590830626</v>
      </c>
      <c r="F216">
        <f t="shared" si="36"/>
        <v>36287.327024952137</v>
      </c>
      <c r="G216">
        <f t="shared" si="37"/>
        <v>-10698.080603714536</v>
      </c>
      <c r="H216">
        <f t="shared" si="38"/>
        <v>29392.734890211159</v>
      </c>
      <c r="I216">
        <f t="shared" si="39"/>
        <v>31279.095142439935</v>
      </c>
      <c r="J216" s="42">
        <f t="shared" si="40"/>
        <v>1930.8083421259266</v>
      </c>
      <c r="K216">
        <f t="shared" si="41"/>
        <v>11.800231365596463</v>
      </c>
      <c r="L216">
        <f t="shared" si="42"/>
        <v>36.277486907674358</v>
      </c>
      <c r="M216" s="42">
        <f t="shared" si="43"/>
        <v>63.932883786757657</v>
      </c>
      <c r="N216" s="6">
        <f t="shared" si="44"/>
        <v>7.0805558297146576E-7</v>
      </c>
      <c r="O216" s="4">
        <f>SUM($N$54:N216)*0.1+$O$30</f>
        <v>-1.602934699878255E-5</v>
      </c>
      <c r="P216" s="4">
        <f>-SUM(O216:$O$234)</f>
        <v>2.9195158117189136E-4</v>
      </c>
      <c r="Q216" s="6">
        <f t="shared" si="45"/>
        <v>-1.9453667259328805E-6</v>
      </c>
      <c r="R216" s="4">
        <f>SUM($Q$54:Q216)*0.1+$O$8</f>
        <v>7.4145261183647019E-5</v>
      </c>
      <c r="S216" s="4">
        <f>-SUM(R216:$R$234)</f>
        <v>-1.3741253518837879E-3</v>
      </c>
      <c r="T216">
        <f t="shared" si="46"/>
        <v>7.5858155271523792E-5</v>
      </c>
      <c r="U216">
        <f t="shared" si="47"/>
        <v>1.4047975684911016E-3</v>
      </c>
      <c r="X216" s="1"/>
    </row>
    <row r="217" spans="1:24" x14ac:dyDescent="0.25">
      <c r="A217" s="8"/>
      <c r="B217">
        <f t="shared" si="48"/>
        <v>16.299999999999962</v>
      </c>
      <c r="C217">
        <f t="shared" si="33"/>
        <v>0</v>
      </c>
      <c r="D217">
        <f t="shared" si="34"/>
        <v>-1814.3663512476069</v>
      </c>
      <c r="E217">
        <f t="shared" si="35"/>
        <v>-660.37534590830626</v>
      </c>
      <c r="F217">
        <f t="shared" si="36"/>
        <v>36287.327024952137</v>
      </c>
      <c r="G217">
        <f t="shared" si="37"/>
        <v>-10764.118138305366</v>
      </c>
      <c r="H217">
        <f t="shared" si="38"/>
        <v>29574.171525335922</v>
      </c>
      <c r="I217">
        <f t="shared" si="39"/>
        <v>31472.175976652528</v>
      </c>
      <c r="J217" s="42">
        <f t="shared" si="40"/>
        <v>1930.8083421259266</v>
      </c>
      <c r="K217">
        <f t="shared" si="41"/>
        <v>11.873072299951998</v>
      </c>
      <c r="L217">
        <f t="shared" si="42"/>
        <v>36.277486907674358</v>
      </c>
      <c r="M217" s="42">
        <f t="shared" si="43"/>
        <v>63.946368269428262</v>
      </c>
      <c r="N217" s="6">
        <f t="shared" si="44"/>
        <v>7.1242629644659827E-7</v>
      </c>
      <c r="O217" s="4">
        <f>SUM($N$54:N217)*0.1+$O$30</f>
        <v>-1.5958104369137893E-5</v>
      </c>
      <c r="P217" s="4">
        <f>-SUM(O217:$O$234)</f>
        <v>2.7592223417310875E-4</v>
      </c>
      <c r="Q217" s="6">
        <f t="shared" si="45"/>
        <v>-1.9573751625127133E-6</v>
      </c>
      <c r="R217" s="4">
        <f>SUM($Q$54:Q217)*0.1+$O$8</f>
        <v>7.3949523667395748E-5</v>
      </c>
      <c r="S217" s="4">
        <f>-SUM(R217:$R$234)</f>
        <v>-1.2999800907001408E-3</v>
      </c>
      <c r="T217">
        <f t="shared" si="46"/>
        <v>7.5651788780510808E-5</v>
      </c>
      <c r="U217">
        <f t="shared" si="47"/>
        <v>1.3289399217149833E-3</v>
      </c>
      <c r="X217" s="1"/>
    </row>
    <row r="218" spans="1:24" x14ac:dyDescent="0.25">
      <c r="A218" s="8"/>
      <c r="B218">
        <f t="shared" si="48"/>
        <v>16.399999999999963</v>
      </c>
      <c r="C218">
        <f t="shared" si="33"/>
        <v>0</v>
      </c>
      <c r="D218">
        <f t="shared" si="34"/>
        <v>-1814.3663512476069</v>
      </c>
      <c r="E218">
        <f t="shared" si="35"/>
        <v>-660.37534590830626</v>
      </c>
      <c r="F218">
        <f t="shared" si="36"/>
        <v>36287.327024952137</v>
      </c>
      <c r="G218">
        <f t="shared" si="37"/>
        <v>-10830.155672896199</v>
      </c>
      <c r="H218">
        <f t="shared" si="38"/>
        <v>29755.608160460684</v>
      </c>
      <c r="I218">
        <f t="shared" si="39"/>
        <v>31665.256810865125</v>
      </c>
      <c r="J218" s="42">
        <f t="shared" si="40"/>
        <v>1930.8083421259266</v>
      </c>
      <c r="K218">
        <f t="shared" si="41"/>
        <v>11.945913234307532</v>
      </c>
      <c r="L218">
        <f t="shared" si="42"/>
        <v>36.277486907674358</v>
      </c>
      <c r="M218" s="42">
        <f t="shared" si="43"/>
        <v>63.95993286434139</v>
      </c>
      <c r="N218" s="6">
        <f t="shared" si="44"/>
        <v>7.1679700992173089E-7</v>
      </c>
      <c r="O218" s="4">
        <f>SUM($N$54:N218)*0.1+$O$30</f>
        <v>-1.5886424668145718E-5</v>
      </c>
      <c r="P218" s="4">
        <f>-SUM(O218:$O$234)</f>
        <v>2.5996412980397091E-4</v>
      </c>
      <c r="Q218" s="6">
        <f t="shared" si="45"/>
        <v>-1.969383599092546E-6</v>
      </c>
      <c r="R218" s="4">
        <f>SUM($Q$54:Q218)*0.1+$O$8</f>
        <v>7.3752585307486487E-5</v>
      </c>
      <c r="S218" s="4">
        <f>-SUM(R218:$R$234)</f>
        <v>-1.2260305670327453E-3</v>
      </c>
      <c r="T218">
        <f t="shared" si="46"/>
        <v>7.544416695990977E-5</v>
      </c>
      <c r="U218">
        <f t="shared" si="47"/>
        <v>1.2532885940929053E-3</v>
      </c>
      <c r="X218" s="1"/>
    </row>
    <row r="219" spans="1:24" x14ac:dyDescent="0.25">
      <c r="A219" s="8"/>
      <c r="B219">
        <f t="shared" si="48"/>
        <v>16.499999999999964</v>
      </c>
      <c r="C219">
        <f t="shared" si="33"/>
        <v>0</v>
      </c>
      <c r="D219">
        <f t="shared" si="34"/>
        <v>-1814.3663512476069</v>
      </c>
      <c r="E219">
        <f t="shared" si="35"/>
        <v>-660.37534590830626</v>
      </c>
      <c r="F219">
        <f t="shared" si="36"/>
        <v>36287.327024952137</v>
      </c>
      <c r="G219">
        <f t="shared" si="37"/>
        <v>-10896.193207487029</v>
      </c>
      <c r="H219">
        <f t="shared" si="38"/>
        <v>29937.044795585451</v>
      </c>
      <c r="I219">
        <f t="shared" si="39"/>
        <v>31858.337645077721</v>
      </c>
      <c r="J219" s="42">
        <f t="shared" si="40"/>
        <v>1930.8083421259266</v>
      </c>
      <c r="K219">
        <f t="shared" si="41"/>
        <v>12.018754168663069</v>
      </c>
      <c r="L219">
        <f t="shared" si="42"/>
        <v>36.277486907674358</v>
      </c>
      <c r="M219" s="42">
        <f t="shared" si="43"/>
        <v>63.973577520537411</v>
      </c>
      <c r="N219" s="6">
        <f t="shared" si="44"/>
        <v>7.2116772339686341E-7</v>
      </c>
      <c r="O219" s="4">
        <f>SUM($N$54:N219)*0.1+$O$30</f>
        <v>-1.5814307895806034E-5</v>
      </c>
      <c r="P219" s="4">
        <f>-SUM(O219:$O$234)</f>
        <v>2.4407770513582521E-4</v>
      </c>
      <c r="Q219" s="6">
        <f t="shared" si="45"/>
        <v>-1.9813920356723792E-6</v>
      </c>
      <c r="R219" s="4">
        <f>SUM($Q$54:Q219)*0.1+$O$8</f>
        <v>7.3554446103919248E-5</v>
      </c>
      <c r="S219" s="4">
        <f>-SUM(R219:$R$234)</f>
        <v>-1.1522779817252588E-3</v>
      </c>
      <c r="T219">
        <f t="shared" si="46"/>
        <v>7.5235290096321917E-5</v>
      </c>
      <c r="U219">
        <f t="shared" si="47"/>
        <v>1.1778448426313234E-3</v>
      </c>
      <c r="X219" s="1"/>
    </row>
    <row r="220" spans="1:24" x14ac:dyDescent="0.25">
      <c r="A220" s="8"/>
      <c r="B220">
        <f t="shared" si="48"/>
        <v>16.599999999999966</v>
      </c>
      <c r="C220">
        <f t="shared" si="33"/>
        <v>0</v>
      </c>
      <c r="D220">
        <f t="shared" si="34"/>
        <v>-1814.3663512476069</v>
      </c>
      <c r="E220">
        <f t="shared" si="35"/>
        <v>-660.37534590830626</v>
      </c>
      <c r="F220">
        <f t="shared" si="36"/>
        <v>36287.327024952137</v>
      </c>
      <c r="G220">
        <f t="shared" si="37"/>
        <v>-10962.230742077862</v>
      </c>
      <c r="H220">
        <f t="shared" si="38"/>
        <v>30118.481430710213</v>
      </c>
      <c r="I220">
        <f t="shared" si="39"/>
        <v>32051.418479290318</v>
      </c>
      <c r="J220" s="42">
        <f t="shared" si="40"/>
        <v>1930.8083421259266</v>
      </c>
      <c r="K220">
        <f t="shared" si="41"/>
        <v>12.091595103018603</v>
      </c>
      <c r="L220">
        <f t="shared" si="42"/>
        <v>36.277486907674358</v>
      </c>
      <c r="M220" s="42">
        <f t="shared" si="43"/>
        <v>63.987302186799511</v>
      </c>
      <c r="N220" s="6">
        <f t="shared" si="44"/>
        <v>7.2553843687199603E-7</v>
      </c>
      <c r="O220" s="4">
        <f>SUM($N$54:N220)*0.1+$O$30</f>
        <v>-1.5741754052118831E-5</v>
      </c>
      <c r="P220" s="4">
        <f>-SUM(O220:$O$234)</f>
        <v>2.2826339724001912E-4</v>
      </c>
      <c r="Q220" s="6">
        <f t="shared" si="45"/>
        <v>-1.993400472252212E-6</v>
      </c>
      <c r="R220" s="4">
        <f>SUM($Q$54:Q220)*0.1+$O$8</f>
        <v>7.3355106056694031E-5</v>
      </c>
      <c r="S220" s="4">
        <f>-SUM(R220:$R$234)</f>
        <v>-1.0787235356213396E-3</v>
      </c>
      <c r="T220">
        <f t="shared" si="46"/>
        <v>7.5025158481846794E-5</v>
      </c>
      <c r="U220">
        <f t="shared" si="47"/>
        <v>1.1026099241449618E-3</v>
      </c>
      <c r="X220" s="1"/>
    </row>
    <row r="221" spans="1:24" x14ac:dyDescent="0.25">
      <c r="A221" s="8"/>
      <c r="B221">
        <f t="shared" si="48"/>
        <v>16.699999999999967</v>
      </c>
      <c r="C221">
        <f t="shared" si="33"/>
        <v>0</v>
      </c>
      <c r="D221">
        <f t="shared" si="34"/>
        <v>-1814.3663512476069</v>
      </c>
      <c r="E221">
        <f t="shared" si="35"/>
        <v>-660.37534590830626</v>
      </c>
      <c r="F221">
        <f t="shared" si="36"/>
        <v>36287.327024952137</v>
      </c>
      <c r="G221">
        <f t="shared" si="37"/>
        <v>-11028.268276668692</v>
      </c>
      <c r="H221">
        <f t="shared" si="38"/>
        <v>30299.918065834976</v>
      </c>
      <c r="I221">
        <f t="shared" si="39"/>
        <v>32244.499313502914</v>
      </c>
      <c r="J221" s="42">
        <f t="shared" si="40"/>
        <v>1930.8083421259266</v>
      </c>
      <c r="K221">
        <f t="shared" si="41"/>
        <v>12.164436037374138</v>
      </c>
      <c r="L221">
        <f t="shared" si="42"/>
        <v>36.277486907674358</v>
      </c>
      <c r="M221" s="42">
        <f t="shared" si="43"/>
        <v>64.001106811654594</v>
      </c>
      <c r="N221" s="6">
        <f t="shared" si="44"/>
        <v>7.2990915034712854E-7</v>
      </c>
      <c r="O221" s="4">
        <f>SUM($N$54:N221)*0.1+$O$30</f>
        <v>-1.5668763137084121E-5</v>
      </c>
      <c r="P221" s="4">
        <f>-SUM(O221:$O$234)</f>
        <v>2.1252164318790031E-4</v>
      </c>
      <c r="Q221" s="6">
        <f t="shared" si="45"/>
        <v>-2.0054089088320447E-6</v>
      </c>
      <c r="R221" s="4">
        <f>SUM($Q$54:Q221)*0.1+$O$8</f>
        <v>7.3154565165810823E-5</v>
      </c>
      <c r="S221" s="4">
        <f>-SUM(R221:$R$234)</f>
        <v>-1.0053684295646455E-3</v>
      </c>
      <c r="T221">
        <f t="shared" si="46"/>
        <v>7.4813772414207997E-5</v>
      </c>
      <c r="U221">
        <f t="shared" si="47"/>
        <v>1.027585095254192E-3</v>
      </c>
      <c r="X221" s="1"/>
    </row>
    <row r="222" spans="1:24" x14ac:dyDescent="0.25">
      <c r="A222" s="8"/>
      <c r="B222">
        <f t="shared" si="48"/>
        <v>16.799999999999969</v>
      </c>
      <c r="C222">
        <f t="shared" si="33"/>
        <v>0</v>
      </c>
      <c r="D222">
        <f t="shared" si="34"/>
        <v>-1814.3663512476069</v>
      </c>
      <c r="E222">
        <f t="shared" si="35"/>
        <v>-660.37534590830626</v>
      </c>
      <c r="F222">
        <f t="shared" si="36"/>
        <v>36287.327024952137</v>
      </c>
      <c r="G222">
        <f t="shared" si="37"/>
        <v>-11094.305811259524</v>
      </c>
      <c r="H222">
        <f t="shared" si="38"/>
        <v>30481.354700959739</v>
      </c>
      <c r="I222">
        <f t="shared" si="39"/>
        <v>32437.580147715507</v>
      </c>
      <c r="J222" s="42">
        <f t="shared" si="40"/>
        <v>1930.8083421259266</v>
      </c>
      <c r="K222">
        <f t="shared" si="41"/>
        <v>12.237276971729672</v>
      </c>
      <c r="L222">
        <f t="shared" si="42"/>
        <v>36.277486907674358</v>
      </c>
      <c r="M222" s="42">
        <f t="shared" si="43"/>
        <v>64.014991343374248</v>
      </c>
      <c r="N222" s="6">
        <f t="shared" si="44"/>
        <v>7.3427986382226116E-7</v>
      </c>
      <c r="O222" s="4">
        <f>SUM($N$54:N222)*0.1+$O$30</f>
        <v>-1.5595335150701895E-5</v>
      </c>
      <c r="P222" s="4">
        <f>-SUM(O222:$O$234)</f>
        <v>1.968528800508162E-4</v>
      </c>
      <c r="Q222" s="6">
        <f t="shared" si="45"/>
        <v>-2.0174173454118775E-6</v>
      </c>
      <c r="R222" s="4">
        <f>SUM($Q$54:Q222)*0.1+$O$8</f>
        <v>7.2952823431269637E-5</v>
      </c>
      <c r="S222" s="4">
        <f>-SUM(R222:$R$234)</f>
        <v>-9.3221386439883472E-4</v>
      </c>
      <c r="T222">
        <f t="shared" si="46"/>
        <v>7.4601132196882387E-5</v>
      </c>
      <c r="U222">
        <f t="shared" si="47"/>
        <v>9.5277161238237467E-4</v>
      </c>
      <c r="X222" s="1"/>
    </row>
    <row r="223" spans="1:24" x14ac:dyDescent="0.25">
      <c r="A223" s="8"/>
      <c r="B223">
        <f t="shared" si="48"/>
        <v>16.89999999999997</v>
      </c>
      <c r="C223">
        <f t="shared" si="33"/>
        <v>0</v>
      </c>
      <c r="D223">
        <f t="shared" si="34"/>
        <v>-1814.3663512476069</v>
      </c>
      <c r="E223">
        <f t="shared" si="35"/>
        <v>-660.37534590830626</v>
      </c>
      <c r="F223">
        <f t="shared" si="36"/>
        <v>36287.327024952137</v>
      </c>
      <c r="G223">
        <f t="shared" si="37"/>
        <v>-11160.343345850357</v>
      </c>
      <c r="H223">
        <f t="shared" si="38"/>
        <v>30662.791336084501</v>
      </c>
      <c r="I223">
        <f t="shared" si="39"/>
        <v>32630.660981928104</v>
      </c>
      <c r="J223" s="42">
        <f t="shared" si="40"/>
        <v>1930.8083421259266</v>
      </c>
      <c r="K223">
        <f t="shared" si="41"/>
        <v>12.310117906085209</v>
      </c>
      <c r="L223">
        <f t="shared" si="42"/>
        <v>36.277486907674358</v>
      </c>
      <c r="M223" s="42">
        <f t="shared" si="43"/>
        <v>64.028955729975578</v>
      </c>
      <c r="N223" s="6">
        <f t="shared" si="44"/>
        <v>7.3865057729739379E-7</v>
      </c>
      <c r="O223" s="4">
        <f>SUM($N$54:N223)*0.1+$O$30</f>
        <v>-1.5521470092972154E-5</v>
      </c>
      <c r="P223" s="4">
        <f>-SUM(O223:$O$234)</f>
        <v>1.8125754490011428E-4</v>
      </c>
      <c r="Q223" s="6">
        <f t="shared" si="45"/>
        <v>-2.0294257819917102E-6</v>
      </c>
      <c r="R223" s="4">
        <f>SUM($Q$54:Q223)*0.1+$O$8</f>
        <v>7.2749880853070461E-5</v>
      </c>
      <c r="S223" s="4">
        <f>-SUM(R223:$R$234)</f>
        <v>-8.5926104096756511E-4</v>
      </c>
      <c r="T223">
        <f t="shared" si="46"/>
        <v>7.438723813923311E-5</v>
      </c>
      <c r="U223">
        <f t="shared" si="47"/>
        <v>8.7817073175316008E-4</v>
      </c>
      <c r="X223" s="1"/>
    </row>
    <row r="224" spans="1:24" x14ac:dyDescent="0.25">
      <c r="A224" s="8"/>
      <c r="B224">
        <f t="shared" si="48"/>
        <v>16.999999999999972</v>
      </c>
      <c r="C224">
        <f t="shared" si="33"/>
        <v>0</v>
      </c>
      <c r="D224">
        <f t="shared" si="34"/>
        <v>-1814.3663512476069</v>
      </c>
      <c r="E224">
        <f t="shared" si="35"/>
        <v>-660.37534590830626</v>
      </c>
      <c r="F224">
        <f t="shared" si="36"/>
        <v>36287.327024952137</v>
      </c>
      <c r="G224">
        <f t="shared" si="37"/>
        <v>-11226.380880441187</v>
      </c>
      <c r="H224">
        <f t="shared" si="38"/>
        <v>30844.227971209264</v>
      </c>
      <c r="I224">
        <f t="shared" si="39"/>
        <v>32823.741816140697</v>
      </c>
      <c r="J224" s="42">
        <f t="shared" si="40"/>
        <v>1930.8083421259266</v>
      </c>
      <c r="K224">
        <f t="shared" si="41"/>
        <v>12.382958840440741</v>
      </c>
      <c r="L224">
        <f t="shared" si="42"/>
        <v>36.277486907674358</v>
      </c>
      <c r="M224" s="42">
        <f t="shared" si="43"/>
        <v>64.042999919222268</v>
      </c>
      <c r="N224" s="6">
        <f t="shared" si="44"/>
        <v>7.430212907725263E-7</v>
      </c>
      <c r="O224" s="4">
        <f>SUM($N$54:N224)*0.1+$O$30</f>
        <v>-1.5447167963894905E-5</v>
      </c>
      <c r="P224" s="4">
        <f>-SUM(O224:$O$234)</f>
        <v>1.6573607480714213E-4</v>
      </c>
      <c r="Q224" s="6">
        <f t="shared" si="45"/>
        <v>-2.041434218571543E-6</v>
      </c>
      <c r="R224" s="4">
        <f>SUM($Q$54:Q224)*0.1+$O$8</f>
        <v>7.2545737431213306E-5</v>
      </c>
      <c r="S224" s="4">
        <f>-SUM(R224:$R$234)</f>
        <v>-7.8651116011449463E-4</v>
      </c>
      <c r="T224">
        <f t="shared" si="46"/>
        <v>7.4172090556646201E-5</v>
      </c>
      <c r="U224">
        <f t="shared" si="47"/>
        <v>8.0378370938774741E-4</v>
      </c>
      <c r="X224" s="1"/>
    </row>
    <row r="225" spans="1:24" x14ac:dyDescent="0.25">
      <c r="A225" s="8"/>
      <c r="B225">
        <f t="shared" si="48"/>
        <v>17.099999999999973</v>
      </c>
      <c r="C225">
        <f t="shared" si="33"/>
        <v>0</v>
      </c>
      <c r="D225">
        <f t="shared" si="34"/>
        <v>-1814.3663512476069</v>
      </c>
      <c r="E225">
        <f t="shared" si="35"/>
        <v>-660.37534590830626</v>
      </c>
      <c r="F225">
        <f t="shared" si="36"/>
        <v>36287.327024952137</v>
      </c>
      <c r="G225">
        <f t="shared" si="37"/>
        <v>-11292.41841503202</v>
      </c>
      <c r="H225">
        <f t="shared" si="38"/>
        <v>31025.664606334027</v>
      </c>
      <c r="I225">
        <f t="shared" si="39"/>
        <v>33016.822650353293</v>
      </c>
      <c r="J225" s="42">
        <f t="shared" si="40"/>
        <v>1930.8083421259266</v>
      </c>
      <c r="K225">
        <f t="shared" si="41"/>
        <v>12.455799774796278</v>
      </c>
      <c r="L225">
        <f t="shared" si="42"/>
        <v>36.277486907674358</v>
      </c>
      <c r="M225" s="42">
        <f t="shared" si="43"/>
        <v>64.057123858625346</v>
      </c>
      <c r="N225" s="6">
        <f t="shared" si="44"/>
        <v>7.4739200424765892E-7</v>
      </c>
      <c r="O225" s="4">
        <f>SUM($N$54:N225)*0.1+$O$30</f>
        <v>-1.5372428763470137E-5</v>
      </c>
      <c r="P225" s="4">
        <f>-SUM(O225:$O$234)</f>
        <v>1.5028890684324722E-4</v>
      </c>
      <c r="Q225" s="6">
        <f t="shared" si="45"/>
        <v>-2.0534426551513757E-6</v>
      </c>
      <c r="R225" s="4">
        <f>SUM($Q$54:Q225)*0.1+$O$8</f>
        <v>7.2340393165698174E-5</v>
      </c>
      <c r="S225" s="4">
        <f>-SUM(R225:$R$234)</f>
        <v>-7.1396542268328139E-4</v>
      </c>
      <c r="T225">
        <f t="shared" si="46"/>
        <v>7.3955689770671169E-5</v>
      </c>
      <c r="U225">
        <f t="shared" si="47"/>
        <v>7.2961180110210308E-4</v>
      </c>
      <c r="X225" s="1"/>
    </row>
    <row r="226" spans="1:24" x14ac:dyDescent="0.25">
      <c r="A226" s="8"/>
      <c r="B226">
        <f t="shared" si="48"/>
        <v>17.199999999999974</v>
      </c>
      <c r="C226">
        <f t="shared" si="33"/>
        <v>0</v>
      </c>
      <c r="D226">
        <f t="shared" si="34"/>
        <v>-1814.3663512476069</v>
      </c>
      <c r="E226">
        <f t="shared" si="35"/>
        <v>-660.37534590830626</v>
      </c>
      <c r="F226">
        <f t="shared" si="36"/>
        <v>36287.327024952137</v>
      </c>
      <c r="G226">
        <f t="shared" si="37"/>
        <v>-11358.45594962285</v>
      </c>
      <c r="H226">
        <f t="shared" si="38"/>
        <v>31207.101241458793</v>
      </c>
      <c r="I226">
        <f t="shared" si="39"/>
        <v>33209.90348456589</v>
      </c>
      <c r="J226" s="42">
        <f t="shared" si="40"/>
        <v>1930.8083421259266</v>
      </c>
      <c r="K226">
        <f t="shared" si="41"/>
        <v>12.528640709151812</v>
      </c>
      <c r="L226">
        <f t="shared" si="42"/>
        <v>36.277486907674358</v>
      </c>
      <c r="M226" s="42">
        <f t="shared" si="43"/>
        <v>64.071327495444251</v>
      </c>
      <c r="N226" s="6">
        <f t="shared" si="44"/>
        <v>7.5176271772279144E-7</v>
      </c>
      <c r="O226" s="4">
        <f>SUM($N$54:N226)*0.1+$O$30</f>
        <v>-1.5297252491697858E-5</v>
      </c>
      <c r="P226" s="4">
        <f>-SUM(O226:$O$234)</f>
        <v>1.3491647807977708E-4</v>
      </c>
      <c r="Q226" s="6">
        <f t="shared" si="45"/>
        <v>-2.0654510917312089E-6</v>
      </c>
      <c r="R226" s="4">
        <f>SUM($Q$54:Q226)*0.1+$O$8</f>
        <v>7.2133848056525051E-5</v>
      </c>
      <c r="S226" s="4">
        <f>-SUM(R226:$R$234)</f>
        <v>-6.416250295175832E-4</v>
      </c>
      <c r="T226">
        <f t="shared" si="46"/>
        <v>7.3738036109165521E-5</v>
      </c>
      <c r="U226">
        <f t="shared" si="47"/>
        <v>6.5565626250413444E-4</v>
      </c>
      <c r="X226" s="1"/>
    </row>
    <row r="227" spans="1:24" x14ac:dyDescent="0.25">
      <c r="A227" s="8"/>
      <c r="B227">
        <f t="shared" si="48"/>
        <v>17.299999999999976</v>
      </c>
      <c r="C227">
        <f t="shared" si="33"/>
        <v>0</v>
      </c>
      <c r="D227">
        <f t="shared" si="34"/>
        <v>-1814.3663512476069</v>
      </c>
      <c r="E227">
        <f t="shared" si="35"/>
        <v>-660.37534590830626</v>
      </c>
      <c r="F227">
        <f t="shared" si="36"/>
        <v>36287.327024952137</v>
      </c>
      <c r="G227">
        <f t="shared" si="37"/>
        <v>-11424.493484213683</v>
      </c>
      <c r="H227">
        <f t="shared" si="38"/>
        <v>31388.537876583556</v>
      </c>
      <c r="I227">
        <f t="shared" si="39"/>
        <v>33402.984318778486</v>
      </c>
      <c r="J227" s="42">
        <f t="shared" si="40"/>
        <v>1930.8083421259266</v>
      </c>
      <c r="K227">
        <f t="shared" si="41"/>
        <v>12.601481643507348</v>
      </c>
      <c r="L227">
        <f t="shared" si="42"/>
        <v>36.277486907674358</v>
      </c>
      <c r="M227" s="42">
        <f t="shared" si="43"/>
        <v>64.085610776687659</v>
      </c>
      <c r="N227" s="6">
        <f t="shared" si="44"/>
        <v>7.5613343119792406E-7</v>
      </c>
      <c r="O227" s="4">
        <f>SUM($N$54:N227)*0.1+$O$30</f>
        <v>-1.5221639148578065E-5</v>
      </c>
      <c r="P227" s="4">
        <f>-SUM(O227:$O$234)</f>
        <v>1.196192255880792E-4</v>
      </c>
      <c r="Q227" s="6">
        <f t="shared" si="45"/>
        <v>-2.0774595283110417E-6</v>
      </c>
      <c r="R227" s="4">
        <f>SUM($Q$54:Q227)*0.1+$O$8</f>
        <v>7.1926102103693951E-5</v>
      </c>
      <c r="S227" s="4">
        <f>-SUM(R227:$R$234)</f>
        <v>-5.6949118146105808E-4</v>
      </c>
      <c r="T227">
        <f t="shared" si="46"/>
        <v>7.3519129906443606E-5</v>
      </c>
      <c r="U227">
        <f t="shared" si="47"/>
        <v>5.8191834899082155E-4</v>
      </c>
      <c r="X227" s="1"/>
    </row>
    <row r="228" spans="1:24" x14ac:dyDescent="0.25">
      <c r="A228" s="8"/>
      <c r="B228">
        <f t="shared" si="48"/>
        <v>17.399999999999977</v>
      </c>
      <c r="C228">
        <f t="shared" si="33"/>
        <v>0</v>
      </c>
      <c r="D228">
        <f t="shared" si="34"/>
        <v>-1814.3663512476069</v>
      </c>
      <c r="E228">
        <f t="shared" si="35"/>
        <v>-660.37534590830626</v>
      </c>
      <c r="F228">
        <f t="shared" si="36"/>
        <v>36287.327024952137</v>
      </c>
      <c r="G228">
        <f t="shared" si="37"/>
        <v>-11490.531018804513</v>
      </c>
      <c r="H228">
        <f t="shared" si="38"/>
        <v>31569.974511708318</v>
      </c>
      <c r="I228">
        <f t="shared" si="39"/>
        <v>33596.065152991083</v>
      </c>
      <c r="J228" s="42">
        <f t="shared" si="40"/>
        <v>1930.8083421259266</v>
      </c>
      <c r="K228">
        <f t="shared" si="41"/>
        <v>12.674322577862883</v>
      </c>
      <c r="L228">
        <f t="shared" si="42"/>
        <v>36.277486907674358</v>
      </c>
      <c r="M228" s="42">
        <f t="shared" si="43"/>
        <v>64.099973649114546</v>
      </c>
      <c r="N228" s="6">
        <f t="shared" si="44"/>
        <v>7.6050414467305657E-7</v>
      </c>
      <c r="O228" s="4">
        <f>SUM($N$54:N228)*0.1+$O$30</f>
        <v>-1.514558873411076E-5</v>
      </c>
      <c r="P228" s="4">
        <f>-SUM(O228:$O$234)</f>
        <v>1.0439758643950115E-4</v>
      </c>
      <c r="Q228" s="6">
        <f t="shared" si="45"/>
        <v>-2.0894679648908744E-6</v>
      </c>
      <c r="R228" s="4">
        <f>SUM($Q$54:Q228)*0.1+$O$8</f>
        <v>7.1717155307204859E-5</v>
      </c>
      <c r="S228" s="4">
        <f>-SUM(R228:$R$234)</f>
        <v>-4.9756507935736416E-4</v>
      </c>
      <c r="T228">
        <f t="shared" si="46"/>
        <v>7.3298971503429463E-5</v>
      </c>
      <c r="U228">
        <f t="shared" si="47"/>
        <v>5.0839931574530391E-4</v>
      </c>
      <c r="X228" s="1"/>
    </row>
    <row r="229" spans="1:24" x14ac:dyDescent="0.25">
      <c r="A229" s="8"/>
      <c r="B229">
        <f t="shared" si="48"/>
        <v>17.499999999999979</v>
      </c>
      <c r="C229">
        <f t="shared" si="33"/>
        <v>0</v>
      </c>
      <c r="D229">
        <f t="shared" si="34"/>
        <v>-1814.3663512476069</v>
      </c>
      <c r="E229">
        <f t="shared" si="35"/>
        <v>-660.37534590830626</v>
      </c>
      <c r="F229">
        <f t="shared" si="36"/>
        <v>36287.327024952137</v>
      </c>
      <c r="G229">
        <f t="shared" si="37"/>
        <v>-11556.568553395346</v>
      </c>
      <c r="H229">
        <f t="shared" si="38"/>
        <v>31751.411146833081</v>
      </c>
      <c r="I229">
        <f t="shared" si="39"/>
        <v>33789.145987203679</v>
      </c>
      <c r="J229" s="42">
        <f t="shared" si="40"/>
        <v>1930.8083421259266</v>
      </c>
      <c r="K229">
        <f t="shared" si="41"/>
        <v>12.747163512218419</v>
      </c>
      <c r="L229">
        <f t="shared" si="42"/>
        <v>36.277486907674358</v>
      </c>
      <c r="M229" s="42">
        <f t="shared" si="43"/>
        <v>64.114416059234969</v>
      </c>
      <c r="N229" s="6">
        <f t="shared" si="44"/>
        <v>7.6487485814818919E-7</v>
      </c>
      <c r="O229" s="4">
        <f>SUM($N$54:N229)*0.1+$O$30</f>
        <v>-1.506910124829594E-5</v>
      </c>
      <c r="P229" s="4">
        <f>-SUM(O229:$O$234)</f>
        <v>8.9251997705390408E-5</v>
      </c>
      <c r="Q229" s="6">
        <f t="shared" si="45"/>
        <v>-2.1014764014707072E-6</v>
      </c>
      <c r="R229" s="4">
        <f>SUM($Q$54:Q229)*0.1+$O$8</f>
        <v>7.150700766705779E-5</v>
      </c>
      <c r="S229" s="4">
        <f>-SUM(R229:$R$234)</f>
        <v>-4.2584792405015934E-4</v>
      </c>
      <c r="T229">
        <f t="shared" si="46"/>
        <v>7.3077561247814342E-5</v>
      </c>
      <c r="U229">
        <f t="shared" si="47"/>
        <v>4.3510041773392184E-4</v>
      </c>
      <c r="X229" s="1"/>
    </row>
    <row r="230" spans="1:24" x14ac:dyDescent="0.25">
      <c r="A230" s="8"/>
      <c r="B230">
        <f t="shared" si="48"/>
        <v>17.59999999999998</v>
      </c>
      <c r="C230">
        <f t="shared" si="33"/>
        <v>0</v>
      </c>
      <c r="D230">
        <f t="shared" si="34"/>
        <v>-1814.3663512476069</v>
      </c>
      <c r="E230">
        <f t="shared" si="35"/>
        <v>-660.37534590830626</v>
      </c>
      <c r="F230">
        <f t="shared" si="36"/>
        <v>36287.327024952137</v>
      </c>
      <c r="G230">
        <f t="shared" si="37"/>
        <v>-11622.606087986176</v>
      </c>
      <c r="H230">
        <f t="shared" si="38"/>
        <v>31932.847781957844</v>
      </c>
      <c r="I230">
        <f t="shared" si="39"/>
        <v>33982.226821416269</v>
      </c>
      <c r="J230" s="42">
        <f t="shared" si="40"/>
        <v>1930.8083421259266</v>
      </c>
      <c r="K230">
        <f t="shared" si="41"/>
        <v>12.820004446573952</v>
      </c>
      <c r="L230">
        <f t="shared" si="42"/>
        <v>36.277486907674358</v>
      </c>
      <c r="M230" s="42">
        <f t="shared" si="43"/>
        <v>64.128937953311137</v>
      </c>
      <c r="N230" s="6">
        <f t="shared" si="44"/>
        <v>7.6924557162332171E-7</v>
      </c>
      <c r="O230" s="4">
        <f>SUM($N$54:N230)*0.1+$O$30</f>
        <v>-1.4992176691133609E-5</v>
      </c>
      <c r="P230" s="4">
        <f>-SUM(O230:$O$234)</f>
        <v>7.4182896457094459E-5</v>
      </c>
      <c r="Q230" s="6">
        <f t="shared" si="45"/>
        <v>-2.1134848380505399E-6</v>
      </c>
      <c r="R230" s="4">
        <f>SUM($Q$54:Q230)*0.1+$O$8</f>
        <v>7.1295659183252743E-5</v>
      </c>
      <c r="S230" s="4">
        <f>-SUM(R230:$R$234)</f>
        <v>-3.5434091638310153E-4</v>
      </c>
      <c r="T230">
        <f t="shared" si="46"/>
        <v>7.2854899494218656E-5</v>
      </c>
      <c r="U230">
        <f t="shared" si="47"/>
        <v>3.6202290970321221E-4</v>
      </c>
      <c r="X230" s="1"/>
    </row>
    <row r="231" spans="1:24" x14ac:dyDescent="0.25">
      <c r="A231" s="8"/>
      <c r="B231">
        <f t="shared" si="48"/>
        <v>17.699999999999982</v>
      </c>
      <c r="C231">
        <f t="shared" si="33"/>
        <v>0</v>
      </c>
      <c r="D231">
        <f t="shared" si="34"/>
        <v>-1814.3663512476069</v>
      </c>
      <c r="E231">
        <f t="shared" si="35"/>
        <v>-660.37534590830626</v>
      </c>
      <c r="F231">
        <f t="shared" si="36"/>
        <v>36287.327024952137</v>
      </c>
      <c r="G231">
        <f t="shared" si="37"/>
        <v>-11688.643622577009</v>
      </c>
      <c r="H231">
        <f t="shared" si="38"/>
        <v>32114.284417082607</v>
      </c>
      <c r="I231">
        <f t="shared" si="39"/>
        <v>34175.307655628865</v>
      </c>
      <c r="J231" s="42">
        <f t="shared" si="40"/>
        <v>1930.8083421259266</v>
      </c>
      <c r="K231">
        <f t="shared" si="41"/>
        <v>12.892845380929487</v>
      </c>
      <c r="L231">
        <f t="shared" si="42"/>
        <v>36.277486907674358</v>
      </c>
      <c r="M231" s="42">
        <f t="shared" si="43"/>
        <v>64.143539277358315</v>
      </c>
      <c r="N231" s="6">
        <f t="shared" si="44"/>
        <v>7.7361628509845433E-7</v>
      </c>
      <c r="O231" s="4">
        <f>SUM($N$54:N231)*0.1+$O$30</f>
        <v>-1.4914815062623764E-5</v>
      </c>
      <c r="P231" s="4">
        <f>-SUM(O231:$O$234)</f>
        <v>5.919071976596085E-5</v>
      </c>
      <c r="Q231" s="6">
        <f t="shared" si="45"/>
        <v>-2.1254932746303727E-6</v>
      </c>
      <c r="R231" s="4">
        <f>SUM($Q$54:Q231)*0.1+$O$8</f>
        <v>7.1083109855789704E-5</v>
      </c>
      <c r="S231" s="4">
        <f>-SUM(R231:$R$234)</f>
        <v>-2.8304525719984876E-4</v>
      </c>
      <c r="T231">
        <f t="shared" si="46"/>
        <v>7.2630986604358717E-5</v>
      </c>
      <c r="U231">
        <f t="shared" si="47"/>
        <v>2.8916804617685723E-4</v>
      </c>
      <c r="X231" s="1"/>
    </row>
    <row r="232" spans="1:24" x14ac:dyDescent="0.25">
      <c r="A232" s="8"/>
      <c r="B232">
        <f t="shared" si="48"/>
        <v>17.799999999999983</v>
      </c>
      <c r="C232">
        <f t="shared" si="33"/>
        <v>0</v>
      </c>
      <c r="D232">
        <f t="shared" si="34"/>
        <v>-1814.3663512476069</v>
      </c>
      <c r="E232">
        <f t="shared" si="35"/>
        <v>-660.37534590830626</v>
      </c>
      <c r="F232">
        <f t="shared" si="36"/>
        <v>36287.327024952137</v>
      </c>
      <c r="G232">
        <f t="shared" si="37"/>
        <v>-11754.681157167841</v>
      </c>
      <c r="H232">
        <f t="shared" si="38"/>
        <v>32295.721052207373</v>
      </c>
      <c r="I232">
        <f t="shared" si="39"/>
        <v>34368.388489841462</v>
      </c>
      <c r="J232" s="42">
        <f t="shared" si="40"/>
        <v>1930.8083421259266</v>
      </c>
      <c r="K232">
        <f t="shared" si="41"/>
        <v>12.965686315285023</v>
      </c>
      <c r="L232">
        <f t="shared" si="42"/>
        <v>36.277486907674358</v>
      </c>
      <c r="M232" s="42">
        <f t="shared" si="43"/>
        <v>64.158219977145748</v>
      </c>
      <c r="N232" s="6">
        <f t="shared" si="44"/>
        <v>7.7798699857358695E-7</v>
      </c>
      <c r="O232" s="4">
        <f>SUM($N$54:N232)*0.1+$O$30</f>
        <v>-1.4837016362766404E-5</v>
      </c>
      <c r="P232" s="4">
        <f>-SUM(O232:$O$234)</f>
        <v>4.4275904703337086E-5</v>
      </c>
      <c r="Q232" s="6">
        <f t="shared" si="45"/>
        <v>-2.1375017112102054E-6</v>
      </c>
      <c r="R232" s="4">
        <f>SUM($Q$54:Q232)*0.1+$O$8</f>
        <v>7.0869359684668675E-5</v>
      </c>
      <c r="S232" s="4">
        <f>-SUM(R232:$R$234)</f>
        <v>-2.119621473440591E-4</v>
      </c>
      <c r="T232">
        <f t="shared" si="46"/>
        <v>7.2405822947218409E-5</v>
      </c>
      <c r="U232">
        <f t="shared" si="47"/>
        <v>2.1653708145258542E-4</v>
      </c>
      <c r="X232" s="1"/>
    </row>
    <row r="233" spans="1:24" x14ac:dyDescent="0.25">
      <c r="A233" s="8"/>
      <c r="B233">
        <f t="shared" si="48"/>
        <v>17.899999999999984</v>
      </c>
      <c r="C233">
        <f t="shared" si="33"/>
        <v>0</v>
      </c>
      <c r="D233">
        <f t="shared" si="34"/>
        <v>-1814.3663512476069</v>
      </c>
      <c r="E233">
        <f t="shared" si="35"/>
        <v>-660.37534590830626</v>
      </c>
      <c r="F233">
        <f t="shared" si="36"/>
        <v>36287.327024952137</v>
      </c>
      <c r="G233">
        <f t="shared" si="37"/>
        <v>-11820.718691758671</v>
      </c>
      <c r="H233">
        <f t="shared" si="38"/>
        <v>32477.157687332136</v>
      </c>
      <c r="I233">
        <f t="shared" si="39"/>
        <v>34561.469324054058</v>
      </c>
      <c r="J233" s="42">
        <f t="shared" si="40"/>
        <v>1930.8083421259266</v>
      </c>
      <c r="K233">
        <f t="shared" si="41"/>
        <v>13.038527249640557</v>
      </c>
      <c r="L233">
        <f t="shared" si="42"/>
        <v>36.277486907674358</v>
      </c>
      <c r="M233" s="42">
        <f t="shared" si="43"/>
        <v>64.172979998197633</v>
      </c>
      <c r="N233" s="6">
        <f t="shared" si="44"/>
        <v>7.8235771204871947E-7</v>
      </c>
      <c r="O233" s="4">
        <f>SUM($N$54:N233)*0.1+$O$30</f>
        <v>-1.4758780591561532E-5</v>
      </c>
      <c r="P233" s="4">
        <f>-SUM(O233:$O$234)</f>
        <v>2.9438888340570678E-5</v>
      </c>
      <c r="Q233" s="6">
        <f t="shared" si="45"/>
        <v>-2.1495101477900382E-6</v>
      </c>
      <c r="R233" s="4">
        <f>SUM($Q$54:Q233)*0.1+$O$8</f>
        <v>7.0654408669889668E-5</v>
      </c>
      <c r="S233" s="4">
        <f>-SUM(R233:$R$234)</f>
        <v>-1.410927876593904E-4</v>
      </c>
      <c r="T233">
        <f t="shared" si="46"/>
        <v>7.2179408899225787E-5</v>
      </c>
      <c r="U233">
        <f t="shared" si="47"/>
        <v>1.4413126959902356E-4</v>
      </c>
      <c r="X233" s="1"/>
    </row>
    <row r="234" spans="1:24" x14ac:dyDescent="0.25">
      <c r="A234" s="8"/>
      <c r="B234">
        <f t="shared" si="48"/>
        <v>17.999999999999986</v>
      </c>
      <c r="C234">
        <f t="shared" si="33"/>
        <v>-465.56662280062437</v>
      </c>
      <c r="D234">
        <f t="shared" si="34"/>
        <v>403.1925224994684</v>
      </c>
      <c r="E234">
        <f t="shared" si="35"/>
        <v>-65.854570223487485</v>
      </c>
      <c r="F234">
        <f t="shared" si="36"/>
        <v>36287.327024952137</v>
      </c>
      <c r="G234">
        <f t="shared" si="37"/>
        <v>-11886.756226349513</v>
      </c>
      <c r="H234">
        <f t="shared" si="38"/>
        <v>32640.134322456899</v>
      </c>
      <c r="I234">
        <f t="shared" si="39"/>
        <v>34737.204006262335</v>
      </c>
      <c r="J234" s="42">
        <f t="shared" si="40"/>
        <v>408.53523057235174</v>
      </c>
      <c r="K234">
        <f t="shared" si="41"/>
        <v>13.10482424127583</v>
      </c>
      <c r="L234">
        <f t="shared" si="42"/>
        <v>36.277486907674358</v>
      </c>
      <c r="M234" s="42">
        <f t="shared" si="43"/>
        <v>64.186482902587713</v>
      </c>
      <c r="N234" s="6">
        <f t="shared" si="44"/>
        <v>7.8672842552385272E-7</v>
      </c>
      <c r="O234" s="4">
        <f>SUM($N$54:N234)*0.1+$O$30</f>
        <v>-1.4680107749009146E-5</v>
      </c>
      <c r="P234" s="4">
        <f>-SUM(O234:$O$234)</f>
        <v>1.4680107749009146E-5</v>
      </c>
      <c r="Q234" s="6">
        <f t="shared" si="45"/>
        <v>-2.1602968038892574E-6</v>
      </c>
      <c r="R234" s="4">
        <f>SUM($Q$54:Q234)*0.1+$O$8</f>
        <v>7.0438378989500744E-5</v>
      </c>
      <c r="S234" s="4">
        <f>-SUM(R234:$R$234)</f>
        <v>-7.0438378989500744E-5</v>
      </c>
      <c r="T234">
        <f t="shared" si="46"/>
        <v>7.1951864452500877E-5</v>
      </c>
      <c r="U234">
        <f t="shared" si="47"/>
        <v>7.1951864452500877E-5</v>
      </c>
      <c r="X234" s="1"/>
    </row>
    <row r="235" spans="1:24" x14ac:dyDescent="0.25">
      <c r="A235" s="8"/>
      <c r="B235">
        <f t="shared" si="48"/>
        <v>18.099999999999987</v>
      </c>
      <c r="C235">
        <f t="shared" si="33"/>
        <v>-465.56662280062437</v>
      </c>
      <c r="D235">
        <f t="shared" si="34"/>
        <v>403.1925224994684</v>
      </c>
      <c r="E235">
        <f t="shared" si="35"/>
        <v>-65.854570223487485</v>
      </c>
      <c r="F235">
        <f t="shared" si="36"/>
        <v>36287.327024952137</v>
      </c>
      <c r="G235">
        <f t="shared" si="37"/>
        <v>-11893.34168337186</v>
      </c>
      <c r="H235">
        <f t="shared" si="38"/>
        <v>32821.440957581661</v>
      </c>
      <c r="I235">
        <f t="shared" si="39"/>
        <v>34909.863404623189</v>
      </c>
      <c r="J235" s="42">
        <f t="shared" si="40"/>
        <v>408.53523057235174</v>
      </c>
      <c r="K235">
        <f t="shared" si="41"/>
        <v>13.169961063131598</v>
      </c>
      <c r="L235">
        <f t="shared" si="42"/>
        <v>36.277486907674358</v>
      </c>
      <c r="M235" s="42">
        <f t="shared" si="43"/>
        <v>64.199813421955184</v>
      </c>
      <c r="N235" s="6">
        <f t="shared" si="44"/>
        <v>7.8716428591636767E-7</v>
      </c>
      <c r="O235" s="4">
        <f>SUM($N$54:N235)*0.1+$O$30</f>
        <v>-1.4601391320417511E-5</v>
      </c>
      <c r="P235" s="4">
        <f>SUM($O$235:O235)</f>
        <v>-1.4601391320417511E-5</v>
      </c>
      <c r="Q235" s="6">
        <f t="shared" si="45"/>
        <v>-2.1722966363811983E-6</v>
      </c>
      <c r="R235" s="4">
        <f>SUM($Q$54:Q235)*0.1+$O$8</f>
        <v>7.0221149325862633E-5</v>
      </c>
      <c r="S235" s="4">
        <f>SUM($R$235:R235)</f>
        <v>7.0221149325862633E-5</v>
      </c>
      <c r="T235">
        <f t="shared" si="46"/>
        <v>7.172315136088947E-5</v>
      </c>
      <c r="U235">
        <f t="shared" si="47"/>
        <v>7.172315136088947E-5</v>
      </c>
      <c r="X235" s="1"/>
    </row>
    <row r="236" spans="1:24" x14ac:dyDescent="0.25">
      <c r="A236" s="8"/>
      <c r="B236">
        <f t="shared" si="48"/>
        <v>18.199999999999989</v>
      </c>
      <c r="C236">
        <f t="shared" si="33"/>
        <v>-465.56662280062437</v>
      </c>
      <c r="D236">
        <f t="shared" si="34"/>
        <v>403.1925224994684</v>
      </c>
      <c r="E236">
        <f t="shared" si="35"/>
        <v>-65.854570223487485</v>
      </c>
      <c r="F236">
        <f t="shared" si="36"/>
        <v>36287.327024952137</v>
      </c>
      <c r="G236">
        <f t="shared" si="37"/>
        <v>-11899.927140394209</v>
      </c>
      <c r="H236">
        <f t="shared" si="38"/>
        <v>33002.747592706422</v>
      </c>
      <c r="I236">
        <f t="shared" si="39"/>
        <v>35082.611285572522</v>
      </c>
      <c r="J236" s="42">
        <f t="shared" si="40"/>
        <v>408.53523057235174</v>
      </c>
      <c r="K236">
        <f t="shared" si="41"/>
        <v>13.235131265589049</v>
      </c>
      <c r="L236">
        <f t="shared" si="42"/>
        <v>36.277486907674358</v>
      </c>
      <c r="M236" s="42">
        <f t="shared" si="43"/>
        <v>64.213214127832188</v>
      </c>
      <c r="N236" s="6">
        <f t="shared" si="44"/>
        <v>7.8760014630888273E-7</v>
      </c>
      <c r="O236" s="4">
        <f>SUM($N$54:N236)*0.1+$O$30</f>
        <v>-1.4522631305786623E-5</v>
      </c>
      <c r="P236" s="4">
        <f>SUM($O$235:O236)</f>
        <v>-2.9124022626204134E-5</v>
      </c>
      <c r="Q236" s="6">
        <f t="shared" si="45"/>
        <v>-2.1842964688731392E-6</v>
      </c>
      <c r="R236" s="4">
        <f>SUM($Q$54:Q236)*0.1+$O$8</f>
        <v>7.0002719678975321E-5</v>
      </c>
      <c r="S236" s="4">
        <f>SUM($R$235:R236)</f>
        <v>1.4022386900483795E-4</v>
      </c>
      <c r="T236">
        <f t="shared" si="46"/>
        <v>7.1493269490889932E-5</v>
      </c>
      <c r="U236">
        <f t="shared" si="47"/>
        <v>1.4321641711974786E-4</v>
      </c>
      <c r="X236" s="1"/>
    </row>
    <row r="237" spans="1:24" x14ac:dyDescent="0.25">
      <c r="A237" s="8"/>
      <c r="B237">
        <f t="shared" si="48"/>
        <v>18.29999999999999</v>
      </c>
      <c r="C237">
        <f t="shared" si="33"/>
        <v>-465.56662280062437</v>
      </c>
      <c r="D237">
        <f t="shared" si="34"/>
        <v>403.1925224994684</v>
      </c>
      <c r="E237">
        <f t="shared" si="35"/>
        <v>-65.854570223487485</v>
      </c>
      <c r="F237">
        <f t="shared" si="36"/>
        <v>36287.327024952137</v>
      </c>
      <c r="G237">
        <f t="shared" si="37"/>
        <v>-11906.512597416557</v>
      </c>
      <c r="H237">
        <f t="shared" si="38"/>
        <v>33184.054227831191</v>
      </c>
      <c r="I237">
        <f t="shared" si="39"/>
        <v>35255.446348444952</v>
      </c>
      <c r="J237" s="42">
        <f t="shared" si="40"/>
        <v>408.53523057235174</v>
      </c>
      <c r="K237">
        <f t="shared" si="41"/>
        <v>13.30033435796415</v>
      </c>
      <c r="L237">
        <f t="shared" si="42"/>
        <v>36.277486907674358</v>
      </c>
      <c r="M237" s="42">
        <f t="shared" si="43"/>
        <v>64.226684976286109</v>
      </c>
      <c r="N237" s="6">
        <f t="shared" si="44"/>
        <v>7.8803600670139767E-7</v>
      </c>
      <c r="O237" s="4">
        <f>SUM($N$54:N237)*0.1+$O$30</f>
        <v>-1.4443827705116483E-5</v>
      </c>
      <c r="P237" s="4">
        <f>SUM($O$235:O237)</f>
        <v>-4.3567850331320613E-5</v>
      </c>
      <c r="Q237" s="6">
        <f t="shared" si="45"/>
        <v>-2.196296301365081E-6</v>
      </c>
      <c r="R237" s="4">
        <f>SUM($Q$54:Q237)*0.1+$O$8</f>
        <v>6.9783090048838807E-5</v>
      </c>
      <c r="S237" s="4">
        <f>SUM($R$235:R237)</f>
        <v>2.1000695905367675E-4</v>
      </c>
      <c r="T237">
        <f t="shared" si="46"/>
        <v>7.1262218710474044E-5</v>
      </c>
      <c r="U237">
        <f t="shared" si="47"/>
        <v>2.1447862465398507E-4</v>
      </c>
      <c r="X237" s="1"/>
    </row>
    <row r="238" spans="1:24" x14ac:dyDescent="0.25">
      <c r="A238" s="8"/>
      <c r="B238">
        <f t="shared" si="48"/>
        <v>18.399999999999991</v>
      </c>
      <c r="C238">
        <f t="shared" si="33"/>
        <v>-465.56662280062437</v>
      </c>
      <c r="D238">
        <f t="shared" si="34"/>
        <v>403.1925224994684</v>
      </c>
      <c r="E238">
        <f t="shared" si="35"/>
        <v>-65.854570223487485</v>
      </c>
      <c r="F238">
        <f t="shared" si="36"/>
        <v>36287.327024952137</v>
      </c>
      <c r="G238">
        <f t="shared" si="37"/>
        <v>-11913.098054438908</v>
      </c>
      <c r="H238">
        <f t="shared" si="38"/>
        <v>33365.360862955946</v>
      </c>
      <c r="I238">
        <f t="shared" si="39"/>
        <v>35428.367317305892</v>
      </c>
      <c r="J238" s="42">
        <f t="shared" si="40"/>
        <v>408.53523057235174</v>
      </c>
      <c r="K238">
        <f t="shared" si="41"/>
        <v>13.365569858902719</v>
      </c>
      <c r="L238">
        <f t="shared" si="42"/>
        <v>36.277486907674358</v>
      </c>
      <c r="M238" s="42">
        <f t="shared" si="43"/>
        <v>64.240225923191332</v>
      </c>
      <c r="N238" s="6">
        <f t="shared" si="44"/>
        <v>7.8847186709391283E-7</v>
      </c>
      <c r="O238" s="4">
        <f>SUM($N$54:N238)*0.1+$O$30</f>
        <v>-1.4364980518407092E-5</v>
      </c>
      <c r="P238" s="4">
        <f>SUM($O$235:O238)</f>
        <v>-5.7932830849727709E-5</v>
      </c>
      <c r="Q238" s="6">
        <f t="shared" si="45"/>
        <v>-2.2082961338570215E-6</v>
      </c>
      <c r="R238" s="4">
        <f>SUM($Q$54:Q238)*0.1+$O$8</f>
        <v>6.9562260435453106E-5</v>
      </c>
      <c r="S238" s="4">
        <f>SUM($R$235:R238)</f>
        <v>2.7956921948912985E-4</v>
      </c>
      <c r="T238">
        <f t="shared" si="46"/>
        <v>7.1029998889089241E-5</v>
      </c>
      <c r="U238">
        <f t="shared" si="47"/>
        <v>2.8550860122949785E-4</v>
      </c>
      <c r="X238" s="1"/>
    </row>
    <row r="239" spans="1:24" x14ac:dyDescent="0.25">
      <c r="A239" s="8"/>
      <c r="B239">
        <f t="shared" si="48"/>
        <v>18.499999999999993</v>
      </c>
      <c r="C239">
        <f t="shared" si="33"/>
        <v>-465.56662280062437</v>
      </c>
      <c r="D239">
        <f t="shared" si="34"/>
        <v>403.1925224994684</v>
      </c>
      <c r="E239">
        <f t="shared" si="35"/>
        <v>-65.854570223487485</v>
      </c>
      <c r="F239">
        <f t="shared" si="36"/>
        <v>36287.327024952137</v>
      </c>
      <c r="G239">
        <f t="shared" si="37"/>
        <v>-11919.683511461257</v>
      </c>
      <c r="H239">
        <f t="shared" si="38"/>
        <v>33546.667498080715</v>
      </c>
      <c r="I239">
        <f t="shared" si="39"/>
        <v>35601.372940382316</v>
      </c>
      <c r="J239" s="42">
        <f t="shared" si="40"/>
        <v>408.53523057235174</v>
      </c>
      <c r="K239">
        <f t="shared" si="41"/>
        <v>13.430837296165667</v>
      </c>
      <c r="L239">
        <f t="shared" si="42"/>
        <v>36.277486907674358</v>
      </c>
      <c r="M239" s="42">
        <f t="shared" si="43"/>
        <v>64.253836924229887</v>
      </c>
      <c r="N239" s="6">
        <f t="shared" si="44"/>
        <v>7.8890772748642799E-7</v>
      </c>
      <c r="O239" s="4">
        <f>SUM($N$54:N239)*0.1+$O$30</f>
        <v>-1.4286089745658447E-5</v>
      </c>
      <c r="P239" s="4">
        <f>SUM($O$235:O239)</f>
        <v>-7.2218920595386156E-5</v>
      </c>
      <c r="Q239" s="6">
        <f t="shared" si="45"/>
        <v>-2.2202959663489629E-6</v>
      </c>
      <c r="R239" s="4">
        <f>SUM($Q$54:Q239)*0.1+$O$8</f>
        <v>6.9340230838818204E-5</v>
      </c>
      <c r="S239" s="4">
        <f>SUM($R$235:R239)</f>
        <v>3.4890945032794806E-4</v>
      </c>
      <c r="T239">
        <f t="shared" si="46"/>
        <v>7.0796609897661079E-5</v>
      </c>
      <c r="U239">
        <f t="shared" si="47"/>
        <v>3.5630517400132367E-4</v>
      </c>
      <c r="X239" s="1"/>
    </row>
    <row r="240" spans="1:24" x14ac:dyDescent="0.25">
      <c r="A240" s="8"/>
      <c r="B240">
        <f t="shared" si="48"/>
        <v>18.599999999999994</v>
      </c>
      <c r="C240">
        <f t="shared" si="33"/>
        <v>-465.56662280062437</v>
      </c>
      <c r="D240">
        <f t="shared" si="34"/>
        <v>403.1925224994684</v>
      </c>
      <c r="E240">
        <f t="shared" si="35"/>
        <v>-65.854570223487485</v>
      </c>
      <c r="F240">
        <f t="shared" si="36"/>
        <v>36287.327024952137</v>
      </c>
      <c r="G240">
        <f t="shared" si="37"/>
        <v>-11926.268968483604</v>
      </c>
      <c r="H240">
        <f t="shared" si="38"/>
        <v>33727.974133205476</v>
      </c>
      <c r="I240">
        <f t="shared" si="39"/>
        <v>35774.461989508563</v>
      </c>
      <c r="J240" s="42">
        <f t="shared" si="40"/>
        <v>408.53523057235174</v>
      </c>
      <c r="K240">
        <f t="shared" si="41"/>
        <v>13.496136206419932</v>
      </c>
      <c r="L240">
        <f t="shared" si="42"/>
        <v>36.277486907674358</v>
      </c>
      <c r="M240" s="42">
        <f t="shared" si="43"/>
        <v>64.267517934892226</v>
      </c>
      <c r="N240" s="6">
        <f t="shared" si="44"/>
        <v>7.8934358787894294E-7</v>
      </c>
      <c r="O240" s="4">
        <f>SUM($N$54:N240)*0.1+$O$30</f>
        <v>-1.4207155386870554E-5</v>
      </c>
      <c r="P240" s="4">
        <f>SUM($O$235:O240)</f>
        <v>-8.6426075982256716E-5</v>
      </c>
      <c r="Q240" s="6">
        <f t="shared" si="45"/>
        <v>-2.2322957988409038E-6</v>
      </c>
      <c r="R240" s="4">
        <f>SUM($Q$54:Q240)*0.1+$O$8</f>
        <v>6.9117001258934115E-5</v>
      </c>
      <c r="S240" s="4">
        <f>SUM($R$235:R240)</f>
        <v>4.180264515868822E-4</v>
      </c>
      <c r="T240">
        <f t="shared" si="46"/>
        <v>7.0562051608596133E-5</v>
      </c>
      <c r="U240">
        <f t="shared" si="47"/>
        <v>4.2686717001429235E-4</v>
      </c>
      <c r="X240" s="1"/>
    </row>
    <row r="241" spans="1:24" x14ac:dyDescent="0.25">
      <c r="A241" s="8"/>
      <c r="B241">
        <f t="shared" si="48"/>
        <v>18.699999999999996</v>
      </c>
      <c r="C241">
        <f t="shared" si="33"/>
        <v>-465.56662280062437</v>
      </c>
      <c r="D241">
        <f t="shared" si="34"/>
        <v>403.1925224994684</v>
      </c>
      <c r="E241">
        <f t="shared" si="35"/>
        <v>-65.854570223487485</v>
      </c>
      <c r="F241">
        <f t="shared" si="36"/>
        <v>36287.327024952137</v>
      </c>
      <c r="G241">
        <f t="shared" si="37"/>
        <v>-11932.854425505955</v>
      </c>
      <c r="H241">
        <f t="shared" si="38"/>
        <v>33909.280768330238</v>
      </c>
      <c r="I241">
        <f t="shared" si="39"/>
        <v>35947.633259587034</v>
      </c>
      <c r="J241" s="42">
        <f t="shared" si="40"/>
        <v>408.53523057235174</v>
      </c>
      <c r="K241">
        <f t="shared" si="41"/>
        <v>13.561466135035019</v>
      </c>
      <c r="L241">
        <f t="shared" si="42"/>
        <v>36.277486907674358</v>
      </c>
      <c r="M241" s="42">
        <f t="shared" si="43"/>
        <v>64.281268910477763</v>
      </c>
      <c r="N241" s="6">
        <f t="shared" si="44"/>
        <v>7.897794482714581E-7</v>
      </c>
      <c r="O241" s="4">
        <f>SUM($N$54:N241)*0.1+$O$30</f>
        <v>-1.4128177442043409E-5</v>
      </c>
      <c r="P241" s="4">
        <f>SUM($O$235:O241)</f>
        <v>-1.0055425342430013E-4</v>
      </c>
      <c r="Q241" s="6">
        <f t="shared" si="45"/>
        <v>-2.2442956313328452E-6</v>
      </c>
      <c r="R241" s="4">
        <f>SUM($Q$54:Q241)*0.1+$O$8</f>
        <v>6.8892571695800838E-5</v>
      </c>
      <c r="S241" s="4">
        <f>SUM($R$235:R241)</f>
        <v>4.8691902328268301E-4</v>
      </c>
      <c r="T241">
        <f t="shared" si="46"/>
        <v>7.032632389578544E-5</v>
      </c>
      <c r="U241">
        <f t="shared" si="47"/>
        <v>4.9719341620367455E-4</v>
      </c>
      <c r="X241" s="1"/>
    </row>
    <row r="242" spans="1:24" x14ac:dyDescent="0.25">
      <c r="A242" s="8"/>
      <c r="B242">
        <f t="shared" si="48"/>
        <v>18.799999999999997</v>
      </c>
      <c r="C242">
        <f t="shared" si="33"/>
        <v>-465.56662280062437</v>
      </c>
      <c r="D242">
        <f t="shared" si="34"/>
        <v>403.1925224994684</v>
      </c>
      <c r="E242">
        <f t="shared" si="35"/>
        <v>-65.854570223487485</v>
      </c>
      <c r="F242">
        <f t="shared" si="36"/>
        <v>36287.327024952137</v>
      </c>
      <c r="G242">
        <f t="shared" si="37"/>
        <v>-11939.439882528302</v>
      </c>
      <c r="H242">
        <f t="shared" si="38"/>
        <v>34090.587403455007</v>
      </c>
      <c r="I242">
        <f t="shared" si="39"/>
        <v>36120.885568063153</v>
      </c>
      <c r="J242" s="42">
        <f t="shared" si="40"/>
        <v>408.53523057235174</v>
      </c>
      <c r="K242">
        <f t="shared" si="41"/>
        <v>13.62682663588493</v>
      </c>
      <c r="L242">
        <f t="shared" si="42"/>
        <v>36.277486907674358</v>
      </c>
      <c r="M242" s="42">
        <f t="shared" si="43"/>
        <v>64.295089806095746</v>
      </c>
      <c r="N242" s="6">
        <f t="shared" si="44"/>
        <v>7.9021530866397305E-7</v>
      </c>
      <c r="O242" s="4">
        <f>SUM($N$54:N242)*0.1+$O$30</f>
        <v>-1.404915591117701E-5</v>
      </c>
      <c r="P242" s="4">
        <f>SUM($O$235:O242)</f>
        <v>-1.1460340933547714E-4</v>
      </c>
      <c r="Q242" s="6">
        <f t="shared" si="45"/>
        <v>-2.2562954638247865E-6</v>
      </c>
      <c r="R242" s="4">
        <f>SUM($Q$54:Q242)*0.1+$O$8</f>
        <v>6.866694214941836E-5</v>
      </c>
      <c r="S242" s="4">
        <f>SUM($R$235:R242)</f>
        <v>5.5558596543210138E-4</v>
      </c>
      <c r="T242">
        <f t="shared" si="46"/>
        <v>7.0089426634608215E-5</v>
      </c>
      <c r="U242">
        <f t="shared" si="47"/>
        <v>5.672827393958281E-4</v>
      </c>
      <c r="X242" s="1"/>
    </row>
    <row r="243" spans="1:24" x14ac:dyDescent="0.25">
      <c r="A243" s="8"/>
      <c r="B243">
        <f t="shared" si="48"/>
        <v>18.899999999999999</v>
      </c>
      <c r="C243">
        <f t="shared" si="33"/>
        <v>-465.56662280062437</v>
      </c>
      <c r="D243">
        <f t="shared" si="34"/>
        <v>403.1925224994684</v>
      </c>
      <c r="E243">
        <f t="shared" si="35"/>
        <v>-65.854570223487485</v>
      </c>
      <c r="F243">
        <f t="shared" si="36"/>
        <v>36287.327024952137</v>
      </c>
      <c r="G243">
        <f t="shared" si="37"/>
        <v>-11946.025339550652</v>
      </c>
      <c r="H243">
        <f t="shared" si="38"/>
        <v>34271.894038579769</v>
      </c>
      <c r="I243">
        <f t="shared" si="39"/>
        <v>36294.217754414072</v>
      </c>
      <c r="J243" s="42">
        <f t="shared" si="40"/>
        <v>408.53523057235174</v>
      </c>
      <c r="K243">
        <f t="shared" si="41"/>
        <v>13.692217271155268</v>
      </c>
      <c r="L243">
        <f t="shared" si="42"/>
        <v>36.277486907674358</v>
      </c>
      <c r="M243" s="42">
        <f t="shared" si="43"/>
        <v>64.308980576665775</v>
      </c>
      <c r="N243" s="6">
        <f t="shared" si="44"/>
        <v>7.9065116905648811E-7</v>
      </c>
      <c r="O243" s="4">
        <f>SUM($N$54:N243)*0.1+$O$30</f>
        <v>-1.3970090794271363E-5</v>
      </c>
      <c r="P243" s="4">
        <f>SUM($O$235:O243)</f>
        <v>-1.285735001297485E-4</v>
      </c>
      <c r="Q243" s="6">
        <f t="shared" si="45"/>
        <v>-2.2682952963167275E-6</v>
      </c>
      <c r="R243" s="4">
        <f>SUM($Q$54:Q243)*0.1+$O$8</f>
        <v>6.8440112619786681E-5</v>
      </c>
      <c r="S243" s="4">
        <f>SUM($R$235:R243)</f>
        <v>6.2402607805188805E-4</v>
      </c>
      <c r="T243">
        <f t="shared" si="46"/>
        <v>6.9851359701936157E-5</v>
      </c>
      <c r="U243">
        <f t="shared" si="47"/>
        <v>6.3713396630884123E-4</v>
      </c>
      <c r="X243" s="1"/>
    </row>
    <row r="244" spans="1:24" x14ac:dyDescent="0.25">
      <c r="A244" s="8"/>
      <c r="B244">
        <f t="shared" si="48"/>
        <v>19</v>
      </c>
      <c r="C244">
        <f t="shared" si="33"/>
        <v>-465.56662280062437</v>
      </c>
      <c r="D244">
        <f t="shared" si="34"/>
        <v>403.1925224994684</v>
      </c>
      <c r="E244">
        <f t="shared" si="35"/>
        <v>-65.854570223487485</v>
      </c>
      <c r="F244">
        <f t="shared" si="36"/>
        <v>36287.327024952137</v>
      </c>
      <c r="G244">
        <f t="shared" si="37"/>
        <v>-11952.610796572999</v>
      </c>
      <c r="H244">
        <f t="shared" si="38"/>
        <v>34453.20067370453</v>
      </c>
      <c r="I244">
        <f t="shared" si="39"/>
        <v>36467.628679651047</v>
      </c>
      <c r="J244" s="42">
        <f t="shared" si="40"/>
        <v>408.53523057235174</v>
      </c>
      <c r="K244">
        <f t="shared" si="41"/>
        <v>13.757637611155515</v>
      </c>
      <c r="L244">
        <f t="shared" si="42"/>
        <v>36.277486907674358</v>
      </c>
      <c r="M244" s="42">
        <f t="shared" si="43"/>
        <v>64.322941176918633</v>
      </c>
      <c r="N244" s="6">
        <f t="shared" si="44"/>
        <v>7.9108702944900316E-7</v>
      </c>
      <c r="O244" s="4">
        <f>SUM($N$54:N244)*0.1+$O$30</f>
        <v>-1.3890982091326461E-5</v>
      </c>
      <c r="P244" s="4">
        <f>SUM($O$235:O244)</f>
        <v>-1.4246448222107497E-4</v>
      </c>
      <c r="Q244" s="6">
        <f t="shared" si="45"/>
        <v>-2.2802951288086684E-6</v>
      </c>
      <c r="R244" s="4">
        <f>SUM($Q$54:Q244)*0.1+$O$8</f>
        <v>6.8212083106905814E-5</v>
      </c>
      <c r="S244" s="4">
        <f>SUM($R$235:R244)</f>
        <v>6.9223816115879385E-4</v>
      </c>
      <c r="T244">
        <f t="shared" si="46"/>
        <v>6.9612122976138127E-5</v>
      </c>
      <c r="U244">
        <f t="shared" si="47"/>
        <v>7.067459235531729E-4</v>
      </c>
      <c r="X244" s="1"/>
    </row>
    <row r="245" spans="1:24" x14ac:dyDescent="0.25">
      <c r="A245" s="8"/>
      <c r="B245">
        <f t="shared" si="48"/>
        <v>19.100000000000001</v>
      </c>
      <c r="C245">
        <f t="shared" si="33"/>
        <v>-465.56662280062437</v>
      </c>
      <c r="D245">
        <f t="shared" si="34"/>
        <v>403.1925224994684</v>
      </c>
      <c r="E245">
        <f t="shared" si="35"/>
        <v>-65.854570223487485</v>
      </c>
      <c r="F245">
        <f t="shared" si="36"/>
        <v>36287.327024952137</v>
      </c>
      <c r="G245">
        <f t="shared" si="37"/>
        <v>-11959.19625359535</v>
      </c>
      <c r="H245">
        <f t="shared" si="38"/>
        <v>34634.507308829292</v>
      </c>
      <c r="I245">
        <f t="shared" si="39"/>
        <v>36641.117225834678</v>
      </c>
      <c r="J245" s="42">
        <f t="shared" si="40"/>
        <v>408.53523057235174</v>
      </c>
      <c r="K245">
        <f t="shared" si="41"/>
        <v>13.823087234136141</v>
      </c>
      <c r="L245">
        <f t="shared" si="42"/>
        <v>36.277486907674358</v>
      </c>
      <c r="M245" s="42">
        <f t="shared" si="43"/>
        <v>64.336971561396879</v>
      </c>
      <c r="N245" s="6">
        <f t="shared" si="44"/>
        <v>7.9152288984151832E-7</v>
      </c>
      <c r="O245" s="4">
        <f>SUM($N$54:N245)*0.1+$O$30</f>
        <v>-1.381182980234231E-5</v>
      </c>
      <c r="P245" s="4">
        <f>SUM($O$235:O245)</f>
        <v>-1.5627631202341728E-4</v>
      </c>
      <c r="Q245" s="6">
        <f t="shared" si="45"/>
        <v>-2.2922949613006098E-6</v>
      </c>
      <c r="R245" s="4">
        <f>SUM($Q$54:Q245)*0.1+$O$8</f>
        <v>6.7982853610775747E-5</v>
      </c>
      <c r="S245" s="4">
        <f>SUM($R$235:R245)</f>
        <v>7.6022101476956963E-4</v>
      </c>
      <c r="T245">
        <f t="shared" si="46"/>
        <v>6.9371716337085363E-5</v>
      </c>
      <c r="U245">
        <f t="shared" si="47"/>
        <v>7.7611743763229205E-4</v>
      </c>
      <c r="X245" s="1"/>
    </row>
    <row r="246" spans="1:24" x14ac:dyDescent="0.25">
      <c r="A246" s="8"/>
      <c r="B246">
        <f t="shared" si="48"/>
        <v>19.200000000000003</v>
      </c>
      <c r="C246">
        <f t="shared" si="33"/>
        <v>-465.56662280062437</v>
      </c>
      <c r="D246">
        <f t="shared" si="34"/>
        <v>403.1925224994684</v>
      </c>
      <c r="E246">
        <f t="shared" si="35"/>
        <v>-65.854570223487485</v>
      </c>
      <c r="F246">
        <f t="shared" si="36"/>
        <v>36287.327024952137</v>
      </c>
      <c r="G246">
        <f t="shared" si="37"/>
        <v>-11965.781710617697</v>
      </c>
      <c r="H246">
        <f t="shared" si="38"/>
        <v>34815.813943954061</v>
      </c>
      <c r="I246">
        <f t="shared" si="39"/>
        <v>36814.682295602914</v>
      </c>
      <c r="J246" s="42">
        <f t="shared" si="40"/>
        <v>408.53523057235174</v>
      </c>
      <c r="K246">
        <f t="shared" si="41"/>
        <v>13.888565726110551</v>
      </c>
      <c r="L246">
        <f t="shared" si="42"/>
        <v>36.277486907674358</v>
      </c>
      <c r="M246" s="42">
        <f t="shared" si="43"/>
        <v>64.351071684455619</v>
      </c>
      <c r="N246" s="6">
        <f t="shared" si="44"/>
        <v>7.9195875023403327E-7</v>
      </c>
      <c r="O246" s="4">
        <f>SUM($N$54:N246)*0.1+$O$30</f>
        <v>-1.3732633927318907E-5</v>
      </c>
      <c r="P246" s="4">
        <f>SUM($O$235:O246)</f>
        <v>-1.700089459507362E-4</v>
      </c>
      <c r="Q246" s="6">
        <f t="shared" si="45"/>
        <v>-2.3042947937925511E-6</v>
      </c>
      <c r="R246" s="4">
        <f>SUM($Q$54:Q246)*0.1+$O$8</f>
        <v>6.7752424131396505E-5</v>
      </c>
      <c r="S246" s="4">
        <f>SUM($R$235:R246)</f>
        <v>8.279734389009661E-4</v>
      </c>
      <c r="T246">
        <f t="shared" si="46"/>
        <v>6.9130139666157122E-5</v>
      </c>
      <c r="U246">
        <f t="shared" si="47"/>
        <v>8.4524733494331238E-4</v>
      </c>
      <c r="X246" s="1"/>
    </row>
    <row r="247" spans="1:24" x14ac:dyDescent="0.25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-465.56662280062437</v>
      </c>
      <c r="D247">
        <f t="shared" ref="D247:D310" si="50">IF(B247&lt;$B$41,$B$13,IF(AND($B$41&lt;=B247,B247&lt;$B$41+$G$8),$B$13+$B$16,$B$13+$B$16+$B$10))</f>
        <v>403.1925224994684</v>
      </c>
      <c r="E247">
        <f t="shared" ref="E247:E310" si="51">IF(B247&lt;$B$41,$B$14,IF(AND($B$41&lt;=B247,B247&lt;$B$41+$G$8),$B$14+$B$17,$B$14+$B$17+$B$11))</f>
        <v>-65.854570223487485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-11972.367167640046</v>
      </c>
      <c r="H247">
        <f t="shared" ref="H247:H310" si="54">IF(B247&lt;$B$41,-$B$13*B247,IF(AND($B$41&lt;=B247,B247&lt;=$B$41+$G$8),-$B$13*B247+(-B247+B234)*B209,-$B$13*B247+(-B247+$B$41)*$B$16+(-B247+$B$41+$G$8)*$B$10))</f>
        <v>34997.120579078815</v>
      </c>
      <c r="I247">
        <f t="shared" ref="I247:I310" si="55">SQRT(SUMSQ(H247,G247))</f>
        <v>36988.322811711361</v>
      </c>
      <c r="J247" s="42">
        <f t="shared" ref="J247:J310" si="56">SQRT(SUMSQ(D247:E247))</f>
        <v>408.53523057235174</v>
      </c>
      <c r="K247">
        <f t="shared" ref="K247:K310" si="57">32*I247/(PI()*$G$13^3)</f>
        <v>13.954072680681662</v>
      </c>
      <c r="L247">
        <f t="shared" ref="L247:L310" si="58">16*F247/(PI()*$G$13^3)*$G$23</f>
        <v>36.277486907674358</v>
      </c>
      <c r="M247" s="42">
        <f t="shared" ref="M247:M310" si="59">SQRT(K247^2+3*L247^2)</f>
        <v>64.365241500263167</v>
      </c>
      <c r="N247" s="6">
        <f t="shared" ref="N247:N310" si="60">-G247/($G$15*$B$42)</f>
        <v>7.9239461062654832E-7</v>
      </c>
      <c r="O247" s="4">
        <f>SUM($N$54:N247)*0.1+$O$30</f>
        <v>-1.3653394466256251E-5</v>
      </c>
      <c r="P247" s="4">
        <f>SUM($O$235:O247)</f>
        <v>-1.8366234041699246E-4</v>
      </c>
      <c r="Q247" s="6">
        <f t="shared" ref="Q247:Q310" si="61">-H247/($B$42*$G$15)</f>
        <v>-2.3162946262844916E-6</v>
      </c>
      <c r="R247" s="4">
        <f>SUM($Q$54:Q247)*0.1+$O$8</f>
        <v>6.7520794668768049E-5</v>
      </c>
      <c r="S247" s="4">
        <f>SUM($R$235:R247)</f>
        <v>8.9549423356973413E-4</v>
      </c>
      <c r="T247">
        <f t="shared" ref="T247:T310" si="62">SQRT(SUMSQ(O247,R247))</f>
        <v>6.8887392846246777E-5</v>
      </c>
      <c r="U247">
        <f t="shared" ref="U247:U310" si="63">SQRT(S247^2+P247^2)</f>
        <v>9.1413444177762646E-4</v>
      </c>
      <c r="X247" s="1"/>
    </row>
    <row r="248" spans="1:24" x14ac:dyDescent="0.25">
      <c r="A248" s="8"/>
      <c r="B248">
        <f t="shared" ref="B248:B297" si="64">B247+0.1</f>
        <v>19.400000000000006</v>
      </c>
      <c r="C248">
        <f t="shared" si="49"/>
        <v>-465.56662280062437</v>
      </c>
      <c r="D248">
        <f t="shared" si="50"/>
        <v>403.1925224994684</v>
      </c>
      <c r="E248">
        <f t="shared" si="51"/>
        <v>-65.854570223487485</v>
      </c>
      <c r="F248">
        <f t="shared" si="52"/>
        <v>36287.327024952137</v>
      </c>
      <c r="G248">
        <f t="shared" si="53"/>
        <v>-11978.952624662395</v>
      </c>
      <c r="H248">
        <f t="shared" si="54"/>
        <v>35178.427214203584</v>
      </c>
      <c r="I248">
        <f t="shared" si="55"/>
        <v>37162.037716585532</v>
      </c>
      <c r="J248" s="42">
        <f t="shared" si="56"/>
        <v>408.53523057235174</v>
      </c>
      <c r="K248">
        <f t="shared" si="57"/>
        <v>14.01960769887298</v>
      </c>
      <c r="L248">
        <f t="shared" si="58"/>
        <v>36.277486907674358</v>
      </c>
      <c r="M248" s="42">
        <f t="shared" si="59"/>
        <v>64.37948096280175</v>
      </c>
      <c r="N248" s="6">
        <f t="shared" si="60"/>
        <v>7.9283047101906338E-7</v>
      </c>
      <c r="O248" s="4">
        <f>SUM($N$54:N248)*0.1+$O$30</f>
        <v>-1.3574111419154345E-5</v>
      </c>
      <c r="P248" s="4">
        <f>SUM($O$235:O248)</f>
        <v>-1.9723645183614681E-4</v>
      </c>
      <c r="Q248" s="6">
        <f t="shared" si="61"/>
        <v>-2.3282944587764334E-6</v>
      </c>
      <c r="R248" s="4">
        <f>SUM($Q$54:Q248)*0.1+$O$8</f>
        <v>6.7287965222890406E-5</v>
      </c>
      <c r="S248" s="4">
        <f>SUM($R$235:R248)</f>
        <v>9.6278219879262453E-4</v>
      </c>
      <c r="T248">
        <f t="shared" si="62"/>
        <v>6.8643475761768686E-5</v>
      </c>
      <c r="U248">
        <f t="shared" si="63"/>
        <v>9.8277758432153582E-4</v>
      </c>
      <c r="X248" s="1"/>
    </row>
    <row r="249" spans="1:24" x14ac:dyDescent="0.25">
      <c r="A249" s="8"/>
      <c r="B249">
        <f t="shared" si="64"/>
        <v>19.500000000000007</v>
      </c>
      <c r="C249">
        <f t="shared" si="49"/>
        <v>-465.56662280062437</v>
      </c>
      <c r="D249">
        <f t="shared" si="50"/>
        <v>403.1925224994684</v>
      </c>
      <c r="E249">
        <f t="shared" si="51"/>
        <v>-65.854570223487485</v>
      </c>
      <c r="F249">
        <f t="shared" si="52"/>
        <v>36287.327024952137</v>
      </c>
      <c r="G249">
        <f t="shared" si="53"/>
        <v>-11985.538081684745</v>
      </c>
      <c r="H249">
        <f t="shared" si="54"/>
        <v>35359.733849328346</v>
      </c>
      <c r="I249">
        <f t="shared" si="55"/>
        <v>37335.825971884587</v>
      </c>
      <c r="J249" s="42">
        <f t="shared" si="56"/>
        <v>408.53523057235174</v>
      </c>
      <c r="K249">
        <f t="shared" si="57"/>
        <v>14.085170388964029</v>
      </c>
      <c r="L249">
        <f t="shared" si="58"/>
        <v>36.277486907674358</v>
      </c>
      <c r="M249" s="42">
        <f t="shared" si="59"/>
        <v>64.393790025868199</v>
      </c>
      <c r="N249" s="6">
        <f t="shared" si="60"/>
        <v>7.9326633141157854E-7</v>
      </c>
      <c r="O249" s="4">
        <f>SUM($N$54:N249)*0.1+$O$30</f>
        <v>-1.3494784786013188E-5</v>
      </c>
      <c r="P249" s="4">
        <f>SUM($O$235:O249)</f>
        <v>-2.1073123662215999E-4</v>
      </c>
      <c r="Q249" s="6">
        <f t="shared" si="61"/>
        <v>-2.3402942912683743E-6</v>
      </c>
      <c r="R249" s="4">
        <f>SUM($Q$54:Q249)*0.1+$O$8</f>
        <v>6.7053935793763575E-5</v>
      </c>
      <c r="S249" s="4">
        <f>SUM($R$235:R249)</f>
        <v>1.0298361345863882E-3</v>
      </c>
      <c r="T249">
        <f t="shared" si="62"/>
        <v>6.8398388298665199E-5</v>
      </c>
      <c r="U249">
        <f t="shared" si="63"/>
        <v>1.0511755886568801E-3</v>
      </c>
      <c r="X249" s="1"/>
    </row>
    <row r="250" spans="1:24" x14ac:dyDescent="0.25">
      <c r="A250" s="8"/>
      <c r="B250">
        <f t="shared" si="64"/>
        <v>19.600000000000009</v>
      </c>
      <c r="C250">
        <f t="shared" si="49"/>
        <v>-465.56662280062437</v>
      </c>
      <c r="D250">
        <f t="shared" si="50"/>
        <v>403.1925224994684</v>
      </c>
      <c r="E250">
        <f t="shared" si="51"/>
        <v>-65.854570223487485</v>
      </c>
      <c r="F250">
        <f t="shared" si="52"/>
        <v>36287.327024952137</v>
      </c>
      <c r="G250">
        <f t="shared" si="53"/>
        <v>-11992.123538707094</v>
      </c>
      <c r="H250">
        <f t="shared" si="54"/>
        <v>35541.040484453108</v>
      </c>
      <c r="I250">
        <f t="shared" si="55"/>
        <v>37509.686558076537</v>
      </c>
      <c r="J250" s="42">
        <f t="shared" si="56"/>
        <v>408.53523057235174</v>
      </c>
      <c r="K250">
        <f t="shared" si="57"/>
        <v>14.150760366330081</v>
      </c>
      <c r="L250">
        <f t="shared" si="58"/>
        <v>36.277486907674358</v>
      </c>
      <c r="M250" s="42">
        <f t="shared" si="59"/>
        <v>64.408168643074703</v>
      </c>
      <c r="N250" s="6">
        <f t="shared" si="60"/>
        <v>7.9370219180409359E-7</v>
      </c>
      <c r="O250" s="4">
        <f>SUM($N$54:N250)*0.1+$O$30</f>
        <v>-1.3415414566832778E-5</v>
      </c>
      <c r="P250" s="4">
        <f>SUM($O$235:O250)</f>
        <v>-2.2414665118899278E-4</v>
      </c>
      <c r="Q250" s="6">
        <f t="shared" si="61"/>
        <v>-2.3522941237603153E-6</v>
      </c>
      <c r="R250" s="4">
        <f>SUM($Q$54:Q250)*0.1+$O$8</f>
        <v>6.6818706381387543E-5</v>
      </c>
      <c r="S250" s="4">
        <f>SUM($R$235:R250)</f>
        <v>1.0966548409677757E-3</v>
      </c>
      <c r="T250">
        <f t="shared" si="62"/>
        <v>6.815213034441455E-5</v>
      </c>
      <c r="U250">
        <f t="shared" si="63"/>
        <v>1.1193272807616624E-3</v>
      </c>
      <c r="X250" s="1"/>
    </row>
    <row r="251" spans="1:24" x14ac:dyDescent="0.25">
      <c r="A251" s="8"/>
      <c r="B251">
        <f t="shared" si="64"/>
        <v>19.70000000000001</v>
      </c>
      <c r="C251">
        <f t="shared" si="49"/>
        <v>-465.56662280062437</v>
      </c>
      <c r="D251">
        <f t="shared" si="50"/>
        <v>403.1925224994684</v>
      </c>
      <c r="E251">
        <f t="shared" si="51"/>
        <v>-65.854570223487485</v>
      </c>
      <c r="F251">
        <f t="shared" si="52"/>
        <v>36287.327024952137</v>
      </c>
      <c r="G251">
        <f t="shared" si="53"/>
        <v>-11998.708995729441</v>
      </c>
      <c r="H251">
        <f t="shared" si="54"/>
        <v>35722.347119577877</v>
      </c>
      <c r="I251">
        <f t="shared" si="55"/>
        <v>37683.61847402413</v>
      </c>
      <c r="J251" s="42">
        <f t="shared" si="56"/>
        <v>408.53523057235174</v>
      </c>
      <c r="K251">
        <f t="shared" si="57"/>
        <v>14.216377253285941</v>
      </c>
      <c r="L251">
        <f t="shared" si="58"/>
        <v>36.277486907674358</v>
      </c>
      <c r="M251" s="42">
        <f t="shared" si="59"/>
        <v>64.422616767849462</v>
      </c>
      <c r="N251" s="6">
        <f t="shared" si="60"/>
        <v>7.9413805219660854E-7</v>
      </c>
      <c r="O251" s="4">
        <f>SUM($N$54:N251)*0.1+$O$30</f>
        <v>-1.3336000761613118E-5</v>
      </c>
      <c r="P251" s="4">
        <f>SUM($O$235:O251)</f>
        <v>-2.374826519506059E-4</v>
      </c>
      <c r="Q251" s="6">
        <f t="shared" si="61"/>
        <v>-2.3642939562522571E-6</v>
      </c>
      <c r="R251" s="4">
        <f>SUM($Q$54:Q251)*0.1+$O$8</f>
        <v>6.6582276985762309E-5</v>
      </c>
      <c r="S251" s="4">
        <f>SUM($R$235:R251)</f>
        <v>1.1632371179535381E-3</v>
      </c>
      <c r="T251">
        <f t="shared" si="62"/>
        <v>6.7904701788039091E-5</v>
      </c>
      <c r="U251">
        <f t="shared" si="63"/>
        <v>1.1872314865106746E-3</v>
      </c>
      <c r="X251" s="1"/>
    </row>
    <row r="252" spans="1:24" x14ac:dyDescent="0.25">
      <c r="A252" s="8"/>
      <c r="B252">
        <f t="shared" si="64"/>
        <v>19.800000000000011</v>
      </c>
      <c r="C252">
        <f t="shared" si="49"/>
        <v>-465.56662280062437</v>
      </c>
      <c r="D252">
        <f t="shared" si="50"/>
        <v>403.1925224994684</v>
      </c>
      <c r="E252">
        <f t="shared" si="51"/>
        <v>-65.854570223487485</v>
      </c>
      <c r="F252">
        <f t="shared" si="52"/>
        <v>36287.327024952137</v>
      </c>
      <c r="G252">
        <f t="shared" si="53"/>
        <v>-12005.29445275179</v>
      </c>
      <c r="H252">
        <f t="shared" si="54"/>
        <v>35903.653754702631</v>
      </c>
      <c r="I252">
        <f t="shared" si="55"/>
        <v>37857.620736581492</v>
      </c>
      <c r="J252" s="42">
        <f t="shared" si="56"/>
        <v>408.53523057235174</v>
      </c>
      <c r="K252">
        <f t="shared" si="57"/>
        <v>14.282020678933771</v>
      </c>
      <c r="L252">
        <f t="shared" si="58"/>
        <v>36.277486907674358</v>
      </c>
      <c r="M252" s="42">
        <f t="shared" si="59"/>
        <v>64.437134353437429</v>
      </c>
      <c r="N252" s="6">
        <f t="shared" si="60"/>
        <v>7.9457391258912359E-7</v>
      </c>
      <c r="O252" s="4">
        <f>SUM($N$54:N252)*0.1+$O$30</f>
        <v>-1.3256543370354204E-5</v>
      </c>
      <c r="P252" s="4">
        <f>SUM($O$235:O252)</f>
        <v>-2.5073919532096013E-4</v>
      </c>
      <c r="Q252" s="6">
        <f t="shared" si="61"/>
        <v>-2.3762937887441976E-6</v>
      </c>
      <c r="R252" s="4">
        <f>SUM($Q$54:Q252)*0.1+$O$8</f>
        <v>6.6344647606887889E-5</v>
      </c>
      <c r="S252" s="4">
        <f>SUM($R$235:R252)</f>
        <v>1.229581765560426E-3</v>
      </c>
      <c r="T252">
        <f t="shared" si="62"/>
        <v>6.7656102520114296E-5</v>
      </c>
      <c r="U252">
        <f t="shared" si="63"/>
        <v>1.2548870316761176E-3</v>
      </c>
      <c r="X252" s="1"/>
    </row>
    <row r="253" spans="1:24" x14ac:dyDescent="0.25">
      <c r="A253" s="8"/>
      <c r="B253">
        <f t="shared" si="64"/>
        <v>19.900000000000013</v>
      </c>
      <c r="C253">
        <f t="shared" si="49"/>
        <v>-465.56662280062437</v>
      </c>
      <c r="D253">
        <f t="shared" si="50"/>
        <v>403.1925224994684</v>
      </c>
      <c r="E253">
        <f t="shared" si="51"/>
        <v>-65.854570223487485</v>
      </c>
      <c r="F253">
        <f t="shared" si="52"/>
        <v>36287.327024952137</v>
      </c>
      <c r="G253">
        <f t="shared" si="53"/>
        <v>-12011.879909774139</v>
      </c>
      <c r="H253">
        <f t="shared" si="54"/>
        <v>36084.9603898274</v>
      </c>
      <c r="I253">
        <f t="shared" si="55"/>
        <v>38031.692380201122</v>
      </c>
      <c r="J253" s="42">
        <f t="shared" si="56"/>
        <v>408.53523057235174</v>
      </c>
      <c r="K253">
        <f t="shared" si="57"/>
        <v>14.347690279014826</v>
      </c>
      <c r="L253">
        <f t="shared" si="58"/>
        <v>36.277486907674358</v>
      </c>
      <c r="M253" s="42">
        <f t="shared" si="59"/>
        <v>64.451721352900961</v>
      </c>
      <c r="N253" s="6">
        <f t="shared" si="60"/>
        <v>7.9500977298163865E-7</v>
      </c>
      <c r="O253" s="4">
        <f>SUM($N$54:N253)*0.1+$O$30</f>
        <v>-1.317704239305604E-5</v>
      </c>
      <c r="P253" s="4">
        <f>SUM($O$235:O253)</f>
        <v>-2.6391623771401617E-4</v>
      </c>
      <c r="Q253" s="6">
        <f t="shared" si="61"/>
        <v>-2.3882936212361389E-6</v>
      </c>
      <c r="R253" s="4">
        <f>SUM($Q$54:Q253)*0.1+$O$8</f>
        <v>6.6105818244764281E-5</v>
      </c>
      <c r="S253" s="4">
        <f>SUM($R$235:R253)</f>
        <v>1.2956875838051904E-3</v>
      </c>
      <c r="T253">
        <f t="shared" si="62"/>
        <v>6.7406332432778203E-5</v>
      </c>
      <c r="U253">
        <f t="shared" si="63"/>
        <v>1.3222927419282212E-3</v>
      </c>
      <c r="X253" s="1"/>
    </row>
    <row r="254" spans="1:24" x14ac:dyDescent="0.25">
      <c r="A254" s="8"/>
      <c r="B254">
        <f t="shared" si="64"/>
        <v>20.000000000000014</v>
      </c>
      <c r="C254">
        <f t="shared" si="49"/>
        <v>-465.56662280062437</v>
      </c>
      <c r="D254">
        <f t="shared" si="50"/>
        <v>403.1925224994684</v>
      </c>
      <c r="E254">
        <f t="shared" si="51"/>
        <v>-65.854570223487485</v>
      </c>
      <c r="F254">
        <f t="shared" si="52"/>
        <v>36287.327024952137</v>
      </c>
      <c r="G254">
        <f t="shared" si="53"/>
        <v>-12018.465366796489</v>
      </c>
      <c r="H254">
        <f t="shared" si="54"/>
        <v>36266.267024952169</v>
      </c>
      <c r="I254">
        <f t="shared" si="55"/>
        <v>38205.832456550655</v>
      </c>
      <c r="J254" s="42">
        <f t="shared" si="56"/>
        <v>408.53523057235174</v>
      </c>
      <c r="K254">
        <f t="shared" si="57"/>
        <v>14.413385695764877</v>
      </c>
      <c r="L254">
        <f t="shared" si="58"/>
        <v>36.277486907674358</v>
      </c>
      <c r="M254" s="42">
        <f t="shared" si="59"/>
        <v>64.466377719120629</v>
      </c>
      <c r="N254" s="6">
        <f t="shared" si="60"/>
        <v>7.9544563337415381E-7</v>
      </c>
      <c r="O254" s="4">
        <f>SUM($N$54:N254)*0.1+$O$30</f>
        <v>-1.3097497829718626E-5</v>
      </c>
      <c r="P254" s="4">
        <f>SUM($O$235:O254)</f>
        <v>-2.7701373554373481E-4</v>
      </c>
      <c r="Q254" s="6">
        <f t="shared" si="61"/>
        <v>-2.4002934537280803E-6</v>
      </c>
      <c r="R254" s="4">
        <f>SUM($Q$54:Q254)*0.1+$O$8</f>
        <v>6.5865788899391472E-5</v>
      </c>
      <c r="S254" s="4">
        <f>SUM($R$235:R254)</f>
        <v>1.3615533727045818E-3</v>
      </c>
      <c r="T254">
        <f t="shared" si="62"/>
        <v>6.7155391419741457E-5</v>
      </c>
      <c r="U254">
        <f t="shared" si="63"/>
        <v>1.389447442835862E-3</v>
      </c>
      <c r="X254" s="1"/>
    </row>
    <row r="255" spans="1:24" x14ac:dyDescent="0.25">
      <c r="A255" s="8"/>
      <c r="B255">
        <f t="shared" si="64"/>
        <v>20.100000000000016</v>
      </c>
      <c r="C255">
        <f t="shared" si="49"/>
        <v>-465.56662280062437</v>
      </c>
      <c r="D255">
        <f t="shared" si="50"/>
        <v>403.1925224994684</v>
      </c>
      <c r="E255">
        <f t="shared" si="51"/>
        <v>-65.854570223487485</v>
      </c>
      <c r="F255">
        <f t="shared" si="52"/>
        <v>36287.327024952137</v>
      </c>
      <c r="G255">
        <f t="shared" si="53"/>
        <v>-12025.050823818836</v>
      </c>
      <c r="H255">
        <f t="shared" si="54"/>
        <v>36447.573660076923</v>
      </c>
      <c r="I255">
        <f t="shared" si="55"/>
        <v>38380.040034139609</v>
      </c>
      <c r="J255" s="42">
        <f t="shared" si="56"/>
        <v>408.53523057235174</v>
      </c>
      <c r="K255">
        <f t="shared" si="57"/>
        <v>14.479106577773402</v>
      </c>
      <c r="L255">
        <f t="shared" si="58"/>
        <v>36.277486907674358</v>
      </c>
      <c r="M255" s="42">
        <f t="shared" si="59"/>
        <v>64.481103404795846</v>
      </c>
      <c r="N255" s="6">
        <f t="shared" si="60"/>
        <v>7.9588149376666876E-7</v>
      </c>
      <c r="O255" s="4">
        <f>SUM($N$54:N255)*0.1+$O$30</f>
        <v>-1.3017909680341958E-5</v>
      </c>
      <c r="P255" s="4">
        <f>SUM($O$235:O255)</f>
        <v>-2.9003164522407675E-4</v>
      </c>
      <c r="Q255" s="6">
        <f t="shared" si="61"/>
        <v>-2.4122932862200212E-6</v>
      </c>
      <c r="R255" s="4">
        <f>SUM($Q$54:Q255)*0.1+$O$8</f>
        <v>6.5624559570769461E-5</v>
      </c>
      <c r="S255" s="4">
        <f>SUM($R$235:R255)</f>
        <v>1.4271779322753513E-3</v>
      </c>
      <c r="T255">
        <f t="shared" si="62"/>
        <v>6.6903279376298225E-5</v>
      </c>
      <c r="U255">
        <f t="shared" si="63"/>
        <v>1.4563499598671784E-3</v>
      </c>
      <c r="X255" s="1"/>
    </row>
    <row r="256" spans="1:24" x14ac:dyDescent="0.25">
      <c r="A256" s="8"/>
      <c r="B256">
        <f t="shared" si="64"/>
        <v>20.200000000000017</v>
      </c>
      <c r="C256">
        <f t="shared" si="49"/>
        <v>-465.56662280062437</v>
      </c>
      <c r="D256">
        <f t="shared" si="50"/>
        <v>403.1925224994684</v>
      </c>
      <c r="E256">
        <f t="shared" si="51"/>
        <v>-65.854570223487485</v>
      </c>
      <c r="F256">
        <f t="shared" si="52"/>
        <v>36287.327024952137</v>
      </c>
      <c r="G256">
        <f t="shared" si="53"/>
        <v>-12031.636280841187</v>
      </c>
      <c r="H256">
        <f t="shared" si="54"/>
        <v>36628.880295201692</v>
      </c>
      <c r="I256">
        <f t="shared" si="55"/>
        <v>38554.314197955449</v>
      </c>
      <c r="J256" s="42">
        <f t="shared" si="56"/>
        <v>408.53523057235174</v>
      </c>
      <c r="K256">
        <f t="shared" si="57"/>
        <v>14.544852579846287</v>
      </c>
      <c r="L256">
        <f t="shared" si="58"/>
        <v>36.277486907674358</v>
      </c>
      <c r="M256" s="42">
        <f t="shared" si="59"/>
        <v>64.495898362445615</v>
      </c>
      <c r="N256" s="6">
        <f t="shared" si="60"/>
        <v>7.9631735415918392E-7</v>
      </c>
      <c r="O256" s="4">
        <f>SUM($N$54:N256)*0.1+$O$30</f>
        <v>-1.2938277944926039E-5</v>
      </c>
      <c r="P256" s="4">
        <f>SUM($O$235:O256)</f>
        <v>-3.0296992316900277E-4</v>
      </c>
      <c r="Q256" s="6">
        <f t="shared" si="61"/>
        <v>-2.4242931187119626E-6</v>
      </c>
      <c r="R256" s="4">
        <f>SUM($Q$54:Q256)*0.1+$O$8</f>
        <v>6.5382130258898264E-5</v>
      </c>
      <c r="S256" s="4">
        <f>SUM($R$235:R256)</f>
        <v>1.4925600625342495E-3</v>
      </c>
      <c r="T256">
        <f t="shared" si="62"/>
        <v>6.6649996199337464E-5</v>
      </c>
      <c r="U256">
        <f t="shared" si="63"/>
        <v>1.522999118390183E-3</v>
      </c>
      <c r="X256" s="1"/>
    </row>
    <row r="257" spans="1:24" x14ac:dyDescent="0.25">
      <c r="A257" s="8"/>
      <c r="B257">
        <f t="shared" si="64"/>
        <v>20.300000000000018</v>
      </c>
      <c r="C257">
        <f t="shared" si="49"/>
        <v>-465.56662280062437</v>
      </c>
      <c r="D257">
        <f t="shared" si="50"/>
        <v>403.1925224994684</v>
      </c>
      <c r="E257">
        <f t="shared" si="51"/>
        <v>-65.854570223487485</v>
      </c>
      <c r="F257">
        <f t="shared" si="52"/>
        <v>36287.327024952137</v>
      </c>
      <c r="G257">
        <f t="shared" si="53"/>
        <v>-12038.221737863536</v>
      </c>
      <c r="H257">
        <f t="shared" si="54"/>
        <v>36810.186930326454</v>
      </c>
      <c r="I257">
        <f t="shared" si="55"/>
        <v>38728.654049108736</v>
      </c>
      <c r="J257" s="42">
        <f t="shared" si="56"/>
        <v>408.53523057235174</v>
      </c>
      <c r="K257">
        <f t="shared" si="57"/>
        <v>14.610623362871948</v>
      </c>
      <c r="L257">
        <f t="shared" si="58"/>
        <v>36.277486907674358</v>
      </c>
      <c r="M257" s="42">
        <f t="shared" si="59"/>
        <v>64.510762544409232</v>
      </c>
      <c r="N257" s="6">
        <f t="shared" si="60"/>
        <v>7.9675321455169897E-7</v>
      </c>
      <c r="O257" s="4">
        <f>SUM($N$54:N257)*0.1+$O$30</f>
        <v>-1.2858602623470871E-5</v>
      </c>
      <c r="P257" s="4">
        <f>SUM($O$235:O257)</f>
        <v>-3.1582852579247362E-4</v>
      </c>
      <c r="Q257" s="6">
        <f t="shared" si="61"/>
        <v>-2.4362929512039035E-6</v>
      </c>
      <c r="R257" s="4">
        <f>SUM($Q$54:Q257)*0.1+$O$8</f>
        <v>6.5138500963777879E-5</v>
      </c>
      <c r="S257" s="4">
        <f>SUM($R$235:R257)</f>
        <v>1.5576985634980273E-3</v>
      </c>
      <c r="T257">
        <f t="shared" si="62"/>
        <v>6.639554178735515E-5</v>
      </c>
      <c r="U257">
        <f t="shared" si="63"/>
        <v>1.5893937436733745E-3</v>
      </c>
      <c r="X257" s="1"/>
    </row>
    <row r="258" spans="1:24" x14ac:dyDescent="0.25">
      <c r="A258" s="8"/>
      <c r="B258">
        <f t="shared" si="64"/>
        <v>20.40000000000002</v>
      </c>
      <c r="C258">
        <f t="shared" si="49"/>
        <v>-465.56662280062437</v>
      </c>
      <c r="D258">
        <f t="shared" si="50"/>
        <v>403.1925224994684</v>
      </c>
      <c r="E258">
        <f t="shared" si="51"/>
        <v>-65.854570223487485</v>
      </c>
      <c r="F258">
        <f t="shared" si="52"/>
        <v>36287.327024952137</v>
      </c>
      <c r="G258">
        <f t="shared" si="53"/>
        <v>-12044.807194885883</v>
      </c>
      <c r="H258">
        <f t="shared" si="54"/>
        <v>36991.493565451216</v>
      </c>
      <c r="I258">
        <f t="shared" si="55"/>
        <v>38903.058704487405</v>
      </c>
      <c r="J258" s="42">
        <f t="shared" si="56"/>
        <v>408.53523057235174</v>
      </c>
      <c r="K258">
        <f t="shared" si="57"/>
        <v>14.676418593690919</v>
      </c>
      <c r="L258">
        <f t="shared" si="58"/>
        <v>36.277486907674358</v>
      </c>
      <c r="M258" s="42">
        <f t="shared" si="59"/>
        <v>64.525695902847033</v>
      </c>
      <c r="N258" s="6">
        <f t="shared" si="60"/>
        <v>7.9718907494421392E-7</v>
      </c>
      <c r="O258" s="4">
        <f>SUM($N$54:N258)*0.1+$O$30</f>
        <v>-1.2778883715976448E-5</v>
      </c>
      <c r="P258" s="4">
        <f>SUM($O$235:O258)</f>
        <v>-3.2860740950845007E-4</v>
      </c>
      <c r="Q258" s="6">
        <f t="shared" si="61"/>
        <v>-2.4482927836958449E-6</v>
      </c>
      <c r="R258" s="4">
        <f>SUM($Q$54:Q258)*0.1+$O$8</f>
        <v>6.4893671685408293E-5</v>
      </c>
      <c r="S258" s="4">
        <f>SUM($R$235:R258)</f>
        <v>1.6225922351834356E-3</v>
      </c>
      <c r="T258">
        <f t="shared" si="62"/>
        <v>6.6139916040466895E-5</v>
      </c>
      <c r="U258">
        <f t="shared" si="63"/>
        <v>1.6555326608863482E-3</v>
      </c>
      <c r="X258" s="1"/>
    </row>
    <row r="259" spans="1:24" x14ac:dyDescent="0.25">
      <c r="A259" s="8"/>
      <c r="B259">
        <f t="shared" si="64"/>
        <v>20.500000000000021</v>
      </c>
      <c r="C259">
        <f t="shared" si="49"/>
        <v>-465.56662280062437</v>
      </c>
      <c r="D259">
        <f t="shared" si="50"/>
        <v>403.1925224994684</v>
      </c>
      <c r="E259">
        <f t="shared" si="51"/>
        <v>-65.854570223487485</v>
      </c>
      <c r="F259">
        <f t="shared" si="52"/>
        <v>36287.327024952137</v>
      </c>
      <c r="G259">
        <f t="shared" si="53"/>
        <v>-12051.392651908234</v>
      </c>
      <c r="H259">
        <f t="shared" si="54"/>
        <v>37172.800200575977</v>
      </c>
      <c r="I259">
        <f t="shared" si="55"/>
        <v>39077.527296419474</v>
      </c>
      <c r="J259" s="42">
        <f t="shared" si="56"/>
        <v>408.53523057235174</v>
      </c>
      <c r="K259">
        <f t="shared" si="57"/>
        <v>14.742237944968601</v>
      </c>
      <c r="L259">
        <f t="shared" si="58"/>
        <v>36.277486907674358</v>
      </c>
      <c r="M259" s="42">
        <f t="shared" si="59"/>
        <v>64.540698389741067</v>
      </c>
      <c r="N259" s="6">
        <f t="shared" si="60"/>
        <v>7.9762493533672919E-7</v>
      </c>
      <c r="O259" s="4">
        <f>SUM($N$54:N259)*0.1+$O$30</f>
        <v>-1.2699121222442776E-5</v>
      </c>
      <c r="P259" s="4">
        <f>SUM($O$235:O259)</f>
        <v>-3.4130653073089282E-4</v>
      </c>
      <c r="Q259" s="6">
        <f t="shared" si="61"/>
        <v>-2.4602926161877858E-6</v>
      </c>
      <c r="R259" s="4">
        <f>SUM($Q$54:Q259)*0.1+$O$8</f>
        <v>6.4647642423789519E-5</v>
      </c>
      <c r="S259" s="4">
        <f>SUM($R$235:R259)</f>
        <v>1.6872398776072251E-3</v>
      </c>
      <c r="T259">
        <f t="shared" si="62"/>
        <v>6.5883118860421647E-5</v>
      </c>
      <c r="U259">
        <f t="shared" si="63"/>
        <v>1.7214146951003997E-3</v>
      </c>
      <c r="X259" s="1"/>
    </row>
    <row r="260" spans="1:24" x14ac:dyDescent="0.25">
      <c r="A260" s="8"/>
      <c r="B260">
        <f t="shared" si="64"/>
        <v>20.600000000000023</v>
      </c>
      <c r="C260">
        <f t="shared" si="49"/>
        <v>-465.56662280062437</v>
      </c>
      <c r="D260">
        <f t="shared" si="50"/>
        <v>403.1925224994684</v>
      </c>
      <c r="E260">
        <f t="shared" si="51"/>
        <v>-65.854570223487485</v>
      </c>
      <c r="F260">
        <f t="shared" si="52"/>
        <v>36287.327024952137</v>
      </c>
      <c r="G260">
        <f t="shared" si="53"/>
        <v>-12057.978108930582</v>
      </c>
      <c r="H260">
        <f t="shared" si="54"/>
        <v>37354.106835700739</v>
      </c>
      <c r="I260">
        <f t="shared" si="55"/>
        <v>39252.05897234429</v>
      </c>
      <c r="J260" s="42">
        <f t="shared" si="56"/>
        <v>408.53523057235174</v>
      </c>
      <c r="K260">
        <f t="shared" si="57"/>
        <v>14.80808109507123</v>
      </c>
      <c r="L260">
        <f t="shared" si="58"/>
        <v>36.277486907674358</v>
      </c>
      <c r="M260" s="42">
        <f t="shared" si="59"/>
        <v>64.555769956895872</v>
      </c>
      <c r="N260" s="6">
        <f t="shared" si="60"/>
        <v>7.9806079572924413E-7</v>
      </c>
      <c r="O260" s="4">
        <f>SUM($N$54:N260)*0.1+$O$30</f>
        <v>-1.2619315142869851E-5</v>
      </c>
      <c r="P260" s="4">
        <f>SUM($O$235:O260)</f>
        <v>-3.5392584587376269E-4</v>
      </c>
      <c r="Q260" s="6">
        <f t="shared" si="61"/>
        <v>-2.4722924486797267E-6</v>
      </c>
      <c r="R260" s="4">
        <f>SUM($Q$54:Q260)*0.1+$O$8</f>
        <v>6.4400413178921544E-5</v>
      </c>
      <c r="S260" s="4">
        <f>SUM($R$235:R260)</f>
        <v>1.7516402907861465E-3</v>
      </c>
      <c r="T260">
        <f t="shared" si="62"/>
        <v>6.5625150150615854E-5</v>
      </c>
      <c r="U260">
        <f t="shared" si="63"/>
        <v>1.7870386712891342E-3</v>
      </c>
      <c r="X260" s="1"/>
    </row>
    <row r="261" spans="1:24" x14ac:dyDescent="0.25">
      <c r="A261" s="8"/>
      <c r="B261">
        <f t="shared" si="64"/>
        <v>20.700000000000024</v>
      </c>
      <c r="C261">
        <f t="shared" si="49"/>
        <v>-465.56662280062437</v>
      </c>
      <c r="D261">
        <f t="shared" si="50"/>
        <v>403.1925224994684</v>
      </c>
      <c r="E261">
        <f t="shared" si="51"/>
        <v>-65.854570223487485</v>
      </c>
      <c r="F261">
        <f t="shared" si="52"/>
        <v>36287.327024952137</v>
      </c>
      <c r="G261">
        <f t="shared" si="53"/>
        <v>-12064.563565952931</v>
      </c>
      <c r="H261">
        <f t="shared" si="54"/>
        <v>37535.413470825508</v>
      </c>
      <c r="I261">
        <f t="shared" si="55"/>
        <v>39426.652894491919</v>
      </c>
      <c r="J261" s="42">
        <f t="shared" si="56"/>
        <v>408.53523057235174</v>
      </c>
      <c r="K261">
        <f t="shared" si="57"/>
        <v>14.873947727944941</v>
      </c>
      <c r="L261">
        <f t="shared" si="58"/>
        <v>36.277486907674358</v>
      </c>
      <c r="M261" s="42">
        <f t="shared" si="59"/>
        <v>64.570910555939136</v>
      </c>
      <c r="N261" s="6">
        <f t="shared" si="60"/>
        <v>7.9849665612175919E-7</v>
      </c>
      <c r="O261" s="4">
        <f>SUM($N$54:N261)*0.1+$O$30</f>
        <v>-1.2539465477257675E-5</v>
      </c>
      <c r="P261" s="4">
        <f>SUM($O$235:O261)</f>
        <v>-3.6646531135102039E-4</v>
      </c>
      <c r="Q261" s="6">
        <f t="shared" si="61"/>
        <v>-2.4842922811716681E-6</v>
      </c>
      <c r="R261" s="4">
        <f>SUM($Q$54:Q261)*0.1+$O$8</f>
        <v>6.4151983950804382E-5</v>
      </c>
      <c r="S261" s="4">
        <f>SUM($R$235:R261)</f>
        <v>1.815792274736951E-3</v>
      </c>
      <c r="T261">
        <f t="shared" si="62"/>
        <v>6.5366009816108562E-5</v>
      </c>
      <c r="U261">
        <f t="shared" si="63"/>
        <v>1.8524034143290687E-3</v>
      </c>
      <c r="X261" s="1"/>
    </row>
    <row r="262" spans="1:24" x14ac:dyDescent="0.25">
      <c r="A262" s="8"/>
      <c r="B262">
        <f t="shared" si="64"/>
        <v>20.800000000000026</v>
      </c>
      <c r="C262">
        <f t="shared" si="49"/>
        <v>-465.56662280062437</v>
      </c>
      <c r="D262">
        <f t="shared" si="50"/>
        <v>403.1925224994684</v>
      </c>
      <c r="E262">
        <f t="shared" si="51"/>
        <v>-65.854570223487485</v>
      </c>
      <c r="F262">
        <f t="shared" si="52"/>
        <v>36287.327024952137</v>
      </c>
      <c r="G262">
        <f t="shared" si="53"/>
        <v>-12071.149022975278</v>
      </c>
      <c r="H262">
        <f t="shared" si="54"/>
        <v>37716.720105950269</v>
      </c>
      <c r="I262">
        <f t="shared" si="55"/>
        <v>39601.308239570448</v>
      </c>
      <c r="J262" s="42">
        <f t="shared" si="56"/>
        <v>408.53523057235174</v>
      </c>
      <c r="K262">
        <f t="shared" si="57"/>
        <v>14.939837532997785</v>
      </c>
      <c r="L262">
        <f t="shared" si="58"/>
        <v>36.277486907674358</v>
      </c>
      <c r="M262" s="42">
        <f t="shared" si="59"/>
        <v>64.586120138322471</v>
      </c>
      <c r="N262" s="6">
        <f t="shared" si="60"/>
        <v>7.9893251651427414E-7</v>
      </c>
      <c r="O262" s="4">
        <f>SUM($N$54:N262)*0.1+$O$30</f>
        <v>-1.2459572225606248E-5</v>
      </c>
      <c r="P262" s="4">
        <f>SUM($O$235:O262)</f>
        <v>-3.7892488357662663E-4</v>
      </c>
      <c r="Q262" s="6">
        <f t="shared" si="61"/>
        <v>-2.4962921136636095E-6</v>
      </c>
      <c r="R262" s="4">
        <f>SUM($Q$54:Q262)*0.1+$O$8</f>
        <v>6.3902354739438019E-5</v>
      </c>
      <c r="S262" s="4">
        <f>SUM($R$235:R262)</f>
        <v>1.8796946294763889E-3</v>
      </c>
      <c r="T262">
        <f t="shared" si="62"/>
        <v>6.5105697763637201E-5</v>
      </c>
      <c r="U262">
        <f t="shared" si="63"/>
        <v>1.9175077490002324E-3</v>
      </c>
      <c r="X262" s="1"/>
    </row>
    <row r="263" spans="1:24" x14ac:dyDescent="0.25">
      <c r="A263" s="8"/>
      <c r="B263">
        <f t="shared" si="64"/>
        <v>20.900000000000027</v>
      </c>
      <c r="C263">
        <f t="shared" si="49"/>
        <v>-465.56662280062437</v>
      </c>
      <c r="D263">
        <f t="shared" si="50"/>
        <v>403.1925224994684</v>
      </c>
      <c r="E263">
        <f t="shared" si="51"/>
        <v>-65.854570223487485</v>
      </c>
      <c r="F263">
        <f t="shared" si="52"/>
        <v>36287.327024952137</v>
      </c>
      <c r="G263">
        <f t="shared" si="53"/>
        <v>-12077.734479997629</v>
      </c>
      <c r="H263">
        <f t="shared" si="54"/>
        <v>37898.026741075031</v>
      </c>
      <c r="I263">
        <f t="shared" si="55"/>
        <v>39776.024198461084</v>
      </c>
      <c r="J263" s="42">
        <f t="shared" si="56"/>
        <v>408.53523057235174</v>
      </c>
      <c r="K263">
        <f t="shared" si="57"/>
        <v>15.005750204984713</v>
      </c>
      <c r="L263">
        <f t="shared" si="58"/>
        <v>36.277486907674358</v>
      </c>
      <c r="M263" s="42">
        <f t="shared" si="59"/>
        <v>64.6013986553221</v>
      </c>
      <c r="N263" s="6">
        <f t="shared" si="60"/>
        <v>7.993683769067893E-7</v>
      </c>
      <c r="O263" s="4">
        <f>SUM($N$54:N263)*0.1+$O$30</f>
        <v>-1.2379635387915569E-5</v>
      </c>
      <c r="P263" s="4">
        <f>SUM($O$235:O263)</f>
        <v>-3.9130451896454222E-4</v>
      </c>
      <c r="Q263" s="6">
        <f t="shared" si="61"/>
        <v>-2.5082919461555504E-6</v>
      </c>
      <c r="R263" s="4">
        <f>SUM($Q$54:Q263)*0.1+$O$8</f>
        <v>6.3651525544822468E-5</v>
      </c>
      <c r="S263" s="4">
        <f>SUM($R$235:R263)</f>
        <v>1.9433461550212115E-3</v>
      </c>
      <c r="T263">
        <f t="shared" si="62"/>
        <v>6.484421390163442E-5</v>
      </c>
      <c r="U263">
        <f t="shared" si="63"/>
        <v>1.9823504999867702E-3</v>
      </c>
      <c r="X263" s="1"/>
    </row>
    <row r="264" spans="1:24" x14ac:dyDescent="0.25">
      <c r="A264" s="8"/>
      <c r="B264">
        <f t="shared" si="64"/>
        <v>21.000000000000028</v>
      </c>
      <c r="C264">
        <f t="shared" si="49"/>
        <v>-465.56662280062437</v>
      </c>
      <c r="D264">
        <f t="shared" si="50"/>
        <v>403.1925224994684</v>
      </c>
      <c r="E264">
        <f t="shared" si="51"/>
        <v>-65.854570223487485</v>
      </c>
      <c r="F264">
        <f t="shared" si="52"/>
        <v>36287.327024952137</v>
      </c>
      <c r="G264">
        <f t="shared" si="53"/>
        <v>-12084.319937019978</v>
      </c>
      <c r="H264">
        <f t="shared" si="54"/>
        <v>38079.333376199793</v>
      </c>
      <c r="I264">
        <f t="shared" si="55"/>
        <v>39950.799975920658</v>
      </c>
      <c r="J264" s="42">
        <f t="shared" si="56"/>
        <v>408.53523057235174</v>
      </c>
      <c r="K264">
        <f t="shared" si="57"/>
        <v>15.071685443895339</v>
      </c>
      <c r="L264">
        <f t="shared" si="58"/>
        <v>36.277486907674358</v>
      </c>
      <c r="M264" s="42">
        <f t="shared" si="59"/>
        <v>64.616746058039638</v>
      </c>
      <c r="N264" s="6">
        <f t="shared" si="60"/>
        <v>7.9980423729930446E-7</v>
      </c>
      <c r="O264" s="4">
        <f>SUM($N$54:N264)*0.1+$O$30</f>
        <v>-1.2299654964185638E-5</v>
      </c>
      <c r="P264" s="4">
        <f>SUM($O$235:O264)</f>
        <v>-4.0360417392872787E-4</v>
      </c>
      <c r="Q264" s="6">
        <f t="shared" si="61"/>
        <v>-2.5202917786474913E-6</v>
      </c>
      <c r="R264" s="4">
        <f>SUM($Q$54:Q264)*0.1+$O$8</f>
        <v>6.3399496366957716E-5</v>
      </c>
      <c r="S264" s="4">
        <f>SUM($R$235:R264)</f>
        <v>2.006745651388169E-3</v>
      </c>
      <c r="T264">
        <f t="shared" si="62"/>
        <v>6.4581558140245431E-5</v>
      </c>
      <c r="U264">
        <f t="shared" si="63"/>
        <v>2.0469304918775376E-3</v>
      </c>
      <c r="X264" s="1"/>
    </row>
    <row r="265" spans="1:24" x14ac:dyDescent="0.25">
      <c r="A265" s="8"/>
      <c r="B265">
        <f t="shared" si="64"/>
        <v>21.10000000000003</v>
      </c>
      <c r="C265">
        <f t="shared" si="49"/>
        <v>-465.56662280062437</v>
      </c>
      <c r="D265">
        <f t="shared" si="50"/>
        <v>403.1925224994684</v>
      </c>
      <c r="E265">
        <f t="shared" si="51"/>
        <v>-65.854570223487485</v>
      </c>
      <c r="F265">
        <f t="shared" si="52"/>
        <v>36287.327024952137</v>
      </c>
      <c r="G265">
        <f t="shared" si="53"/>
        <v>-12090.905394042325</v>
      </c>
      <c r="H265">
        <f t="shared" si="54"/>
        <v>38260.640011324562</v>
      </c>
      <c r="I265">
        <f t="shared" si="55"/>
        <v>40125.6347902915</v>
      </c>
      <c r="J265" s="42">
        <f t="shared" si="56"/>
        <v>408.53523057235174</v>
      </c>
      <c r="K265">
        <f t="shared" si="57"/>
        <v>15.137642954844491</v>
      </c>
      <c r="L265">
        <f t="shared" si="58"/>
        <v>36.277486907674358</v>
      </c>
      <c r="M265" s="42">
        <f t="shared" si="59"/>
        <v>64.632162297402729</v>
      </c>
      <c r="N265" s="6">
        <f t="shared" si="60"/>
        <v>8.0024009769181941E-7</v>
      </c>
      <c r="O265" s="4">
        <f>SUM($N$54:N265)*0.1+$O$30</f>
        <v>-1.2219630954416457E-5</v>
      </c>
      <c r="P265" s="4">
        <f>SUM($O$235:O265)</f>
        <v>-4.1582380488314435E-4</v>
      </c>
      <c r="Q265" s="6">
        <f t="shared" si="61"/>
        <v>-2.5322916111394331E-6</v>
      </c>
      <c r="R265" s="4">
        <f>SUM($Q$54:Q265)*0.1+$O$8</f>
        <v>6.3146267205843763E-5</v>
      </c>
      <c r="S265" s="4">
        <f>SUM($R$235:R265)</f>
        <v>2.0698919185940128E-3</v>
      </c>
      <c r="T265">
        <f t="shared" si="62"/>
        <v>6.4317730391346621E-5</v>
      </c>
      <c r="U265">
        <f t="shared" si="63"/>
        <v>2.1112465491667002E-3</v>
      </c>
      <c r="X265" s="1"/>
    </row>
    <row r="266" spans="1:24" x14ac:dyDescent="0.25">
      <c r="A266" s="8"/>
      <c r="B266">
        <f t="shared" si="64"/>
        <v>21.200000000000031</v>
      </c>
      <c r="C266">
        <f t="shared" si="49"/>
        <v>-465.56662280062437</v>
      </c>
      <c r="D266">
        <f t="shared" si="50"/>
        <v>403.1925224994684</v>
      </c>
      <c r="E266">
        <f t="shared" si="51"/>
        <v>-65.854570223487485</v>
      </c>
      <c r="F266">
        <f t="shared" si="52"/>
        <v>36287.327024952137</v>
      </c>
      <c r="G266">
        <f t="shared" si="53"/>
        <v>-12097.490851064675</v>
      </c>
      <c r="H266">
        <f t="shared" si="54"/>
        <v>38441.946646449316</v>
      </c>
      <c r="I266">
        <f t="shared" si="55"/>
        <v>40300.527873218351</v>
      </c>
      <c r="J266" s="42">
        <f t="shared" si="56"/>
        <v>408.53523057235174</v>
      </c>
      <c r="K266">
        <f t="shared" si="57"/>
        <v>15.203622447965413</v>
      </c>
      <c r="L266">
        <f t="shared" si="58"/>
        <v>36.277486907674358</v>
      </c>
      <c r="M266" s="42">
        <f t="shared" si="59"/>
        <v>64.647647324165874</v>
      </c>
      <c r="N266" s="6">
        <f t="shared" si="60"/>
        <v>8.0067595808433446E-7</v>
      </c>
      <c r="O266" s="4">
        <f>SUM($N$54:N266)*0.1+$O$30</f>
        <v>-1.2139563358608022E-5</v>
      </c>
      <c r="P266" s="4">
        <f>SUM($O$235:O266)</f>
        <v>-4.2796336824175237E-4</v>
      </c>
      <c r="Q266" s="6">
        <f t="shared" si="61"/>
        <v>-2.5442914436313736E-6</v>
      </c>
      <c r="R266" s="4">
        <f>SUM($Q$54:Q266)*0.1+$O$8</f>
        <v>6.2891838061480623E-5</v>
      </c>
      <c r="S266" s="4">
        <f>SUM($R$235:R266)</f>
        <v>2.1327837566554935E-3</v>
      </c>
      <c r="T266">
        <f t="shared" si="62"/>
        <v>6.4052730568564848E-5</v>
      </c>
      <c r="U266">
        <f t="shared" si="63"/>
        <v>2.1752974962543272E-3</v>
      </c>
      <c r="X266" s="1"/>
    </row>
    <row r="267" spans="1:24" x14ac:dyDescent="0.25">
      <c r="A267" s="8"/>
      <c r="B267">
        <f t="shared" si="64"/>
        <v>21.300000000000033</v>
      </c>
      <c r="C267">
        <f t="shared" si="49"/>
        <v>-465.56662280062437</v>
      </c>
      <c r="D267">
        <f t="shared" si="50"/>
        <v>403.1925224994684</v>
      </c>
      <c r="E267">
        <f t="shared" si="51"/>
        <v>-65.854570223487485</v>
      </c>
      <c r="F267">
        <f t="shared" si="52"/>
        <v>36287.327024952137</v>
      </c>
      <c r="G267">
        <f t="shared" si="53"/>
        <v>-12104.076308087024</v>
      </c>
      <c r="H267">
        <f t="shared" si="54"/>
        <v>38623.253281574085</v>
      </c>
      <c r="I267">
        <f t="shared" si="55"/>
        <v>40475.478469372254</v>
      </c>
      <c r="J267" s="42">
        <f t="shared" si="56"/>
        <v>408.53523057235174</v>
      </c>
      <c r="K267">
        <f t="shared" si="57"/>
        <v>15.269623638305603</v>
      </c>
      <c r="L267">
        <f t="shared" si="58"/>
        <v>36.277486907674358</v>
      </c>
      <c r="M267" s="42">
        <f t="shared" si="59"/>
        <v>64.663201088911109</v>
      </c>
      <c r="N267" s="6">
        <f t="shared" si="60"/>
        <v>8.0111181847684951E-7</v>
      </c>
      <c r="O267" s="4">
        <f>SUM($N$54:N267)*0.1+$O$30</f>
        <v>-1.2059452176760337E-5</v>
      </c>
      <c r="P267" s="4">
        <f>SUM($O$235:O267)</f>
        <v>-4.4002282041851273E-4</v>
      </c>
      <c r="Q267" s="6">
        <f t="shared" si="61"/>
        <v>-2.556291276123315E-6</v>
      </c>
      <c r="R267" s="4">
        <f>SUM($Q$54:Q267)*0.1+$O$8</f>
        <v>6.2636208933868295E-5</v>
      </c>
      <c r="S267" s="4">
        <f>SUM($R$235:R267)</f>
        <v>2.195419965589362E-3</v>
      </c>
      <c r="T267">
        <f t="shared" si="62"/>
        <v>6.3786558587297784E-5</v>
      </c>
      <c r="U267">
        <f t="shared" si="63"/>
        <v>2.2390821574469881E-3</v>
      </c>
      <c r="X267" s="1"/>
    </row>
    <row r="268" spans="1:24" x14ac:dyDescent="0.25">
      <c r="A268" s="8"/>
      <c r="B268">
        <f t="shared" si="64"/>
        <v>21.400000000000034</v>
      </c>
      <c r="C268">
        <f t="shared" si="49"/>
        <v>-465.56662280062437</v>
      </c>
      <c r="D268">
        <f t="shared" si="50"/>
        <v>403.1925224994684</v>
      </c>
      <c r="E268">
        <f t="shared" si="51"/>
        <v>-65.854570223487485</v>
      </c>
      <c r="F268">
        <f t="shared" si="52"/>
        <v>36287.327024952137</v>
      </c>
      <c r="G268">
        <f t="shared" si="53"/>
        <v>-12110.661765109373</v>
      </c>
      <c r="H268">
        <f t="shared" si="54"/>
        <v>38804.559916698854</v>
      </c>
      <c r="I268">
        <f t="shared" si="55"/>
        <v>40650.485836181018</v>
      </c>
      <c r="J268" s="42">
        <f t="shared" si="56"/>
        <v>408.53523057235174</v>
      </c>
      <c r="K268">
        <f t="shared" si="57"/>
        <v>15.335646245725126</v>
      </c>
      <c r="L268">
        <f t="shared" si="58"/>
        <v>36.277486907674358</v>
      </c>
      <c r="M268" s="42">
        <f t="shared" si="59"/>
        <v>64.678823542048733</v>
      </c>
      <c r="N268" s="6">
        <f t="shared" si="60"/>
        <v>8.0154767886936457E-7</v>
      </c>
      <c r="O268" s="4">
        <f>SUM($N$54:N268)*0.1+$O$30</f>
        <v>-1.1979297408873402E-5</v>
      </c>
      <c r="P268" s="4">
        <f>SUM($O$235:O268)</f>
        <v>-4.5200211782738615E-4</v>
      </c>
      <c r="Q268" s="6">
        <f t="shared" si="61"/>
        <v>-2.5682911086152568E-6</v>
      </c>
      <c r="R268" s="4">
        <f>SUM($Q$54:Q268)*0.1+$O$8</f>
        <v>6.237937982300678E-5</v>
      </c>
      <c r="S268" s="4">
        <f>SUM($R$235:R268)</f>
        <v>2.2577993454123689E-3</v>
      </c>
      <c r="T268">
        <f t="shared" si="62"/>
        <v>6.3519214364735231E-5</v>
      </c>
      <c r="U268">
        <f t="shared" si="63"/>
        <v>2.3025993569583407E-3</v>
      </c>
      <c r="X268" s="1"/>
    </row>
    <row r="269" spans="1:24" x14ac:dyDescent="0.25">
      <c r="A269" s="8"/>
      <c r="B269">
        <f t="shared" si="64"/>
        <v>21.500000000000036</v>
      </c>
      <c r="C269">
        <f t="shared" si="49"/>
        <v>-465.56662280062437</v>
      </c>
      <c r="D269">
        <f t="shared" si="50"/>
        <v>403.1925224994684</v>
      </c>
      <c r="E269">
        <f t="shared" si="51"/>
        <v>-65.854570223487485</v>
      </c>
      <c r="F269">
        <f t="shared" si="52"/>
        <v>36287.327024952137</v>
      </c>
      <c r="G269">
        <f t="shared" si="53"/>
        <v>-12117.24722213172</v>
      </c>
      <c r="H269">
        <f t="shared" si="54"/>
        <v>38985.866551823608</v>
      </c>
      <c r="I269">
        <f t="shared" si="55"/>
        <v>40825.549243566311</v>
      </c>
      <c r="J269" s="42">
        <f t="shared" si="56"/>
        <v>408.53523057235174</v>
      </c>
      <c r="K269">
        <f t="shared" si="57"/>
        <v>15.401689994797433</v>
      </c>
      <c r="L269">
        <f t="shared" si="58"/>
        <v>36.277486907674358</v>
      </c>
      <c r="M269" s="42">
        <f t="shared" si="59"/>
        <v>64.694514633818045</v>
      </c>
      <c r="N269" s="6">
        <f t="shared" si="60"/>
        <v>8.0198353926187962E-7</v>
      </c>
      <c r="O269" s="4">
        <f>SUM($N$54:N269)*0.1+$O$30</f>
        <v>-1.1899099054947214E-5</v>
      </c>
      <c r="P269" s="4">
        <f>SUM($O$235:O269)</f>
        <v>-4.6390121688233334E-4</v>
      </c>
      <c r="Q269" s="6">
        <f t="shared" si="61"/>
        <v>-2.5802909411071973E-6</v>
      </c>
      <c r="R269" s="4">
        <f>SUM($Q$54:Q269)*0.1+$O$8</f>
        <v>6.212135072889605E-5</v>
      </c>
      <c r="S269" s="4">
        <f>SUM($R$235:R269)</f>
        <v>2.3199206961412649E-3</v>
      </c>
      <c r="T269">
        <f t="shared" si="62"/>
        <v>6.3250697819881475E-5</v>
      </c>
      <c r="U269">
        <f t="shared" si="63"/>
        <v>2.3658479189097256E-3</v>
      </c>
      <c r="X269" s="1"/>
    </row>
    <row r="270" spans="1:24" x14ac:dyDescent="0.25">
      <c r="A270" s="8"/>
      <c r="B270">
        <f t="shared" si="64"/>
        <v>21.600000000000037</v>
      </c>
      <c r="C270">
        <f t="shared" si="49"/>
        <v>-465.56662280062437</v>
      </c>
      <c r="D270">
        <f t="shared" si="50"/>
        <v>403.1925224994684</v>
      </c>
      <c r="E270">
        <f t="shared" si="51"/>
        <v>-65.854570223487485</v>
      </c>
      <c r="F270">
        <f t="shared" si="52"/>
        <v>36287.327024952137</v>
      </c>
      <c r="G270">
        <f t="shared" si="53"/>
        <v>-12123.832679154071</v>
      </c>
      <c r="H270">
        <f t="shared" si="54"/>
        <v>39167.173186948377</v>
      </c>
      <c r="I270">
        <f t="shared" si="55"/>
        <v>41000.667973687116</v>
      </c>
      <c r="J270" s="42">
        <f t="shared" si="56"/>
        <v>408.53523057235174</v>
      </c>
      <c r="K270">
        <f t="shared" si="57"/>
        <v>15.467754614712577</v>
      </c>
      <c r="L270">
        <f t="shared" si="58"/>
        <v>36.277486907674358</v>
      </c>
      <c r="M270" s="42">
        <f t="shared" si="59"/>
        <v>64.710274314288114</v>
      </c>
      <c r="N270" s="6">
        <f t="shared" si="60"/>
        <v>8.0241939965439478E-7</v>
      </c>
      <c r="O270" s="4">
        <f>SUM($N$54:N270)*0.1+$O$30</f>
        <v>-1.1818857114981774E-5</v>
      </c>
      <c r="P270" s="4">
        <f>SUM($O$235:O270)</f>
        <v>-4.7572007399731512E-4</v>
      </c>
      <c r="Q270" s="6">
        <f t="shared" si="61"/>
        <v>-2.5922907735991386E-6</v>
      </c>
      <c r="R270" s="4">
        <f>SUM($Q$54:Q270)*0.1+$O$8</f>
        <v>6.1862121651536133E-5</v>
      </c>
      <c r="S270" s="4">
        <f>SUM($R$235:R270)</f>
        <v>2.3817828177928012E-3</v>
      </c>
      <c r="T270">
        <f t="shared" si="62"/>
        <v>6.2981008873578805E-5</v>
      </c>
      <c r="U270">
        <f t="shared" si="63"/>
        <v>2.428826667330756E-3</v>
      </c>
      <c r="X270" s="1"/>
    </row>
    <row r="271" spans="1:24" x14ac:dyDescent="0.25">
      <c r="A271" s="8"/>
      <c r="B271">
        <f t="shared" si="64"/>
        <v>21.700000000000038</v>
      </c>
      <c r="C271">
        <f t="shared" si="49"/>
        <v>-465.56662280062437</v>
      </c>
      <c r="D271">
        <f t="shared" si="50"/>
        <v>403.1925224994684</v>
      </c>
      <c r="E271">
        <f t="shared" si="51"/>
        <v>-65.854570223487485</v>
      </c>
      <c r="F271">
        <f t="shared" si="52"/>
        <v>36287.327024952137</v>
      </c>
      <c r="G271">
        <f t="shared" si="53"/>
        <v>-12130.418136176419</v>
      </c>
      <c r="H271">
        <f t="shared" si="54"/>
        <v>39348.479822073139</v>
      </c>
      <c r="I271">
        <f t="shared" si="55"/>
        <v>41175.841320689186</v>
      </c>
      <c r="J271" s="42">
        <f t="shared" si="56"/>
        <v>408.53523057235174</v>
      </c>
      <c r="K271">
        <f t="shared" si="57"/>
        <v>15.533839839182697</v>
      </c>
      <c r="L271">
        <f t="shared" si="58"/>
        <v>36.277486907674358</v>
      </c>
      <c r="M271" s="42">
        <f t="shared" si="59"/>
        <v>64.726102533358471</v>
      </c>
      <c r="N271" s="6">
        <f t="shared" si="60"/>
        <v>8.0285526004690973E-7</v>
      </c>
      <c r="O271" s="4">
        <f>SUM($N$54:N271)*0.1+$O$30</f>
        <v>-1.1738571588977084E-5</v>
      </c>
      <c r="P271" s="4">
        <f>SUM($O$235:O271)</f>
        <v>-4.8745864558629218E-4</v>
      </c>
      <c r="Q271" s="6">
        <f t="shared" si="61"/>
        <v>-2.6042906060910796E-6</v>
      </c>
      <c r="R271" s="4">
        <f>SUM($Q$54:Q271)*0.1+$O$8</f>
        <v>6.1601692590927028E-5</v>
      </c>
      <c r="S271" s="4">
        <f>SUM($R$235:R271)</f>
        <v>2.4433845103837282E-3</v>
      </c>
      <c r="T271">
        <f t="shared" si="62"/>
        <v>6.2710147448531914E-5</v>
      </c>
      <c r="U271">
        <f t="shared" si="63"/>
        <v>2.4915344261599022E-3</v>
      </c>
      <c r="X271" s="1"/>
    </row>
    <row r="272" spans="1:24" x14ac:dyDescent="0.25">
      <c r="A272" s="8"/>
      <c r="B272">
        <f t="shared" si="64"/>
        <v>21.80000000000004</v>
      </c>
      <c r="C272">
        <f t="shared" si="49"/>
        <v>-465.56662280062437</v>
      </c>
      <c r="D272">
        <f t="shared" si="50"/>
        <v>403.1925224994684</v>
      </c>
      <c r="E272">
        <f t="shared" si="51"/>
        <v>-65.854570223487485</v>
      </c>
      <c r="F272">
        <f t="shared" si="52"/>
        <v>36287.327024952137</v>
      </c>
      <c r="G272">
        <f t="shared" si="53"/>
        <v>-12137.003593198768</v>
      </c>
      <c r="H272">
        <f t="shared" si="54"/>
        <v>39529.786457197901</v>
      </c>
      <c r="I272">
        <f t="shared" si="55"/>
        <v>41351.068590460709</v>
      </c>
      <c r="J272" s="42">
        <f t="shared" si="56"/>
        <v>408.53523057235174</v>
      </c>
      <c r="K272">
        <f t="shared" si="57"/>
        <v>15.599945406349832</v>
      </c>
      <c r="L272">
        <f t="shared" si="58"/>
        <v>36.277486907674358</v>
      </c>
      <c r="M272" s="42">
        <f t="shared" si="59"/>
        <v>64.741999240759853</v>
      </c>
      <c r="N272" s="6">
        <f t="shared" si="60"/>
        <v>8.0329112043942479E-7</v>
      </c>
      <c r="O272" s="4">
        <f>SUM($N$54:N272)*0.1+$O$30</f>
        <v>-1.1658242476933141E-5</v>
      </c>
      <c r="P272" s="4">
        <f>SUM($O$235:O272)</f>
        <v>-4.9911688806322536E-4</v>
      </c>
      <c r="Q272" s="6">
        <f t="shared" si="61"/>
        <v>-2.6162904385830209E-6</v>
      </c>
      <c r="R272" s="4">
        <f>SUM($Q$54:Q272)*0.1+$O$8</f>
        <v>6.1340063547068736E-5</v>
      </c>
      <c r="S272" s="4">
        <f>SUM($R$235:R272)</f>
        <v>2.5047245739307968E-3</v>
      </c>
      <c r="T272">
        <f t="shared" si="62"/>
        <v>6.243811346933377E-5</v>
      </c>
      <c r="U272">
        <f t="shared" si="63"/>
        <v>2.553970019245083E-3</v>
      </c>
      <c r="X272" s="1"/>
    </row>
    <row r="273" spans="1:24" x14ac:dyDescent="0.25">
      <c r="A273" s="8"/>
      <c r="B273">
        <f t="shared" si="64"/>
        <v>21.900000000000041</v>
      </c>
      <c r="C273">
        <f t="shared" si="49"/>
        <v>-465.56662280062437</v>
      </c>
      <c r="D273">
        <f t="shared" si="50"/>
        <v>403.1925224994684</v>
      </c>
      <c r="E273">
        <f t="shared" si="51"/>
        <v>-65.854570223487485</v>
      </c>
      <c r="F273">
        <f t="shared" si="52"/>
        <v>36287.327024952137</v>
      </c>
      <c r="G273">
        <f t="shared" si="53"/>
        <v>-12143.589050221117</v>
      </c>
      <c r="H273">
        <f t="shared" si="54"/>
        <v>39711.09309232267</v>
      </c>
      <c r="I273">
        <f t="shared" si="55"/>
        <v>41526.349100393687</v>
      </c>
      <c r="J273" s="42">
        <f t="shared" si="56"/>
        <v>408.53523057235174</v>
      </c>
      <c r="K273">
        <f t="shared" si="57"/>
        <v>15.666071058695909</v>
      </c>
      <c r="L273">
        <f t="shared" si="58"/>
        <v>36.277486907674358</v>
      </c>
      <c r="M273" s="42">
        <f t="shared" si="59"/>
        <v>64.757964386054965</v>
      </c>
      <c r="N273" s="6">
        <f t="shared" si="60"/>
        <v>8.0372698083193984E-7</v>
      </c>
      <c r="O273" s="4">
        <f>SUM($N$54:N273)*0.1+$O$30</f>
        <v>-1.1577869778849948E-5</v>
      </c>
      <c r="P273" s="4">
        <f>SUM($O$235:O273)</f>
        <v>-5.1069475784207535E-4</v>
      </c>
      <c r="Q273" s="6">
        <f t="shared" si="61"/>
        <v>-2.6282902710749623E-6</v>
      </c>
      <c r="R273" s="4">
        <f>SUM($Q$54:Q273)*0.1+$O$8</f>
        <v>6.1077234519961229E-5</v>
      </c>
      <c r="S273" s="4">
        <f>SUM($R$235:R273)</f>
        <v>2.5658018084507581E-3</v>
      </c>
      <c r="T273">
        <f t="shared" si="62"/>
        <v>6.2164906862492364E-5</v>
      </c>
      <c r="U273">
        <f t="shared" si="63"/>
        <v>2.6161322703442493E-3</v>
      </c>
      <c r="X273" s="1"/>
    </row>
    <row r="274" spans="1:24" x14ac:dyDescent="0.25">
      <c r="A274" s="8"/>
      <c r="B274">
        <f t="shared" si="64"/>
        <v>22.000000000000043</v>
      </c>
      <c r="C274">
        <f t="shared" si="49"/>
        <v>-465.56662280062437</v>
      </c>
      <c r="D274">
        <f t="shared" si="50"/>
        <v>403.1925224994684</v>
      </c>
      <c r="E274">
        <f t="shared" si="51"/>
        <v>-65.854570223487485</v>
      </c>
      <c r="F274">
        <f t="shared" si="52"/>
        <v>36287.327024952137</v>
      </c>
      <c r="G274">
        <f t="shared" si="53"/>
        <v>-12150.174507243464</v>
      </c>
      <c r="H274">
        <f t="shared" si="54"/>
        <v>39892.399727447424</v>
      </c>
      <c r="I274">
        <f t="shared" si="55"/>
        <v>41701.68217915095</v>
      </c>
      <c r="J274" s="42">
        <f t="shared" si="56"/>
        <v>408.53523057235174</v>
      </c>
      <c r="K274">
        <f t="shared" si="57"/>
        <v>15.732216542954847</v>
      </c>
      <c r="L274">
        <f t="shared" si="58"/>
        <v>36.277486907674358</v>
      </c>
      <c r="M274" s="42">
        <f t="shared" si="59"/>
        <v>64.773997918639211</v>
      </c>
      <c r="N274" s="6">
        <f t="shared" si="60"/>
        <v>8.0416284122445479E-7</v>
      </c>
      <c r="O274" s="4">
        <f>SUM($N$54:N274)*0.1+$O$30</f>
        <v>-1.1497453494727502E-5</v>
      </c>
      <c r="P274" s="4">
        <f>SUM($O$235:O274)</f>
        <v>-5.2219221133680287E-4</v>
      </c>
      <c r="Q274" s="6">
        <f t="shared" si="61"/>
        <v>-2.6402901035669028E-6</v>
      </c>
      <c r="R274" s="4">
        <f>SUM($Q$54:Q274)*0.1+$O$8</f>
        <v>6.0813205509604541E-5</v>
      </c>
      <c r="S274" s="4">
        <f>SUM($R$235:R274)</f>
        <v>2.6266150139603625E-3</v>
      </c>
      <c r="T274">
        <f t="shared" si="62"/>
        <v>6.1890527556459054E-5</v>
      </c>
      <c r="U274">
        <f t="shared" si="63"/>
        <v>2.6780200031259692E-3</v>
      </c>
      <c r="X274" s="1"/>
    </row>
    <row r="275" spans="1:24" x14ac:dyDescent="0.25">
      <c r="A275" s="8"/>
      <c r="B275">
        <f t="shared" si="64"/>
        <v>22.100000000000044</v>
      </c>
      <c r="C275">
        <f t="shared" si="49"/>
        <v>-465.56662280062437</v>
      </c>
      <c r="D275">
        <f t="shared" si="50"/>
        <v>403.1925224994684</v>
      </c>
      <c r="E275">
        <f t="shared" si="51"/>
        <v>-65.854570223487485</v>
      </c>
      <c r="F275">
        <f t="shared" si="52"/>
        <v>36287.327024952137</v>
      </c>
      <c r="G275">
        <f t="shared" si="53"/>
        <v>-12156.759964265815</v>
      </c>
      <c r="H275">
        <f t="shared" si="54"/>
        <v>40073.706362572193</v>
      </c>
      <c r="I275">
        <f t="shared" si="55"/>
        <v>41877.067166438901</v>
      </c>
      <c r="J275" s="42">
        <f t="shared" si="56"/>
        <v>408.53523057235174</v>
      </c>
      <c r="K275">
        <f t="shared" si="57"/>
        <v>15.798381610026814</v>
      </c>
      <c r="L275">
        <f t="shared" si="58"/>
        <v>36.277486907674358</v>
      </c>
      <c r="M275" s="42">
        <f t="shared" si="59"/>
        <v>64.790099787741383</v>
      </c>
      <c r="N275" s="6">
        <f t="shared" si="60"/>
        <v>8.0459870161697006E-7</v>
      </c>
      <c r="O275" s="4">
        <f>SUM($N$54:N275)*0.1+$O$30</f>
        <v>-1.1416993624565805E-5</v>
      </c>
      <c r="P275" s="4">
        <f>SUM($O$235:O275)</f>
        <v>-5.3360920496136862E-4</v>
      </c>
      <c r="Q275" s="6">
        <f t="shared" si="61"/>
        <v>-2.6522899360588441E-6</v>
      </c>
      <c r="R275" s="4">
        <f>SUM($Q$54:Q275)*0.1+$O$8</f>
        <v>6.0547976515998653E-5</v>
      </c>
      <c r="S275" s="4">
        <f>SUM($R$235:R275)</f>
        <v>2.687162990476361E-3</v>
      </c>
      <c r="T275">
        <f t="shared" si="62"/>
        <v>6.1614975481657876E-5</v>
      </c>
      <c r="U275">
        <f t="shared" si="63"/>
        <v>2.7396320411700115E-3</v>
      </c>
      <c r="X275" s="1"/>
    </row>
    <row r="276" spans="1:24" x14ac:dyDescent="0.25">
      <c r="A276" s="8"/>
      <c r="B276">
        <f t="shared" si="64"/>
        <v>22.200000000000045</v>
      </c>
      <c r="C276">
        <f t="shared" si="49"/>
        <v>-465.56662280062437</v>
      </c>
      <c r="D276">
        <f t="shared" si="50"/>
        <v>403.1925224994684</v>
      </c>
      <c r="E276">
        <f t="shared" si="51"/>
        <v>-65.854570223487485</v>
      </c>
      <c r="F276">
        <f t="shared" si="52"/>
        <v>36287.327024952137</v>
      </c>
      <c r="G276">
        <f t="shared" si="53"/>
        <v>-12163.345421288162</v>
      </c>
      <c r="H276">
        <f t="shared" si="54"/>
        <v>40255.012997696955</v>
      </c>
      <c r="I276">
        <f t="shared" si="55"/>
        <v>42052.503412785336</v>
      </c>
      <c r="J276" s="42">
        <f t="shared" si="56"/>
        <v>408.53523057235174</v>
      </c>
      <c r="K276">
        <f t="shared" si="57"/>
        <v>15.864566014894423</v>
      </c>
      <c r="L276">
        <f t="shared" si="58"/>
        <v>36.277486907674358</v>
      </c>
      <c r="M276" s="42">
        <f t="shared" si="59"/>
        <v>64.806269942424535</v>
      </c>
      <c r="N276" s="6">
        <f t="shared" si="60"/>
        <v>8.05034562009485E-7</v>
      </c>
      <c r="O276" s="4">
        <f>SUM($N$54:N276)*0.1+$O$30</f>
        <v>-1.1336490168364856E-5</v>
      </c>
      <c r="P276" s="4">
        <f>SUM($O$235:O276)</f>
        <v>-5.4494569512973353E-4</v>
      </c>
      <c r="Q276" s="6">
        <f t="shared" si="61"/>
        <v>-2.6642897685507855E-6</v>
      </c>
      <c r="R276" s="4">
        <f>SUM($Q$54:Q276)*0.1+$O$8</f>
        <v>6.0281547539143583E-5</v>
      </c>
      <c r="S276" s="4">
        <f>SUM($R$235:R276)</f>
        <v>2.7474445380155045E-3</v>
      </c>
      <c r="T276">
        <f t="shared" si="62"/>
        <v>6.1338250570516445E-5</v>
      </c>
      <c r="U276">
        <f t="shared" si="63"/>
        <v>2.800967207967929E-3</v>
      </c>
      <c r="X276" s="1"/>
    </row>
    <row r="277" spans="1:24" x14ac:dyDescent="0.25">
      <c r="A277" s="8"/>
      <c r="B277">
        <f t="shared" si="64"/>
        <v>22.300000000000047</v>
      </c>
      <c r="C277">
        <f t="shared" si="49"/>
        <v>-465.56662280062437</v>
      </c>
      <c r="D277">
        <f t="shared" si="50"/>
        <v>403.1925224994684</v>
      </c>
      <c r="E277">
        <f t="shared" si="51"/>
        <v>-65.854570223487485</v>
      </c>
      <c r="F277">
        <f t="shared" si="52"/>
        <v>36287.327024952137</v>
      </c>
      <c r="G277">
        <f t="shared" si="53"/>
        <v>-12169.930878310512</v>
      </c>
      <c r="H277">
        <f t="shared" si="54"/>
        <v>40436.319632821716</v>
      </c>
      <c r="I277">
        <f t="shared" si="55"/>
        <v>42227.990279322774</v>
      </c>
      <c r="J277" s="42">
        <f t="shared" si="56"/>
        <v>408.53523057235174</v>
      </c>
      <c r="K277">
        <f t="shared" si="57"/>
        <v>15.930769516540979</v>
      </c>
      <c r="L277">
        <f t="shared" si="58"/>
        <v>36.277486907674358</v>
      </c>
      <c r="M277" s="42">
        <f t="shared" si="59"/>
        <v>64.822508331586533</v>
      </c>
      <c r="N277" s="6">
        <f t="shared" si="60"/>
        <v>8.0547042240200006E-7</v>
      </c>
      <c r="O277" s="4">
        <f>SUM($N$54:N277)*0.1+$O$30</f>
        <v>-1.1255943126124655E-5</v>
      </c>
      <c r="P277" s="4">
        <f>SUM($O$235:O277)</f>
        <v>-5.562016382558582E-4</v>
      </c>
      <c r="Q277" s="6">
        <f t="shared" si="61"/>
        <v>-2.6762896010427264E-6</v>
      </c>
      <c r="R277" s="4">
        <f>SUM($Q$54:Q277)*0.1+$O$8</f>
        <v>6.0013918579039313E-5</v>
      </c>
      <c r="S277" s="4">
        <f>SUM($R$235:R277)</f>
        <v>2.8074584565945439E-3</v>
      </c>
      <c r="T277">
        <f t="shared" si="62"/>
        <v>6.1060352757498154E-5</v>
      </c>
      <c r="U277">
        <f t="shared" si="63"/>
        <v>2.8620243269236408E-3</v>
      </c>
      <c r="X277" s="1"/>
    </row>
    <row r="278" spans="1:24" x14ac:dyDescent="0.25">
      <c r="A278" s="8"/>
      <c r="B278">
        <f t="shared" si="64"/>
        <v>22.400000000000048</v>
      </c>
      <c r="C278">
        <f t="shared" si="49"/>
        <v>-465.56662280062437</v>
      </c>
      <c r="D278">
        <f t="shared" si="50"/>
        <v>403.1925224994684</v>
      </c>
      <c r="E278">
        <f t="shared" si="51"/>
        <v>-65.854570223487485</v>
      </c>
      <c r="F278">
        <f t="shared" si="52"/>
        <v>36287.327024952137</v>
      </c>
      <c r="G278">
        <f t="shared" si="53"/>
        <v>-12176.516335332861</v>
      </c>
      <c r="H278">
        <f t="shared" si="54"/>
        <v>40617.626267946478</v>
      </c>
      <c r="I278">
        <f t="shared" si="55"/>
        <v>42403.527137576704</v>
      </c>
      <c r="J278" s="42">
        <f t="shared" si="56"/>
        <v>408.53523057235174</v>
      </c>
      <c r="K278">
        <f t="shared" si="57"/>
        <v>15.996991877870602</v>
      </c>
      <c r="L278">
        <f t="shared" si="58"/>
        <v>36.277486907674358</v>
      </c>
      <c r="M278" s="42">
        <f t="shared" si="59"/>
        <v>64.83881490396098</v>
      </c>
      <c r="N278" s="6">
        <f t="shared" si="60"/>
        <v>8.0590628279451511E-7</v>
      </c>
      <c r="O278" s="4">
        <f>SUM($N$54:N278)*0.1+$O$30</f>
        <v>-1.1175352497845204E-5</v>
      </c>
      <c r="P278" s="4">
        <f>SUM($O$235:O278)</f>
        <v>-5.6737699075370344E-4</v>
      </c>
      <c r="Q278" s="6">
        <f t="shared" si="61"/>
        <v>-2.6882894335346674E-6</v>
      </c>
      <c r="R278" s="4">
        <f>SUM($Q$54:Q278)*0.1+$O$8</f>
        <v>5.9745089635685841E-5</v>
      </c>
      <c r="S278" s="4">
        <f>SUM($R$235:R278)</f>
        <v>2.8672035462302299E-3</v>
      </c>
      <c r="T278">
        <f t="shared" si="62"/>
        <v>6.0781281979135902E-5</v>
      </c>
      <c r="U278">
        <f t="shared" si="63"/>
        <v>2.9228022213540097E-3</v>
      </c>
      <c r="X278" s="1"/>
    </row>
    <row r="279" spans="1:24" x14ac:dyDescent="0.25">
      <c r="A279" s="8"/>
      <c r="B279">
        <f t="shared" si="64"/>
        <v>22.50000000000005</v>
      </c>
      <c r="C279">
        <f t="shared" si="49"/>
        <v>-465.56662280062437</v>
      </c>
      <c r="D279">
        <f t="shared" si="50"/>
        <v>403.1925224994684</v>
      </c>
      <c r="E279">
        <f t="shared" si="51"/>
        <v>-65.854570223487485</v>
      </c>
      <c r="F279">
        <f t="shared" si="52"/>
        <v>36287.327024952137</v>
      </c>
      <c r="G279">
        <f t="shared" si="53"/>
        <v>-12183.10179235521</v>
      </c>
      <c r="H279">
        <f t="shared" si="54"/>
        <v>40798.932903071247</v>
      </c>
      <c r="I279">
        <f t="shared" si="55"/>
        <v>42579.113369258856</v>
      </c>
      <c r="J279" s="42">
        <f t="shared" si="56"/>
        <v>408.53523057235174</v>
      </c>
      <c r="K279">
        <f t="shared" si="57"/>
        <v>16.06323286563023</v>
      </c>
      <c r="L279">
        <f t="shared" si="58"/>
        <v>36.277486907674358</v>
      </c>
      <c r="M279" s="42">
        <f t="shared" si="59"/>
        <v>64.85518960811784</v>
      </c>
      <c r="N279" s="6">
        <f t="shared" si="60"/>
        <v>8.0634214318703027E-7</v>
      </c>
      <c r="O279" s="4">
        <f>SUM($N$54:N279)*0.1+$O$30</f>
        <v>-1.1094718283526501E-5</v>
      </c>
      <c r="P279" s="4">
        <f>SUM($O$235:O279)</f>
        <v>-5.7847170903722997E-4</v>
      </c>
      <c r="Q279" s="6">
        <f t="shared" si="61"/>
        <v>-2.7002892660266091E-6</v>
      </c>
      <c r="R279" s="4">
        <f>SUM($Q$54:Q279)*0.1+$O$8</f>
        <v>5.9475060709083176E-5</v>
      </c>
      <c r="S279" s="4">
        <f>SUM($R$235:R279)</f>
        <v>2.9266786069393129E-3</v>
      </c>
      <c r="T279">
        <f t="shared" si="62"/>
        <v>6.0501038174067283E-5</v>
      </c>
      <c r="U279">
        <f t="shared" si="63"/>
        <v>2.983299714489426E-3</v>
      </c>
      <c r="X279" s="1"/>
    </row>
    <row r="280" spans="1:24" x14ac:dyDescent="0.25">
      <c r="A280" s="8"/>
      <c r="B280">
        <f t="shared" si="64"/>
        <v>22.600000000000051</v>
      </c>
      <c r="C280">
        <f t="shared" si="49"/>
        <v>-465.56662280062437</v>
      </c>
      <c r="D280">
        <f t="shared" si="50"/>
        <v>403.1925224994684</v>
      </c>
      <c r="E280">
        <f t="shared" si="51"/>
        <v>-65.854570223487485</v>
      </c>
      <c r="F280">
        <f t="shared" si="52"/>
        <v>36287.327024952137</v>
      </c>
      <c r="G280">
        <f t="shared" si="53"/>
        <v>-12189.687249377557</v>
      </c>
      <c r="H280">
        <f t="shared" si="54"/>
        <v>40980.239538196009</v>
      </c>
      <c r="I280">
        <f t="shared" si="55"/>
        <v>42754.748366065272</v>
      </c>
      <c r="J280" s="42">
        <f t="shared" si="56"/>
        <v>408.53523057235174</v>
      </c>
      <c r="K280">
        <f t="shared" si="57"/>
        <v>16.129492250333449</v>
      </c>
      <c r="L280">
        <f t="shared" si="58"/>
        <v>36.277486907674358</v>
      </c>
      <c r="M280" s="42">
        <f t="shared" si="59"/>
        <v>64.871632392464278</v>
      </c>
      <c r="N280" s="6">
        <f t="shared" si="60"/>
        <v>8.0677800357954522E-7</v>
      </c>
      <c r="O280" s="4">
        <f>SUM($N$54:N280)*0.1+$O$30</f>
        <v>-1.1014040483168548E-5</v>
      </c>
      <c r="P280" s="4">
        <f>SUM($O$235:O280)</f>
        <v>-5.8948574952039849E-4</v>
      </c>
      <c r="Q280" s="6">
        <f t="shared" si="61"/>
        <v>-2.7122890985185501E-6</v>
      </c>
      <c r="R280" s="4">
        <f>SUM($Q$54:Q280)*0.1+$O$8</f>
        <v>5.9203831799231323E-5</v>
      </c>
      <c r="S280" s="4">
        <f>SUM($R$235:R280)</f>
        <v>2.9858824387385442E-3</v>
      </c>
      <c r="T280">
        <f t="shared" si="62"/>
        <v>6.0219621283071431E-5</v>
      </c>
      <c r="U280">
        <f t="shared" si="63"/>
        <v>3.0435156294743855E-3</v>
      </c>
      <c r="X280" s="1"/>
    </row>
    <row r="281" spans="1:24" x14ac:dyDescent="0.25">
      <c r="A281" s="8"/>
      <c r="B281">
        <f t="shared" si="64"/>
        <v>22.700000000000053</v>
      </c>
      <c r="C281">
        <f t="shared" si="49"/>
        <v>-465.56662280062437</v>
      </c>
      <c r="D281">
        <f t="shared" si="50"/>
        <v>403.1925224994684</v>
      </c>
      <c r="E281">
        <f t="shared" si="51"/>
        <v>-65.854570223487485</v>
      </c>
      <c r="F281">
        <f t="shared" si="52"/>
        <v>36287.327024952137</v>
      </c>
      <c r="G281">
        <f t="shared" si="53"/>
        <v>-12196.272706399908</v>
      </c>
      <c r="H281">
        <f t="shared" si="54"/>
        <v>41161.54617332077</v>
      </c>
      <c r="I281">
        <f t="shared" si="55"/>
        <v>42930.431529479094</v>
      </c>
      <c r="J281" s="42">
        <f t="shared" si="56"/>
        <v>408.53523057235174</v>
      </c>
      <c r="K281">
        <f t="shared" si="57"/>
        <v>16.195769806186085</v>
      </c>
      <c r="L281">
        <f t="shared" si="58"/>
        <v>36.277486907674358</v>
      </c>
      <c r="M281" s="42">
        <f t="shared" si="59"/>
        <v>64.888143205245314</v>
      </c>
      <c r="N281" s="6">
        <f t="shared" si="60"/>
        <v>8.0721386397206038E-7</v>
      </c>
      <c r="O281" s="4">
        <f>SUM($N$54:N281)*0.1+$O$30</f>
        <v>-1.0933319096771342E-5</v>
      </c>
      <c r="P281" s="4">
        <f>SUM($O$235:O281)</f>
        <v>-6.0041906861716982E-4</v>
      </c>
      <c r="Q281" s="6">
        <f t="shared" si="61"/>
        <v>-2.724288931010491E-6</v>
      </c>
      <c r="R281" s="4">
        <f>SUM($Q$54:Q281)*0.1+$O$8</f>
        <v>5.8931402906130275E-5</v>
      </c>
      <c r="S281" s="4">
        <f>SUM($R$235:R281)</f>
        <v>3.0448138416446745E-3</v>
      </c>
      <c r="T281">
        <f t="shared" si="62"/>
        <v>5.9937031249107467E-5</v>
      </c>
      <c r="U281">
        <f t="shared" si="63"/>
        <v>3.1034487893680652E-3</v>
      </c>
      <c r="X281" s="1"/>
    </row>
    <row r="282" spans="1:24" x14ac:dyDescent="0.25">
      <c r="A282" s="8"/>
      <c r="B282">
        <f t="shared" si="64"/>
        <v>22.800000000000054</v>
      </c>
      <c r="C282">
        <f t="shared" si="49"/>
        <v>-465.56662280062437</v>
      </c>
      <c r="D282">
        <f t="shared" si="50"/>
        <v>403.1925224994684</v>
      </c>
      <c r="E282">
        <f t="shared" si="51"/>
        <v>-65.854570223487485</v>
      </c>
      <c r="F282">
        <f t="shared" si="52"/>
        <v>36287.327024952137</v>
      </c>
      <c r="G282">
        <f t="shared" si="53"/>
        <v>-12202.858163422257</v>
      </c>
      <c r="H282">
        <f t="shared" si="54"/>
        <v>41342.852808445539</v>
      </c>
      <c r="I282">
        <f t="shared" si="55"/>
        <v>43106.162270577908</v>
      </c>
      <c r="J282" s="42">
        <f t="shared" si="56"/>
        <v>408.53523057235174</v>
      </c>
      <c r="K282">
        <f t="shared" si="57"/>
        <v>16.262065311013529</v>
      </c>
      <c r="L282">
        <f t="shared" si="58"/>
        <v>36.277486907674358</v>
      </c>
      <c r="M282" s="42">
        <f t="shared" si="59"/>
        <v>64.904721994544616</v>
      </c>
      <c r="N282" s="6">
        <f t="shared" si="60"/>
        <v>8.0764972436457544E-7</v>
      </c>
      <c r="O282" s="4">
        <f>SUM($N$54:N282)*0.1+$O$30</f>
        <v>-1.0852554124334883E-5</v>
      </c>
      <c r="P282" s="4">
        <f>SUM($O$235:O282)</f>
        <v>-6.1127162274150467E-4</v>
      </c>
      <c r="Q282" s="6">
        <f t="shared" si="61"/>
        <v>-2.7362887635024328E-6</v>
      </c>
      <c r="R282" s="4">
        <f>SUM($Q$54:Q282)*0.1+$O$8</f>
        <v>5.8657774029780033E-5</v>
      </c>
      <c r="S282" s="4">
        <f>SUM($R$235:R282)</f>
        <v>3.1034716156744546E-3</v>
      </c>
      <c r="T282">
        <f t="shared" si="62"/>
        <v>5.9653268017354715E-5</v>
      </c>
      <c r="U282">
        <f t="shared" si="63"/>
        <v>3.1630980171449071E-3</v>
      </c>
      <c r="X282" s="1"/>
    </row>
    <row r="283" spans="1:24" x14ac:dyDescent="0.25">
      <c r="A283" s="8"/>
      <c r="B283">
        <f t="shared" si="64"/>
        <v>22.900000000000055</v>
      </c>
      <c r="C283">
        <f t="shared" si="49"/>
        <v>-465.56662280062437</v>
      </c>
      <c r="D283">
        <f t="shared" si="50"/>
        <v>403.1925224994684</v>
      </c>
      <c r="E283">
        <f t="shared" si="51"/>
        <v>-65.854570223487485</v>
      </c>
      <c r="F283">
        <f t="shared" si="52"/>
        <v>36287.327024952137</v>
      </c>
      <c r="G283">
        <f t="shared" si="53"/>
        <v>-12209.443620444605</v>
      </c>
      <c r="H283">
        <f t="shared" si="54"/>
        <v>41524.159443570294</v>
      </c>
      <c r="I283">
        <f t="shared" si="55"/>
        <v>43281.940009845486</v>
      </c>
      <c r="J283" s="42">
        <f t="shared" si="56"/>
        <v>408.53523057235174</v>
      </c>
      <c r="K283">
        <f t="shared" si="57"/>
        <v>16.328378546189715</v>
      </c>
      <c r="L283">
        <f t="shared" si="58"/>
        <v>36.277486907674358</v>
      </c>
      <c r="M283" s="42">
        <f t="shared" si="59"/>
        <v>64.921368708285272</v>
      </c>
      <c r="N283" s="6">
        <f t="shared" si="60"/>
        <v>8.0808558475709038E-7</v>
      </c>
      <c r="O283" s="4">
        <f>SUM($N$54:N283)*0.1+$O$30</f>
        <v>-1.0771745565859175E-5</v>
      </c>
      <c r="P283" s="4">
        <f>SUM($O$235:O283)</f>
        <v>-6.2204336830736385E-4</v>
      </c>
      <c r="Q283" s="6">
        <f t="shared" si="61"/>
        <v>-2.7482885959943733E-6</v>
      </c>
      <c r="R283" s="4">
        <f>SUM($Q$54:Q283)*0.1+$O$8</f>
        <v>5.8382945170180591E-5</v>
      </c>
      <c r="S283" s="4">
        <f>SUM($R$235:R283)</f>
        <v>3.161854560844635E-3</v>
      </c>
      <c r="T283">
        <f t="shared" si="62"/>
        <v>5.9368331535254719E-5</v>
      </c>
      <c r="U283">
        <f t="shared" si="63"/>
        <v>3.2224621356951879E-3</v>
      </c>
      <c r="X283" s="1"/>
    </row>
    <row r="284" spans="1:24" x14ac:dyDescent="0.25">
      <c r="A284" s="8"/>
      <c r="B284">
        <f t="shared" si="64"/>
        <v>23.000000000000057</v>
      </c>
      <c r="C284">
        <f t="shared" si="49"/>
        <v>-465.56662280062437</v>
      </c>
      <c r="D284">
        <f t="shared" si="50"/>
        <v>403.1925224994684</v>
      </c>
      <c r="E284">
        <f t="shared" si="51"/>
        <v>-65.854570223487485</v>
      </c>
      <c r="F284">
        <f t="shared" si="52"/>
        <v>36287.327024952137</v>
      </c>
      <c r="G284">
        <f t="shared" si="53"/>
        <v>-12216.029077466954</v>
      </c>
      <c r="H284">
        <f t="shared" si="54"/>
        <v>41705.466078695063</v>
      </c>
      <c r="I284">
        <f t="shared" si="55"/>
        <v>43457.764176988014</v>
      </c>
      <c r="J284" s="42">
        <f t="shared" si="56"/>
        <v>408.53523057235174</v>
      </c>
      <c r="K284">
        <f t="shared" si="57"/>
        <v>16.394709296567786</v>
      </c>
      <c r="L284">
        <f t="shared" si="58"/>
        <v>36.277486907674358</v>
      </c>
      <c r="M284" s="42">
        <f t="shared" si="59"/>
        <v>64.938083294230509</v>
      </c>
      <c r="N284" s="6">
        <f t="shared" si="60"/>
        <v>8.0852144514960554E-7</v>
      </c>
      <c r="O284" s="4">
        <f>SUM($N$54:N284)*0.1+$O$30</f>
        <v>-1.0690893421344214E-5</v>
      </c>
      <c r="P284" s="4">
        <f>SUM($O$235:O284)</f>
        <v>-6.3273426172870807E-4</v>
      </c>
      <c r="Q284" s="6">
        <f t="shared" si="61"/>
        <v>-2.7602884284863147E-6</v>
      </c>
      <c r="R284" s="4">
        <f>SUM($Q$54:Q284)*0.1+$O$8</f>
        <v>5.810691632733196E-5</v>
      </c>
      <c r="S284" s="4">
        <f>SUM($R$235:R284)</f>
        <v>3.2199614771719668E-3</v>
      </c>
      <c r="T284">
        <f t="shared" si="62"/>
        <v>5.9082221752555128E-5</v>
      </c>
      <c r="U284">
        <f t="shared" si="63"/>
        <v>3.2815399678256009E-3</v>
      </c>
      <c r="X284" s="1"/>
    </row>
    <row r="285" spans="1:24" x14ac:dyDescent="0.25">
      <c r="A285" s="8"/>
      <c r="B285">
        <f t="shared" si="64"/>
        <v>23.100000000000058</v>
      </c>
      <c r="C285">
        <f t="shared" si="49"/>
        <v>-465.56662280062437</v>
      </c>
      <c r="D285">
        <f t="shared" si="50"/>
        <v>403.1925224994684</v>
      </c>
      <c r="E285">
        <f t="shared" si="51"/>
        <v>-65.854570223487485</v>
      </c>
      <c r="F285">
        <f t="shared" si="52"/>
        <v>36287.327024952137</v>
      </c>
      <c r="G285">
        <f t="shared" si="53"/>
        <v>-12222.614534489301</v>
      </c>
      <c r="H285">
        <f t="shared" si="54"/>
        <v>41886.772713819824</v>
      </c>
      <c r="I285">
        <f t="shared" si="55"/>
        <v>43633.634210754324</v>
      </c>
      <c r="J285" s="42">
        <f t="shared" si="56"/>
        <v>408.53523057235174</v>
      </c>
      <c r="K285">
        <f t="shared" si="57"/>
        <v>16.461057350412283</v>
      </c>
      <c r="L285">
        <f t="shared" si="58"/>
        <v>36.277486907674358</v>
      </c>
      <c r="M285" s="42">
        <f t="shared" si="59"/>
        <v>64.954865699984452</v>
      </c>
      <c r="N285" s="6">
        <f t="shared" si="60"/>
        <v>8.0895730554212049E-7</v>
      </c>
      <c r="O285" s="4">
        <f>SUM($N$54:N285)*0.1+$O$30</f>
        <v>-1.0609997690790002E-5</v>
      </c>
      <c r="P285" s="4">
        <f>SUM($O$235:O285)</f>
        <v>-6.4334425941949805E-4</v>
      </c>
      <c r="Q285" s="6">
        <f t="shared" si="61"/>
        <v>-2.7722882609782556E-6</v>
      </c>
      <c r="R285" s="4">
        <f>SUM($Q$54:Q285)*0.1+$O$8</f>
        <v>5.7829687501234136E-5</v>
      </c>
      <c r="S285" s="4">
        <f>SUM($R$235:R285)</f>
        <v>3.2777911646732008E-3</v>
      </c>
      <c r="T285">
        <f t="shared" si="62"/>
        <v>5.8794938621355532E-5</v>
      </c>
      <c r="U285">
        <f t="shared" si="63"/>
        <v>3.3403303362598319E-3</v>
      </c>
      <c r="X285" s="1"/>
    </row>
    <row r="286" spans="1:24" x14ac:dyDescent="0.25">
      <c r="A286" s="8"/>
      <c r="B286">
        <f t="shared" si="64"/>
        <v>23.20000000000006</v>
      </c>
      <c r="C286">
        <f t="shared" si="49"/>
        <v>-465.56662280062437</v>
      </c>
      <c r="D286">
        <f t="shared" si="50"/>
        <v>403.1925224994684</v>
      </c>
      <c r="E286">
        <f t="shared" si="51"/>
        <v>-65.854570223487485</v>
      </c>
      <c r="F286">
        <f t="shared" si="52"/>
        <v>36287.327024952137</v>
      </c>
      <c r="G286">
        <f t="shared" si="53"/>
        <v>-12229.199991511652</v>
      </c>
      <c r="H286">
        <f t="shared" si="54"/>
        <v>42068.079348944586</v>
      </c>
      <c r="I286">
        <f t="shared" si="55"/>
        <v>43809.549558760431</v>
      </c>
      <c r="J286" s="42">
        <f t="shared" si="56"/>
        <v>408.53523057235174</v>
      </c>
      <c r="K286">
        <f t="shared" si="57"/>
        <v>16.527422499332943</v>
      </c>
      <c r="L286">
        <f t="shared" si="58"/>
        <v>36.277486907674358</v>
      </c>
      <c r="M286" s="42">
        <f t="shared" si="59"/>
        <v>64.971715872992846</v>
      </c>
      <c r="N286" s="6">
        <f t="shared" si="60"/>
        <v>8.0939316593463565E-7</v>
      </c>
      <c r="O286" s="4">
        <f>SUM($N$54:N286)*0.1+$O$30</f>
        <v>-1.0529058374196538E-5</v>
      </c>
      <c r="P286" s="4">
        <f>SUM($O$235:O286)</f>
        <v>-6.5387331779369459E-4</v>
      </c>
      <c r="Q286" s="6">
        <f t="shared" si="61"/>
        <v>-2.784288093470197E-6</v>
      </c>
      <c r="R286" s="4">
        <f>SUM($Q$54:Q286)*0.1+$O$8</f>
        <v>5.7551258691887117E-5</v>
      </c>
      <c r="S286" s="4">
        <f>SUM($R$235:R286)</f>
        <v>3.335342423365088E-3</v>
      </c>
      <c r="T286">
        <f t="shared" si="62"/>
        <v>5.8506482096155387E-5</v>
      </c>
      <c r="U286">
        <f t="shared" si="63"/>
        <v>3.3988320636391309E-3</v>
      </c>
      <c r="X286" s="1"/>
    </row>
    <row r="287" spans="1:24" x14ac:dyDescent="0.25">
      <c r="A287" s="8"/>
      <c r="B287">
        <f t="shared" si="64"/>
        <v>23.300000000000061</v>
      </c>
      <c r="C287">
        <f t="shared" si="49"/>
        <v>-465.56662280062437</v>
      </c>
      <c r="D287">
        <f t="shared" si="50"/>
        <v>403.1925224994684</v>
      </c>
      <c r="E287">
        <f t="shared" si="51"/>
        <v>-65.854570223487485</v>
      </c>
      <c r="F287">
        <f t="shared" si="52"/>
        <v>36287.327024952137</v>
      </c>
      <c r="G287">
        <f t="shared" si="53"/>
        <v>-12235.785448533999</v>
      </c>
      <c r="H287">
        <f t="shared" si="54"/>
        <v>42249.385984069355</v>
      </c>
      <c r="I287">
        <f t="shared" si="55"/>
        <v>43985.509677317968</v>
      </c>
      <c r="J287" s="42">
        <f t="shared" si="56"/>
        <v>408.53523057235174</v>
      </c>
      <c r="K287">
        <f t="shared" si="57"/>
        <v>16.593804538219977</v>
      </c>
      <c r="L287">
        <f t="shared" si="58"/>
        <v>36.277486907674358</v>
      </c>
      <c r="M287" s="42">
        <f t="shared" si="59"/>
        <v>64.988633760543877</v>
      </c>
      <c r="N287" s="6">
        <f t="shared" si="60"/>
        <v>8.098290263271506E-7</v>
      </c>
      <c r="O287" s="4">
        <f>SUM($N$54:N287)*0.1+$O$30</f>
        <v>-1.0448075471563824E-5</v>
      </c>
      <c r="P287" s="4">
        <f>SUM($O$235:O287)</f>
        <v>-6.6432139326525841E-4</v>
      </c>
      <c r="Q287" s="6">
        <f t="shared" si="61"/>
        <v>-2.7962879259621383E-6</v>
      </c>
      <c r="R287" s="4">
        <f>SUM($Q$54:Q287)*0.1+$O$8</f>
        <v>5.7271629899290904E-5</v>
      </c>
      <c r="S287" s="4">
        <f>SUM($R$235:R287)</f>
        <v>3.392614053264379E-3</v>
      </c>
      <c r="T287">
        <f t="shared" si="62"/>
        <v>5.8216852133904027E-5</v>
      </c>
      <c r="U287">
        <f t="shared" si="63"/>
        <v>3.4570439725228911E-3</v>
      </c>
      <c r="X287" s="1"/>
    </row>
    <row r="288" spans="1:24" x14ac:dyDescent="0.25">
      <c r="A288" s="8"/>
      <c r="B288">
        <f t="shared" si="64"/>
        <v>23.400000000000063</v>
      </c>
      <c r="C288">
        <f t="shared" si="49"/>
        <v>-465.56662280062437</v>
      </c>
      <c r="D288">
        <f t="shared" si="50"/>
        <v>403.1925224994684</v>
      </c>
      <c r="E288">
        <f t="shared" si="51"/>
        <v>-65.854570223487485</v>
      </c>
      <c r="F288">
        <f t="shared" si="52"/>
        <v>36287.327024952137</v>
      </c>
      <c r="G288">
        <f t="shared" si="53"/>
        <v>-12242.370905556349</v>
      </c>
      <c r="H288">
        <f t="shared" si="54"/>
        <v>42430.692619194109</v>
      </c>
      <c r="I288">
        <f t="shared" si="55"/>
        <v>44161.514031266481</v>
      </c>
      <c r="J288" s="42">
        <f t="shared" si="56"/>
        <v>408.53523057235174</v>
      </c>
      <c r="K288">
        <f t="shared" si="57"/>
        <v>16.660203265180812</v>
      </c>
      <c r="L288">
        <f t="shared" si="58"/>
        <v>36.277486907674358</v>
      </c>
      <c r="M288" s="42">
        <f t="shared" si="59"/>
        <v>65.005619309768861</v>
      </c>
      <c r="N288" s="6">
        <f t="shared" si="60"/>
        <v>8.1026488671966566E-7</v>
      </c>
      <c r="O288" s="4">
        <f>SUM($N$54:N288)*0.1+$O$30</f>
        <v>-1.0367048982891857E-5</v>
      </c>
      <c r="P288" s="4">
        <f>SUM($O$235:O288)</f>
        <v>-6.7468844224815032E-4</v>
      </c>
      <c r="Q288" s="6">
        <f t="shared" si="61"/>
        <v>-2.8082877584540788E-6</v>
      </c>
      <c r="R288" s="4">
        <f>SUM($Q$54:Q288)*0.1+$O$8</f>
        <v>5.6990801123445497E-5</v>
      </c>
      <c r="S288" s="4">
        <f>SUM($R$235:R288)</f>
        <v>3.4496048543878246E-3</v>
      </c>
      <c r="T288">
        <f t="shared" si="62"/>
        <v>5.7926048694052968E-5</v>
      </c>
      <c r="U288">
        <f t="shared" si="63"/>
        <v>3.5149648853892239E-3</v>
      </c>
      <c r="X288" s="1"/>
    </row>
    <row r="289" spans="1:24" x14ac:dyDescent="0.25">
      <c r="A289" s="8"/>
      <c r="B289">
        <f t="shared" si="64"/>
        <v>23.500000000000064</v>
      </c>
      <c r="C289">
        <f t="shared" si="49"/>
        <v>-465.56662280062437</v>
      </c>
      <c r="D289">
        <f t="shared" si="50"/>
        <v>403.1925224994684</v>
      </c>
      <c r="E289">
        <f t="shared" si="51"/>
        <v>-65.854570223487485</v>
      </c>
      <c r="F289">
        <f t="shared" si="52"/>
        <v>36287.327024952137</v>
      </c>
      <c r="G289">
        <f t="shared" si="53"/>
        <v>-12248.956362578698</v>
      </c>
      <c r="H289">
        <f t="shared" si="54"/>
        <v>42611.999254318878</v>
      </c>
      <c r="I289">
        <f t="shared" si="55"/>
        <v>44337.562093809684</v>
      </c>
      <c r="J289" s="42">
        <f t="shared" si="56"/>
        <v>408.53523057235174</v>
      </c>
      <c r="K289">
        <f t="shared" si="57"/>
        <v>16.726618481478297</v>
      </c>
      <c r="L289">
        <f t="shared" si="58"/>
        <v>36.277486907674358</v>
      </c>
      <c r="M289" s="42">
        <f t="shared" si="59"/>
        <v>65.022672467643048</v>
      </c>
      <c r="N289" s="6">
        <f t="shared" si="60"/>
        <v>8.1070074711218082E-7</v>
      </c>
      <c r="O289" s="4">
        <f>SUM($N$54:N289)*0.1+$O$30</f>
        <v>-1.0285978908180638E-5</v>
      </c>
      <c r="P289" s="4">
        <f>SUM($O$235:O289)</f>
        <v>-6.8497442115633092E-4</v>
      </c>
      <c r="Q289" s="6">
        <f t="shared" si="61"/>
        <v>-2.8202875909460206E-6</v>
      </c>
      <c r="R289" s="4">
        <f>SUM($Q$54:Q289)*0.1+$O$8</f>
        <v>5.6708772364350895E-5</v>
      </c>
      <c r="S289" s="4">
        <f>SUM($R$235:R289)</f>
        <v>3.5063136267521754E-3</v>
      </c>
      <c r="T289">
        <f t="shared" si="62"/>
        <v>5.7634071738610533E-5</v>
      </c>
      <c r="U289">
        <f t="shared" si="63"/>
        <v>3.5725936246355314E-3</v>
      </c>
      <c r="X289" s="1"/>
    </row>
    <row r="290" spans="1:24" x14ac:dyDescent="0.25">
      <c r="A290" s="8"/>
      <c r="B290">
        <f t="shared" si="64"/>
        <v>23.600000000000065</v>
      </c>
      <c r="C290">
        <f t="shared" si="49"/>
        <v>-465.56662280062437</v>
      </c>
      <c r="D290">
        <f t="shared" si="50"/>
        <v>403.1925224994684</v>
      </c>
      <c r="E290">
        <f t="shared" si="51"/>
        <v>-65.854570223487485</v>
      </c>
      <c r="F290">
        <f t="shared" si="52"/>
        <v>36287.327024952137</v>
      </c>
      <c r="G290">
        <f t="shared" si="53"/>
        <v>-12255.541819601047</v>
      </c>
      <c r="H290">
        <f t="shared" si="54"/>
        <v>42793.30588944364</v>
      </c>
      <c r="I290">
        <f t="shared" si="55"/>
        <v>44513.653346355226</v>
      </c>
      <c r="J290" s="42">
        <f t="shared" si="56"/>
        <v>408.53523057235174</v>
      </c>
      <c r="K290">
        <f t="shared" si="57"/>
        <v>16.793049991470276</v>
      </c>
      <c r="L290">
        <f t="shared" si="58"/>
        <v>36.277486907674358</v>
      </c>
      <c r="M290" s="42">
        <f t="shared" si="59"/>
        <v>65.039793180986308</v>
      </c>
      <c r="N290" s="6">
        <f t="shared" si="60"/>
        <v>8.1113660750469587E-7</v>
      </c>
      <c r="O290" s="4">
        <f>SUM($N$54:N290)*0.1+$O$30</f>
        <v>-1.0204865247430169E-5</v>
      </c>
      <c r="P290" s="4">
        <f>SUM($O$235:O290)</f>
        <v>-6.9517928640376115E-4</v>
      </c>
      <c r="Q290" s="6">
        <f t="shared" si="61"/>
        <v>-2.8322874234379615E-6</v>
      </c>
      <c r="R290" s="4">
        <f>SUM($Q$54:Q290)*0.1+$O$8</f>
        <v>5.6425543622007099E-5</v>
      </c>
      <c r="S290" s="4">
        <f>SUM($R$235:R290)</f>
        <v>3.5627391703741823E-3</v>
      </c>
      <c r="T290">
        <f t="shared" si="62"/>
        <v>5.7340921232198859E-5</v>
      </c>
      <c r="U290">
        <f t="shared" si="63"/>
        <v>3.6299290125790832E-3</v>
      </c>
      <c r="X290" s="1"/>
    </row>
    <row r="291" spans="1:24" x14ac:dyDescent="0.25">
      <c r="A291" s="8"/>
      <c r="B291">
        <f t="shared" si="64"/>
        <v>23.700000000000067</v>
      </c>
      <c r="C291">
        <f t="shared" si="49"/>
        <v>-465.56662280062437</v>
      </c>
      <c r="D291">
        <f t="shared" si="50"/>
        <v>403.1925224994684</v>
      </c>
      <c r="E291">
        <f t="shared" si="51"/>
        <v>-65.854570223487485</v>
      </c>
      <c r="F291">
        <f t="shared" si="52"/>
        <v>36287.327024952137</v>
      </c>
      <c r="G291">
        <f t="shared" si="53"/>
        <v>-12262.127276623396</v>
      </c>
      <c r="H291">
        <f t="shared" si="54"/>
        <v>42974.612524568402</v>
      </c>
      <c r="I291">
        <f t="shared" si="55"/>
        <v>44689.787278358162</v>
      </c>
      <c r="J291" s="42">
        <f t="shared" si="56"/>
        <v>408.53523057235174</v>
      </c>
      <c r="K291">
        <f t="shared" si="57"/>
        <v>16.859497602550523</v>
      </c>
      <c r="L291">
        <f t="shared" si="58"/>
        <v>36.277486907674358</v>
      </c>
      <c r="M291" s="42">
        <f t="shared" si="59"/>
        <v>65.056981396463982</v>
      </c>
      <c r="N291" s="6">
        <f t="shared" si="60"/>
        <v>8.1157246789721092E-7</v>
      </c>
      <c r="O291" s="4">
        <f>SUM($N$54:N291)*0.1+$O$30</f>
        <v>-1.0123708000640448E-5</v>
      </c>
      <c r="P291" s="4">
        <f>SUM($O$235:O291)</f>
        <v>-7.0530299440440159E-4</v>
      </c>
      <c r="Q291" s="6">
        <f t="shared" si="61"/>
        <v>-2.8442872559299025E-6</v>
      </c>
      <c r="R291" s="4">
        <f>SUM($Q$54:Q291)*0.1+$O$8</f>
        <v>5.6141114896414103E-5</v>
      </c>
      <c r="S291" s="4">
        <f>SUM($R$235:R291)</f>
        <v>3.6188802852705963E-3</v>
      </c>
      <c r="T291">
        <f t="shared" si="62"/>
        <v>5.7046597142113577E-5</v>
      </c>
      <c r="U291">
        <f t="shared" si="63"/>
        <v>3.686969871457591E-3</v>
      </c>
      <c r="X291" s="1"/>
    </row>
    <row r="292" spans="1:24" x14ac:dyDescent="0.25">
      <c r="A292" s="8"/>
      <c r="B292">
        <f t="shared" si="64"/>
        <v>23.800000000000068</v>
      </c>
      <c r="C292">
        <f t="shared" si="49"/>
        <v>-465.56662280062437</v>
      </c>
      <c r="D292">
        <f t="shared" si="50"/>
        <v>403.1925224994684</v>
      </c>
      <c r="E292">
        <f t="shared" si="51"/>
        <v>-65.854570223487485</v>
      </c>
      <c r="F292">
        <f t="shared" si="52"/>
        <v>36287.327024952137</v>
      </c>
      <c r="G292">
        <f t="shared" si="53"/>
        <v>-12268.712733645745</v>
      </c>
      <c r="H292">
        <f t="shared" si="54"/>
        <v>43155.919159693171</v>
      </c>
      <c r="I292">
        <f t="shared" si="55"/>
        <v>44865.963387167933</v>
      </c>
      <c r="J292" s="42">
        <f t="shared" si="56"/>
        <v>408.53523057235174</v>
      </c>
      <c r="K292">
        <f t="shared" si="57"/>
        <v>16.925961125091014</v>
      </c>
      <c r="L292">
        <f t="shared" si="58"/>
        <v>36.277486907674358</v>
      </c>
      <c r="M292" s="42">
        <f t="shared" si="59"/>
        <v>65.074237060587549</v>
      </c>
      <c r="N292" s="6">
        <f t="shared" si="60"/>
        <v>8.1200832828972598E-7</v>
      </c>
      <c r="O292" s="4">
        <f>SUM($N$54:N292)*0.1+$O$30</f>
        <v>-1.0042507167811476E-5</v>
      </c>
      <c r="P292" s="4">
        <f>SUM($O$235:O292)</f>
        <v>-7.1534550157221306E-4</v>
      </c>
      <c r="Q292" s="6">
        <f t="shared" si="61"/>
        <v>-2.8562870884218438E-6</v>
      </c>
      <c r="R292" s="4">
        <f>SUM($Q$54:Q292)*0.1+$O$8</f>
        <v>5.5855486187571918E-5</v>
      </c>
      <c r="S292" s="4">
        <f>SUM($R$235:R292)</f>
        <v>3.6747357714581683E-3</v>
      </c>
      <c r="T292">
        <f t="shared" si="62"/>
        <v>5.6751099438386059E-5</v>
      </c>
      <c r="U292">
        <f t="shared" si="63"/>
        <v>3.7437150234297832E-3</v>
      </c>
      <c r="X292" s="1"/>
    </row>
    <row r="293" spans="1:24" x14ac:dyDescent="0.25">
      <c r="A293" s="8"/>
      <c r="B293">
        <f t="shared" si="64"/>
        <v>23.90000000000007</v>
      </c>
      <c r="C293">
        <f t="shared" si="49"/>
        <v>-465.56662280062437</v>
      </c>
      <c r="D293">
        <f t="shared" si="50"/>
        <v>403.1925224994684</v>
      </c>
      <c r="E293">
        <f t="shared" si="51"/>
        <v>-65.854570223487485</v>
      </c>
      <c r="F293">
        <f t="shared" si="52"/>
        <v>36287.327024952137</v>
      </c>
      <c r="G293">
        <f t="shared" si="53"/>
        <v>-12275.298190668094</v>
      </c>
      <c r="H293">
        <f t="shared" si="54"/>
        <v>43337.225794817932</v>
      </c>
      <c r="I293">
        <f t="shared" si="55"/>
        <v>45042.181177878723</v>
      </c>
      <c r="J293" s="42">
        <f t="shared" si="56"/>
        <v>408.53523057235174</v>
      </c>
      <c r="K293">
        <f t="shared" si="57"/>
        <v>16.992440372385488</v>
      </c>
      <c r="L293">
        <f t="shared" si="58"/>
        <v>36.277486907674358</v>
      </c>
      <c r="M293" s="42">
        <f t="shared" si="59"/>
        <v>65.091560119715453</v>
      </c>
      <c r="N293" s="6">
        <f t="shared" si="60"/>
        <v>8.1244418868224103E-7</v>
      </c>
      <c r="O293" s="4">
        <f>SUM($N$54:N293)*0.1+$O$30</f>
        <v>-9.9612627489432506E-6</v>
      </c>
      <c r="P293" s="4">
        <f>SUM($O$235:O293)</f>
        <v>-7.2530676432115628E-4</v>
      </c>
      <c r="Q293" s="6">
        <f t="shared" si="61"/>
        <v>-2.8682869209137852E-6</v>
      </c>
      <c r="R293" s="4">
        <f>SUM($Q$54:Q293)*0.1+$O$8</f>
        <v>5.556865749548054E-5</v>
      </c>
      <c r="S293" s="4">
        <f>SUM($R$235:R293)</f>
        <v>3.7303044289536489E-3</v>
      </c>
      <c r="T293">
        <f t="shared" si="62"/>
        <v>5.6454428093848489E-5</v>
      </c>
      <c r="U293">
        <f t="shared" si="63"/>
        <v>3.8001632905759765E-3</v>
      </c>
      <c r="X293" s="1"/>
    </row>
    <row r="294" spans="1:24" x14ac:dyDescent="0.25">
      <c r="A294" s="8"/>
      <c r="B294">
        <f t="shared" si="64"/>
        <v>24.000000000000071</v>
      </c>
      <c r="C294">
        <f t="shared" si="49"/>
        <v>-465.56662280062437</v>
      </c>
      <c r="D294">
        <f t="shared" si="50"/>
        <v>403.1925224994684</v>
      </c>
      <c r="E294">
        <f t="shared" si="51"/>
        <v>-65.854570223487485</v>
      </c>
      <c r="F294">
        <f t="shared" si="52"/>
        <v>36287.327024952137</v>
      </c>
      <c r="G294">
        <f t="shared" si="53"/>
        <v>-12281.883647690442</v>
      </c>
      <c r="H294">
        <f t="shared" si="54"/>
        <v>43518.532429942694</v>
      </c>
      <c r="I294">
        <f t="shared" si="55"/>
        <v>45218.440163183208</v>
      </c>
      <c r="J294" s="42">
        <f t="shared" si="56"/>
        <v>408.53523057235174</v>
      </c>
      <c r="K294">
        <f t="shared" si="57"/>
        <v>17.058935160594249</v>
      </c>
      <c r="L294">
        <f t="shared" si="58"/>
        <v>36.277486907674358</v>
      </c>
      <c r="M294" s="42">
        <f t="shared" si="59"/>
        <v>65.108950520053781</v>
      </c>
      <c r="N294" s="6">
        <f t="shared" si="60"/>
        <v>8.1288004907475598E-7</v>
      </c>
      <c r="O294" s="4">
        <f>SUM($N$54:N294)*0.1+$O$30</f>
        <v>-9.8799747440357763E-6</v>
      </c>
      <c r="P294" s="4">
        <f>SUM($O$235:O294)</f>
        <v>-7.3518673906519205E-4</v>
      </c>
      <c r="Q294" s="6">
        <f t="shared" si="61"/>
        <v>-2.8802867534057261E-6</v>
      </c>
      <c r="R294" s="4">
        <f>SUM($Q$54:Q294)*0.1+$O$8</f>
        <v>5.5280628820139967E-5</v>
      </c>
      <c r="S294" s="4">
        <f>SUM($R$235:R294)</f>
        <v>3.785585057773789E-3</v>
      </c>
      <c r="T294">
        <f t="shared" si="62"/>
        <v>5.615658308420193E-5</v>
      </c>
      <c r="U294">
        <f t="shared" si="63"/>
        <v>3.8563134948986564E-3</v>
      </c>
      <c r="X294" s="1"/>
    </row>
    <row r="295" spans="1:24" x14ac:dyDescent="0.25">
      <c r="A295" s="8"/>
      <c r="B295">
        <f t="shared" si="64"/>
        <v>24.100000000000072</v>
      </c>
      <c r="C295">
        <f t="shared" si="49"/>
        <v>-465.56662280062437</v>
      </c>
      <c r="D295">
        <f t="shared" si="50"/>
        <v>403.1925224994684</v>
      </c>
      <c r="E295">
        <f t="shared" si="51"/>
        <v>-65.854570223487485</v>
      </c>
      <c r="F295">
        <f t="shared" si="52"/>
        <v>36287.327024952137</v>
      </c>
      <c r="G295">
        <f t="shared" si="53"/>
        <v>-12288.469104712791</v>
      </c>
      <c r="H295">
        <f t="shared" si="54"/>
        <v>43699.839065067456</v>
      </c>
      <c r="I295">
        <f t="shared" si="55"/>
        <v>45394.739863229486</v>
      </c>
      <c r="J295" s="42">
        <f t="shared" si="56"/>
        <v>408.53523057235174</v>
      </c>
      <c r="K295">
        <f t="shared" si="57"/>
        <v>17.12544530869021</v>
      </c>
      <c r="L295">
        <f t="shared" si="58"/>
        <v>36.277486907674358</v>
      </c>
      <c r="M295" s="42">
        <f t="shared" si="59"/>
        <v>65.12640820765715</v>
      </c>
      <c r="N295" s="6">
        <f t="shared" si="60"/>
        <v>8.1331590946727114E-7</v>
      </c>
      <c r="O295" s="4">
        <f>SUM($N$54:N295)*0.1+$O$30</f>
        <v>-9.7986431530890492E-6</v>
      </c>
      <c r="P295" s="4">
        <f>SUM($O$235:O295)</f>
        <v>-7.449853822182811E-4</v>
      </c>
      <c r="Q295" s="6">
        <f t="shared" si="61"/>
        <v>-2.8922865858976671E-6</v>
      </c>
      <c r="R295" s="4">
        <f>SUM($Q$54:Q295)*0.1+$O$8</f>
        <v>5.4991400161550206E-5</v>
      </c>
      <c r="S295" s="4">
        <f>SUM($R$235:R295)</f>
        <v>3.840576457935339E-3</v>
      </c>
      <c r="T295">
        <f t="shared" si="62"/>
        <v>5.5857564388087342E-5</v>
      </c>
      <c r="U295">
        <f t="shared" si="63"/>
        <v>3.9121644583230489E-3</v>
      </c>
      <c r="X295" s="1"/>
    </row>
    <row r="296" spans="1:24" x14ac:dyDescent="0.25">
      <c r="A296" s="8"/>
      <c r="B296">
        <f t="shared" si="64"/>
        <v>24.200000000000074</v>
      </c>
      <c r="C296">
        <f t="shared" si="49"/>
        <v>-465.56662280062437</v>
      </c>
      <c r="D296">
        <f t="shared" si="50"/>
        <v>403.1925224994684</v>
      </c>
      <c r="E296">
        <f t="shared" si="51"/>
        <v>-65.854570223487485</v>
      </c>
      <c r="F296">
        <f t="shared" si="52"/>
        <v>36287.327024952137</v>
      </c>
      <c r="G296">
        <f t="shared" si="53"/>
        <v>-12295.054561735138</v>
      </c>
      <c r="H296">
        <f t="shared" si="54"/>
        <v>43881.145700192224</v>
      </c>
      <c r="I296">
        <f t="shared" si="55"/>
        <v>45571.079805481269</v>
      </c>
      <c r="J296" s="42">
        <f t="shared" si="56"/>
        <v>408.53523057235174</v>
      </c>
      <c r="K296">
        <f t="shared" si="57"/>
        <v>17.191970638406143</v>
      </c>
      <c r="L296">
        <f t="shared" si="58"/>
        <v>36.277486907674358</v>
      </c>
      <c r="M296" s="42">
        <f t="shared" si="59"/>
        <v>65.143933128429339</v>
      </c>
      <c r="N296" s="6">
        <f t="shared" si="60"/>
        <v>8.1375176985978609E-7</v>
      </c>
      <c r="O296" s="4">
        <f>SUM($N$54:N296)*0.1+$O$30</f>
        <v>-9.7172679761030695E-6</v>
      </c>
      <c r="P296" s="4">
        <f>SUM($O$235:O296)</f>
        <v>-7.5470265019438412E-4</v>
      </c>
      <c r="Q296" s="6">
        <f t="shared" si="61"/>
        <v>-2.9042864183896088E-6</v>
      </c>
      <c r="R296" s="4">
        <f>SUM($Q$54:Q296)*0.1+$O$8</f>
        <v>5.4700971519711245E-5</v>
      </c>
      <c r="S296" s="4">
        <f>SUM($R$235:R296)</f>
        <v>3.8952774294550505E-3</v>
      </c>
      <c r="T296">
        <f t="shared" si="62"/>
        <v>5.5557371987159896E-5</v>
      </c>
      <c r="U296">
        <f t="shared" si="63"/>
        <v>3.9677150026976955E-3</v>
      </c>
      <c r="X296" s="1"/>
    </row>
    <row r="297" spans="1:24" x14ac:dyDescent="0.25">
      <c r="A297" s="8"/>
      <c r="B297">
        <f t="shared" si="64"/>
        <v>24.300000000000075</v>
      </c>
      <c r="C297">
        <f t="shared" si="49"/>
        <v>-465.56662280062437</v>
      </c>
      <c r="D297">
        <f t="shared" si="50"/>
        <v>403.1925224994684</v>
      </c>
      <c r="E297">
        <f t="shared" si="51"/>
        <v>-65.854570223487485</v>
      </c>
      <c r="F297">
        <f t="shared" si="52"/>
        <v>36287.327024952137</v>
      </c>
      <c r="G297">
        <f t="shared" si="53"/>
        <v>-12301.640018757489</v>
      </c>
      <c r="H297">
        <f t="shared" si="54"/>
        <v>44062.452335316979</v>
      </c>
      <c r="I297">
        <f t="shared" si="55"/>
        <v>45747.459524580998</v>
      </c>
      <c r="J297" s="42">
        <f t="shared" si="56"/>
        <v>408.53523057235174</v>
      </c>
      <c r="K297">
        <f t="shared" si="57"/>
        <v>17.25851097418305</v>
      </c>
      <c r="L297">
        <f t="shared" si="58"/>
        <v>36.277486907674358</v>
      </c>
      <c r="M297" s="42">
        <f t="shared" si="59"/>
        <v>65.161525228124077</v>
      </c>
      <c r="N297" s="6">
        <f t="shared" si="60"/>
        <v>8.1418763025230125E-7</v>
      </c>
      <c r="O297" s="4">
        <f>SUM($N$54:N297)*0.1+$O$30</f>
        <v>-9.6358492130778405E-6</v>
      </c>
      <c r="P297" s="4">
        <f>SUM($O$235:O297)</f>
        <v>-7.6433849940746193E-4</v>
      </c>
      <c r="Q297" s="6">
        <f t="shared" si="61"/>
        <v>-2.9162862508815494E-6</v>
      </c>
      <c r="R297" s="4">
        <f>SUM($Q$54:Q297)*0.1+$O$8</f>
        <v>5.4409342894623089E-5</v>
      </c>
      <c r="S297" s="4">
        <f>SUM($R$235:R297)</f>
        <v>3.9496867723496738E-3</v>
      </c>
      <c r="T297">
        <f t="shared" si="62"/>
        <v>5.5256005866166664E-5</v>
      </c>
      <c r="U297">
        <f t="shared" si="63"/>
        <v>4.0229639497950309E-3</v>
      </c>
      <c r="X297" s="1"/>
    </row>
    <row r="298" spans="1:24" x14ac:dyDescent="0.25">
      <c r="A298" s="8"/>
      <c r="B298">
        <f>B297+0.1</f>
        <v>24.400000000000077</v>
      </c>
      <c r="C298">
        <f t="shared" si="49"/>
        <v>-465.56662280062437</v>
      </c>
      <c r="D298">
        <f t="shared" si="50"/>
        <v>403.1925224994684</v>
      </c>
      <c r="E298">
        <f t="shared" si="51"/>
        <v>-65.854570223487485</v>
      </c>
      <c r="F298">
        <f t="shared" si="52"/>
        <v>36287.327024952137</v>
      </c>
      <c r="G298">
        <f t="shared" si="53"/>
        <v>-12308.225475779838</v>
      </c>
      <c r="H298">
        <f t="shared" si="54"/>
        <v>44243.758970441748</v>
      </c>
      <c r="I298">
        <f t="shared" si="55"/>
        <v>45923.878562216196</v>
      </c>
      <c r="J298" s="42">
        <f t="shared" si="56"/>
        <v>408.53523057235174</v>
      </c>
      <c r="K298">
        <f t="shared" si="57"/>
        <v>17.325066143119717</v>
      </c>
      <c r="L298">
        <f t="shared" si="58"/>
        <v>36.277486907674358</v>
      </c>
      <c r="M298" s="42">
        <f t="shared" si="59"/>
        <v>65.179184452345879</v>
      </c>
      <c r="N298" s="6">
        <f t="shared" si="60"/>
        <v>8.146234906448163E-7</v>
      </c>
      <c r="O298" s="4">
        <f>SUM($N$54:N298)*0.1+$O$30</f>
        <v>-9.554386864013357E-6</v>
      </c>
      <c r="P298" s="4">
        <f>SUM($O$235:O298)</f>
        <v>-7.7389288627147525E-4</v>
      </c>
      <c r="Q298" s="6">
        <f t="shared" si="61"/>
        <v>-2.9282860833734907E-6</v>
      </c>
      <c r="R298" s="4">
        <f>SUM($Q$54:Q298)*0.1+$O$8</f>
        <v>5.4116514286285739E-5</v>
      </c>
      <c r="S298" s="4">
        <f>SUM($R$235:R298)</f>
        <v>4.0038032866359591E-3</v>
      </c>
      <c r="T298">
        <f t="shared" si="62"/>
        <v>5.4953466013027782E-5</v>
      </c>
      <c r="U298">
        <f t="shared" si="63"/>
        <v>4.0779101213119576E-3</v>
      </c>
      <c r="X298" s="1"/>
    </row>
    <row r="299" spans="1:24" x14ac:dyDescent="0.25">
      <c r="A299" s="8"/>
      <c r="B299">
        <f t="shared" ref="B299:B362" si="65">B298+0.1</f>
        <v>24.500000000000078</v>
      </c>
      <c r="C299">
        <f t="shared" si="49"/>
        <v>-465.56662280062437</v>
      </c>
      <c r="D299">
        <f t="shared" si="50"/>
        <v>403.1925224994684</v>
      </c>
      <c r="E299">
        <f t="shared" si="51"/>
        <v>-65.854570223487485</v>
      </c>
      <c r="F299">
        <f t="shared" si="52"/>
        <v>36287.327024952137</v>
      </c>
      <c r="G299">
        <f t="shared" si="53"/>
        <v>-12314.810932802186</v>
      </c>
      <c r="H299">
        <f t="shared" si="54"/>
        <v>44425.065605566509</v>
      </c>
      <c r="I299">
        <f t="shared" si="55"/>
        <v>46100.336466988534</v>
      </c>
      <c r="J299" s="42">
        <f t="shared" si="56"/>
        <v>408.53523057235174</v>
      </c>
      <c r="K299">
        <f t="shared" si="57"/>
        <v>17.39163597492335</v>
      </c>
      <c r="L299">
        <f t="shared" si="58"/>
        <v>36.277486907674358</v>
      </c>
      <c r="M299" s="42">
        <f t="shared" si="59"/>
        <v>65.196910746550728</v>
      </c>
      <c r="N299" s="6">
        <f t="shared" si="60"/>
        <v>8.1505935103733125E-7</v>
      </c>
      <c r="O299" s="4">
        <f>SUM($N$54:N299)*0.1+$O$30</f>
        <v>-9.4728809289096243E-6</v>
      </c>
      <c r="P299" s="4">
        <f>SUM($O$235:O299)</f>
        <v>-7.8336576720038488E-4</v>
      </c>
      <c r="Q299" s="6">
        <f t="shared" si="61"/>
        <v>-2.9402859158654316E-6</v>
      </c>
      <c r="R299" s="4">
        <f>SUM($Q$54:Q299)*0.1+$O$8</f>
        <v>5.3822485694699195E-5</v>
      </c>
      <c r="S299" s="4">
        <f>SUM($R$235:R299)</f>
        <v>4.0576257723306582E-3</v>
      </c>
      <c r="T299">
        <f t="shared" si="62"/>
        <v>5.4649752418921342E-5</v>
      </c>
      <c r="U299">
        <f t="shared" si="63"/>
        <v>4.1325523388704251E-3</v>
      </c>
      <c r="X299" s="1"/>
    </row>
    <row r="300" spans="1:24" x14ac:dyDescent="0.25">
      <c r="A300" s="8"/>
      <c r="B300">
        <f t="shared" si="65"/>
        <v>24.60000000000008</v>
      </c>
      <c r="C300">
        <f t="shared" si="49"/>
        <v>-465.56662280062437</v>
      </c>
      <c r="D300">
        <f t="shared" si="50"/>
        <v>403.1925224994684</v>
      </c>
      <c r="E300">
        <f t="shared" si="51"/>
        <v>-65.854570223487485</v>
      </c>
      <c r="F300">
        <f t="shared" si="52"/>
        <v>36287.327024952137</v>
      </c>
      <c r="G300">
        <f t="shared" si="53"/>
        <v>-12321.396389824537</v>
      </c>
      <c r="H300">
        <f t="shared" si="54"/>
        <v>44606.372240691271</v>
      </c>
      <c r="I300">
        <f t="shared" si="55"/>
        <v>46276.832794285889</v>
      </c>
      <c r="J300" s="42">
        <f t="shared" si="56"/>
        <v>408.53523057235174</v>
      </c>
      <c r="K300">
        <f t="shared" si="57"/>
        <v>17.458220301861278</v>
      </c>
      <c r="L300">
        <f t="shared" si="58"/>
        <v>36.277486907674358</v>
      </c>
      <c r="M300" s="42">
        <f t="shared" si="59"/>
        <v>65.214704056046855</v>
      </c>
      <c r="N300" s="6">
        <f t="shared" si="60"/>
        <v>8.1549521142984652E-7</v>
      </c>
      <c r="O300" s="4">
        <f>SUM($N$54:N300)*0.1+$O$30</f>
        <v>-9.3913314077666388E-6</v>
      </c>
      <c r="P300" s="4">
        <f>SUM($O$235:O300)</f>
        <v>-7.9275709860815154E-4</v>
      </c>
      <c r="Q300" s="6">
        <f t="shared" si="61"/>
        <v>-2.952285748357373E-6</v>
      </c>
      <c r="R300" s="4">
        <f>SUM($Q$54:Q300)*0.1+$O$8</f>
        <v>5.3527257119863457E-5</v>
      </c>
      <c r="S300" s="4">
        <f>SUM($R$235:R300)</f>
        <v>4.1111530294505221E-3</v>
      </c>
      <c r="T300">
        <f t="shared" si="62"/>
        <v>5.4344865078372191E-5</v>
      </c>
      <c r="U300">
        <f t="shared" si="63"/>
        <v>4.1868894240180048E-3</v>
      </c>
      <c r="X300" s="1"/>
    </row>
    <row r="301" spans="1:24" x14ac:dyDescent="0.25">
      <c r="A301" s="8"/>
      <c r="B301">
        <f t="shared" si="65"/>
        <v>24.700000000000081</v>
      </c>
      <c r="C301">
        <f t="shared" si="49"/>
        <v>-465.56662280062437</v>
      </c>
      <c r="D301">
        <f t="shared" si="50"/>
        <v>403.1925224994684</v>
      </c>
      <c r="E301">
        <f t="shared" si="51"/>
        <v>-65.854570223487485</v>
      </c>
      <c r="F301">
        <f t="shared" si="52"/>
        <v>36287.327024952137</v>
      </c>
      <c r="G301">
        <f t="shared" si="53"/>
        <v>-12327.981846846884</v>
      </c>
      <c r="H301">
        <f t="shared" si="54"/>
        <v>44787.67887581604</v>
      </c>
      <c r="I301">
        <f t="shared" si="55"/>
        <v>46453.367106157166</v>
      </c>
      <c r="J301" s="42">
        <f t="shared" si="56"/>
        <v>408.53523057235174</v>
      </c>
      <c r="K301">
        <f t="shared" si="57"/>
        <v>17.524818958713759</v>
      </c>
      <c r="L301">
        <f t="shared" si="58"/>
        <v>36.277486907674358</v>
      </c>
      <c r="M301" s="42">
        <f t="shared" si="59"/>
        <v>65.23256432599554</v>
      </c>
      <c r="N301" s="6">
        <f t="shared" si="60"/>
        <v>8.1593107182236147E-7</v>
      </c>
      <c r="O301" s="4">
        <f>SUM($N$54:N301)*0.1+$O$30</f>
        <v>-9.309738300584404E-6</v>
      </c>
      <c r="P301" s="4">
        <f>SUM($O$235:O301)</f>
        <v>-8.0206683690873593E-4</v>
      </c>
      <c r="Q301" s="6">
        <f t="shared" si="61"/>
        <v>-2.9642855808493144E-6</v>
      </c>
      <c r="R301" s="4">
        <f>SUM($Q$54:Q301)*0.1+$O$8</f>
        <v>5.3230828561778524E-5</v>
      </c>
      <c r="S301" s="4">
        <f>SUM($R$235:R301)</f>
        <v>4.1643838580123008E-3</v>
      </c>
      <c r="T301">
        <f t="shared" si="62"/>
        <v>5.4038803989344772E-5</v>
      </c>
      <c r="U301">
        <f t="shared" si="63"/>
        <v>4.2409201982284697E-3</v>
      </c>
      <c r="X301" s="1"/>
    </row>
    <row r="302" spans="1:24" x14ac:dyDescent="0.25">
      <c r="A302" s="8"/>
      <c r="B302">
        <f t="shared" si="65"/>
        <v>24.800000000000082</v>
      </c>
      <c r="C302">
        <f t="shared" si="49"/>
        <v>-465.56662280062437</v>
      </c>
      <c r="D302">
        <f t="shared" si="50"/>
        <v>403.1925224994684</v>
      </c>
      <c r="E302">
        <f t="shared" si="51"/>
        <v>-65.854570223487485</v>
      </c>
      <c r="F302">
        <f t="shared" si="52"/>
        <v>36287.327024952137</v>
      </c>
      <c r="G302">
        <f t="shared" si="53"/>
        <v>-12334.567303869233</v>
      </c>
      <c r="H302">
        <f t="shared" si="54"/>
        <v>44968.985510940794</v>
      </c>
      <c r="I302">
        <f t="shared" si="55"/>
        <v>46629.938971189775</v>
      </c>
      <c r="J302" s="42">
        <f t="shared" si="56"/>
        <v>408.53523057235174</v>
      </c>
      <c r="K302">
        <f t="shared" si="57"/>
        <v>17.591431782727732</v>
      </c>
      <c r="L302">
        <f t="shared" si="58"/>
        <v>36.277486907674358</v>
      </c>
      <c r="M302" s="42">
        <f t="shared" si="59"/>
        <v>65.25049150141183</v>
      </c>
      <c r="N302" s="6">
        <f t="shared" si="60"/>
        <v>8.1636693221487652E-7</v>
      </c>
      <c r="O302" s="4">
        <f>SUM($N$54:N302)*0.1+$O$30</f>
        <v>-9.2281016073629183E-6</v>
      </c>
      <c r="P302" s="4">
        <f>SUM($O$235:O302)</f>
        <v>-8.1129493851609888E-4</v>
      </c>
      <c r="Q302" s="6">
        <f t="shared" si="61"/>
        <v>-2.9762854133412549E-6</v>
      </c>
      <c r="R302" s="4">
        <f>SUM($Q$54:Q302)*0.1+$O$8</f>
        <v>5.2933200020444397E-5</v>
      </c>
      <c r="S302" s="4">
        <f>SUM($R$235:R302)</f>
        <v>4.2173170580327452E-3</v>
      </c>
      <c r="T302">
        <f t="shared" si="62"/>
        <v>5.3731569153340286E-5</v>
      </c>
      <c r="U302">
        <f t="shared" si="63"/>
        <v>4.2946434829023708E-3</v>
      </c>
      <c r="X302" s="1"/>
    </row>
    <row r="303" spans="1:24" x14ac:dyDescent="0.25">
      <c r="A303" s="8"/>
      <c r="B303">
        <f t="shared" si="65"/>
        <v>24.900000000000084</v>
      </c>
      <c r="C303">
        <f t="shared" si="49"/>
        <v>-465.56662280062437</v>
      </c>
      <c r="D303">
        <f t="shared" si="50"/>
        <v>403.1925224994684</v>
      </c>
      <c r="E303">
        <f t="shared" si="51"/>
        <v>-65.854570223487485</v>
      </c>
      <c r="F303">
        <f t="shared" si="52"/>
        <v>36287.327024952137</v>
      </c>
      <c r="G303">
        <f t="shared" si="53"/>
        <v>-12341.152760891582</v>
      </c>
      <c r="H303">
        <f t="shared" si="54"/>
        <v>45150.292146065563</v>
      </c>
      <c r="I303">
        <f t="shared" si="55"/>
        <v>46806.547964389894</v>
      </c>
      <c r="J303" s="42">
        <f t="shared" si="56"/>
        <v>408.53523057235174</v>
      </c>
      <c r="K303">
        <f t="shared" si="57"/>
        <v>17.658058613571658</v>
      </c>
      <c r="L303">
        <f t="shared" si="58"/>
        <v>36.277486907674358</v>
      </c>
      <c r="M303" s="42">
        <f t="shared" si="59"/>
        <v>65.268485527165296</v>
      </c>
      <c r="N303" s="6">
        <f t="shared" si="60"/>
        <v>8.1680279260739158E-7</v>
      </c>
      <c r="O303" s="4">
        <f>SUM($N$54:N303)*0.1+$O$30</f>
        <v>-9.1464213281021781E-6</v>
      </c>
      <c r="P303" s="4">
        <f>SUM($O$235:O303)</f>
        <v>-8.2044135984420108E-4</v>
      </c>
      <c r="Q303" s="6">
        <f t="shared" si="61"/>
        <v>-2.9882852458331967E-6</v>
      </c>
      <c r="R303" s="4">
        <f>SUM($Q$54:Q303)*0.1+$O$8</f>
        <v>5.2634371495861076E-5</v>
      </c>
      <c r="S303" s="4">
        <f>SUM($R$235:R303)</f>
        <v>4.2699514295286064E-3</v>
      </c>
      <c r="T303">
        <f t="shared" si="62"/>
        <v>5.3423160575498299E-5</v>
      </c>
      <c r="U303">
        <f t="shared" si="63"/>
        <v>4.3480580993676236E-3</v>
      </c>
      <c r="X303" s="1"/>
    </row>
    <row r="304" spans="1:24" x14ac:dyDescent="0.25">
      <c r="A304" s="8"/>
      <c r="B304">
        <f t="shared" si="65"/>
        <v>25.000000000000085</v>
      </c>
      <c r="C304">
        <f t="shared" si="49"/>
        <v>-465.56662280062437</v>
      </c>
      <c r="D304">
        <f t="shared" si="50"/>
        <v>403.1925224994684</v>
      </c>
      <c r="E304">
        <f t="shared" si="51"/>
        <v>-65.854570223487485</v>
      </c>
      <c r="F304">
        <f t="shared" si="52"/>
        <v>36287.327024952137</v>
      </c>
      <c r="G304">
        <f t="shared" si="53"/>
        <v>-12347.738217913931</v>
      </c>
      <c r="H304">
        <f t="shared" si="54"/>
        <v>45331.598781190332</v>
      </c>
      <c r="I304">
        <f t="shared" si="55"/>
        <v>46983.193667065134</v>
      </c>
      <c r="J304" s="42">
        <f t="shared" si="56"/>
        <v>408.53523057235174</v>
      </c>
      <c r="K304">
        <f t="shared" si="57"/>
        <v>17.724699293291255</v>
      </c>
      <c r="L304">
        <f t="shared" si="58"/>
        <v>36.277486907674358</v>
      </c>
      <c r="M304" s="42">
        <f t="shared" si="59"/>
        <v>65.28654634798086</v>
      </c>
      <c r="N304" s="6">
        <f t="shared" si="60"/>
        <v>8.1723865299990674E-7</v>
      </c>
      <c r="O304" s="4">
        <f>SUM($N$54:N304)*0.1+$O$30</f>
        <v>-9.0646974628021869E-6</v>
      </c>
      <c r="P304" s="4">
        <f>SUM($O$235:O304)</f>
        <v>-8.2950605730700326E-4</v>
      </c>
      <c r="Q304" s="6">
        <f t="shared" si="61"/>
        <v>-3.000285078325138E-6</v>
      </c>
      <c r="R304" s="4">
        <f>SUM($Q$54:Q304)*0.1+$O$8</f>
        <v>5.2334342988028567E-5</v>
      </c>
      <c r="S304" s="4">
        <f>SUM($R$235:R304)</f>
        <v>4.3222857725166352E-3</v>
      </c>
      <c r="T304">
        <f t="shared" si="62"/>
        <v>5.3113578264703155E-5</v>
      </c>
      <c r="U304">
        <f t="shared" si="63"/>
        <v>4.40116286888008E-3</v>
      </c>
      <c r="X304" s="1"/>
    </row>
    <row r="305" spans="1:24" x14ac:dyDescent="0.25">
      <c r="A305" s="8"/>
      <c r="B305">
        <f t="shared" si="65"/>
        <v>25.100000000000087</v>
      </c>
      <c r="C305">
        <f t="shared" si="49"/>
        <v>-465.56662280062437</v>
      </c>
      <c r="D305">
        <f t="shared" si="50"/>
        <v>403.1925224994684</v>
      </c>
      <c r="E305">
        <f t="shared" si="51"/>
        <v>-65.854570223487485</v>
      </c>
      <c r="F305">
        <f t="shared" si="52"/>
        <v>36287.327024952137</v>
      </c>
      <c r="G305">
        <f t="shared" si="53"/>
        <v>-12354.32367493628</v>
      </c>
      <c r="H305">
        <f t="shared" si="54"/>
        <v>45512.905416315087</v>
      </c>
      <c r="I305">
        <f t="shared" si="55"/>
        <v>47159.875666709879</v>
      </c>
      <c r="J305" s="42">
        <f t="shared" si="56"/>
        <v>408.53523057235174</v>
      </c>
      <c r="K305">
        <f t="shared" si="57"/>
        <v>17.791353666266243</v>
      </c>
      <c r="L305">
        <f t="shared" si="58"/>
        <v>36.277486907674358</v>
      </c>
      <c r="M305" s="42">
        <f t="shared" si="59"/>
        <v>65.304673908439497</v>
      </c>
      <c r="N305" s="6">
        <f t="shared" si="60"/>
        <v>8.1767451339242179E-7</v>
      </c>
      <c r="O305" s="4">
        <f>SUM($N$54:N305)*0.1+$O$30</f>
        <v>-8.9829300114629447E-6</v>
      </c>
      <c r="P305" s="4">
        <f>SUM($O$235:O305)</f>
        <v>-8.3848898731846621E-4</v>
      </c>
      <c r="Q305" s="6">
        <f t="shared" si="61"/>
        <v>-3.0122849108170785E-6</v>
      </c>
      <c r="R305" s="4">
        <f>SUM($Q$54:Q305)*0.1+$O$8</f>
        <v>5.2033114496946857E-5</v>
      </c>
      <c r="S305" s="4">
        <f>SUM($R$235:R305)</f>
        <v>4.3743188870135818E-3</v>
      </c>
      <c r="T305">
        <f t="shared" si="62"/>
        <v>5.2802822233695261E-5</v>
      </c>
      <c r="U305">
        <f t="shared" si="63"/>
        <v>4.4539566126241157E-3</v>
      </c>
      <c r="X305" s="1"/>
    </row>
    <row r="306" spans="1:24" x14ac:dyDescent="0.25">
      <c r="A306" s="8"/>
      <c r="B306">
        <f t="shared" si="65"/>
        <v>25.200000000000088</v>
      </c>
      <c r="C306">
        <f t="shared" si="49"/>
        <v>-465.56662280062437</v>
      </c>
      <c r="D306">
        <f t="shared" si="50"/>
        <v>403.1925224994684</v>
      </c>
      <c r="E306">
        <f t="shared" si="51"/>
        <v>-65.854570223487485</v>
      </c>
      <c r="F306">
        <f t="shared" si="52"/>
        <v>36287.327024952137</v>
      </c>
      <c r="G306">
        <f t="shared" si="53"/>
        <v>-12360.90913195863</v>
      </c>
      <c r="H306">
        <f t="shared" si="54"/>
        <v>45694.212051439856</v>
      </c>
      <c r="I306">
        <f t="shared" si="55"/>
        <v>47336.593556893065</v>
      </c>
      <c r="J306" s="42">
        <f t="shared" si="56"/>
        <v>408.53523057235174</v>
      </c>
      <c r="K306">
        <f t="shared" si="57"/>
        <v>17.858021579167989</v>
      </c>
      <c r="L306">
        <f t="shared" si="58"/>
        <v>36.277486907674358</v>
      </c>
      <c r="M306" s="42">
        <f t="shared" si="59"/>
        <v>65.322868152979041</v>
      </c>
      <c r="N306" s="6">
        <f t="shared" si="60"/>
        <v>8.1811037378493684E-7</v>
      </c>
      <c r="O306" s="4">
        <f>SUM($N$54:N306)*0.1+$O$30</f>
        <v>-8.9011189740844515E-6</v>
      </c>
      <c r="P306" s="4">
        <f>SUM($O$235:O306)</f>
        <v>-8.4739010629255066E-4</v>
      </c>
      <c r="Q306" s="6">
        <f t="shared" si="61"/>
        <v>-3.0242847433090199E-6</v>
      </c>
      <c r="R306" s="4">
        <f>SUM($Q$54:Q306)*0.1+$O$8</f>
        <v>5.1730686022615953E-5</v>
      </c>
      <c r="S306" s="4">
        <f>SUM($R$235:R306)</f>
        <v>4.426049573036198E-3</v>
      </c>
      <c r="T306">
        <f t="shared" si="62"/>
        <v>5.2490892499187701E-5</v>
      </c>
      <c r="U306">
        <f t="shared" si="63"/>
        <v>4.5064381517132138E-3</v>
      </c>
      <c r="X306" s="1"/>
    </row>
    <row r="307" spans="1:24" x14ac:dyDescent="0.25">
      <c r="A307" s="8"/>
      <c r="B307">
        <f t="shared" si="65"/>
        <v>25.30000000000009</v>
      </c>
      <c r="C307">
        <f t="shared" si="49"/>
        <v>-465.56662280062437</v>
      </c>
      <c r="D307">
        <f t="shared" si="50"/>
        <v>403.1925224994684</v>
      </c>
      <c r="E307">
        <f t="shared" si="51"/>
        <v>-65.854570223487485</v>
      </c>
      <c r="F307">
        <f t="shared" si="52"/>
        <v>36287.327024952137</v>
      </c>
      <c r="G307">
        <f t="shared" si="53"/>
        <v>-12367.494588980975</v>
      </c>
      <c r="H307">
        <f t="shared" si="54"/>
        <v>45875.518686564617</v>
      </c>
      <c r="I307">
        <f t="shared" si="55"/>
        <v>47513.346937148228</v>
      </c>
      <c r="J307" s="42">
        <f t="shared" si="56"/>
        <v>408.53523057235174</v>
      </c>
      <c r="K307">
        <f t="shared" si="57"/>
        <v>17.924702880918058</v>
      </c>
      <c r="L307">
        <f t="shared" si="58"/>
        <v>36.277486907674358</v>
      </c>
      <c r="M307" s="42">
        <f t="shared" si="59"/>
        <v>65.341129025894901</v>
      </c>
      <c r="N307" s="6">
        <f t="shared" si="60"/>
        <v>8.1854623417745169E-7</v>
      </c>
      <c r="O307" s="4">
        <f>SUM($N$54:N307)*0.1+$O$30</f>
        <v>-8.8192643506667073E-6</v>
      </c>
      <c r="P307" s="4">
        <f>SUM($O$235:O307)</f>
        <v>-8.5620937064321743E-4</v>
      </c>
      <c r="Q307" s="6">
        <f t="shared" si="61"/>
        <v>-3.0362845758009612E-6</v>
      </c>
      <c r="R307" s="4">
        <f>SUM($Q$54:Q307)*0.1+$O$8</f>
        <v>5.1427057565035862E-5</v>
      </c>
      <c r="S307" s="4">
        <f>SUM($R$235:R307)</f>
        <v>4.4774766306012338E-3</v>
      </c>
      <c r="T307">
        <f t="shared" si="62"/>
        <v>5.2177789081988253E-5</v>
      </c>
      <c r="U307">
        <f t="shared" si="63"/>
        <v>4.5586063071905462E-3</v>
      </c>
      <c r="X307" s="1"/>
    </row>
    <row r="308" spans="1:24" x14ac:dyDescent="0.25">
      <c r="A308" s="8"/>
      <c r="B308">
        <f t="shared" si="65"/>
        <v>25.400000000000091</v>
      </c>
      <c r="C308">
        <f t="shared" si="49"/>
        <v>-465.56662280062437</v>
      </c>
      <c r="D308">
        <f t="shared" si="50"/>
        <v>403.1925224994684</v>
      </c>
      <c r="E308">
        <f t="shared" si="51"/>
        <v>-65.854570223487485</v>
      </c>
      <c r="F308">
        <f t="shared" si="52"/>
        <v>36287.327024952137</v>
      </c>
      <c r="G308">
        <f t="shared" si="53"/>
        <v>-12374.080046003326</v>
      </c>
      <c r="H308">
        <f t="shared" si="54"/>
        <v>46056.825321689379</v>
      </c>
      <c r="I308">
        <f t="shared" si="55"/>
        <v>47690.135412866104</v>
      </c>
      <c r="J308" s="42">
        <f t="shared" si="56"/>
        <v>408.53523057235174</v>
      </c>
      <c r="K308">
        <f t="shared" si="57"/>
        <v>17.991397422647672</v>
      </c>
      <c r="L308">
        <f t="shared" si="58"/>
        <v>36.277486907674358</v>
      </c>
      <c r="M308" s="42">
        <f t="shared" si="59"/>
        <v>65.359456471340906</v>
      </c>
      <c r="N308" s="6">
        <f t="shared" si="60"/>
        <v>8.1898209456996685E-7</v>
      </c>
      <c r="O308" s="4">
        <f>SUM($N$54:N308)*0.1+$O$30</f>
        <v>-8.7373661412097087E-6</v>
      </c>
      <c r="P308" s="4">
        <f>SUM($O$235:O308)</f>
        <v>-8.649467367844271E-4</v>
      </c>
      <c r="Q308" s="6">
        <f t="shared" si="61"/>
        <v>-3.0482844082929022E-6</v>
      </c>
      <c r="R308" s="4">
        <f>SUM($Q$54:Q308)*0.1+$O$8</f>
        <v>5.1122229124206569E-5</v>
      </c>
      <c r="S308" s="4">
        <f>SUM($R$235:R308)</f>
        <v>4.5285988597254401E-3</v>
      </c>
      <c r="T308">
        <f t="shared" si="62"/>
        <v>5.1863512007127249E-5</v>
      </c>
      <c r="U308">
        <f t="shared" si="63"/>
        <v>4.6104599000295603E-3</v>
      </c>
      <c r="X308" s="1"/>
    </row>
    <row r="309" spans="1:24" x14ac:dyDescent="0.25">
      <c r="A309" s="8"/>
      <c r="B309">
        <f t="shared" si="65"/>
        <v>25.500000000000092</v>
      </c>
      <c r="C309">
        <f t="shared" si="49"/>
        <v>-465.56662280062437</v>
      </c>
      <c r="D309">
        <f t="shared" si="50"/>
        <v>403.1925224994684</v>
      </c>
      <c r="E309">
        <f t="shared" si="51"/>
        <v>-65.854570223487485</v>
      </c>
      <c r="F309">
        <f t="shared" si="52"/>
        <v>36287.327024952137</v>
      </c>
      <c r="G309">
        <f t="shared" si="53"/>
        <v>-12380.665503025675</v>
      </c>
      <c r="H309">
        <f t="shared" si="54"/>
        <v>46238.131956814141</v>
      </c>
      <c r="I309">
        <f t="shared" si="55"/>
        <v>47866.958595189302</v>
      </c>
      <c r="J309" s="42">
        <f t="shared" si="56"/>
        <v>408.53523057235174</v>
      </c>
      <c r="K309">
        <f t="shared" si="57"/>
        <v>18.05810505765799</v>
      </c>
      <c r="L309">
        <f t="shared" si="58"/>
        <v>36.277486907674358</v>
      </c>
      <c r="M309" s="42">
        <f t="shared" si="59"/>
        <v>65.377850433329996</v>
      </c>
      <c r="N309" s="6">
        <f t="shared" si="60"/>
        <v>8.1941795496248201E-7</v>
      </c>
      <c r="O309" s="4">
        <f>SUM($N$54:N309)*0.1+$O$30</f>
        <v>-8.6554243457134591E-6</v>
      </c>
      <c r="P309" s="4">
        <f>SUM($O$235:O309)</f>
        <v>-8.736021611301406E-4</v>
      </c>
      <c r="Q309" s="6">
        <f t="shared" si="61"/>
        <v>-3.0602842407848431E-6</v>
      </c>
      <c r="R309" s="4">
        <f>SUM($Q$54:Q309)*0.1+$O$8</f>
        <v>5.0816200700128083E-5</v>
      </c>
      <c r="S309" s="4">
        <f>SUM($R$235:R309)</f>
        <v>4.5794150604255681E-3</v>
      </c>
      <c r="T309">
        <f t="shared" si="62"/>
        <v>5.1548061303991514E-5</v>
      </c>
      <c r="U309">
        <f t="shared" si="63"/>
        <v>4.6619977511345671E-3</v>
      </c>
      <c r="X309" s="1"/>
    </row>
    <row r="310" spans="1:24" x14ac:dyDescent="0.25">
      <c r="A310" s="8"/>
      <c r="B310">
        <f t="shared" si="65"/>
        <v>25.600000000000094</v>
      </c>
      <c r="C310">
        <f t="shared" si="49"/>
        <v>-465.56662280062437</v>
      </c>
      <c r="D310">
        <f t="shared" si="50"/>
        <v>403.1925224994684</v>
      </c>
      <c r="E310">
        <f t="shared" si="51"/>
        <v>-65.854570223487485</v>
      </c>
      <c r="F310">
        <f t="shared" si="52"/>
        <v>36287.327024952137</v>
      </c>
      <c r="G310">
        <f t="shared" si="53"/>
        <v>-12387.250960048026</v>
      </c>
      <c r="H310">
        <f t="shared" si="54"/>
        <v>46419.438591938902</v>
      </c>
      <c r="I310">
        <f t="shared" si="55"/>
        <v>48043.81610090936</v>
      </c>
      <c r="J310" s="42">
        <f t="shared" si="56"/>
        <v>408.53523057235174</v>
      </c>
      <c r="K310">
        <f t="shared" si="57"/>
        <v>18.12482564138125</v>
      </c>
      <c r="L310">
        <f t="shared" si="58"/>
        <v>36.277486907674358</v>
      </c>
      <c r="M310" s="42">
        <f t="shared" si="59"/>
        <v>65.39631085573501</v>
      </c>
      <c r="N310" s="6">
        <f t="shared" si="60"/>
        <v>8.1985381535499717E-7</v>
      </c>
      <c r="O310" s="4">
        <f>SUM($N$54:N310)*0.1+$O$30</f>
        <v>-8.5734389641779602E-6</v>
      </c>
      <c r="P310" s="4">
        <f>SUM($O$235:O310)</f>
        <v>-8.8217560009431855E-4</v>
      </c>
      <c r="Q310" s="6">
        <f t="shared" si="61"/>
        <v>-3.072284073276784E-6</v>
      </c>
      <c r="R310" s="4">
        <f>SUM($Q$54:Q310)*0.1+$O$8</f>
        <v>5.0508972292800402E-5</v>
      </c>
      <c r="S310" s="4">
        <f>SUM($R$235:R310)</f>
        <v>4.6299240327183685E-3</v>
      </c>
      <c r="T310">
        <f t="shared" si="62"/>
        <v>5.1231437006464725E-5</v>
      </c>
      <c r="U310">
        <f t="shared" si="63"/>
        <v>4.7132186813413288E-3</v>
      </c>
      <c r="X310" s="1"/>
    </row>
    <row r="311" spans="1:24" x14ac:dyDescent="0.25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-465.56662280062437</v>
      </c>
      <c r="D311">
        <f t="shared" ref="D311:D374" si="67">IF(B311&lt;$B$41,$B$13,IF(AND($B$41&lt;=B311,B311&lt;$B$41+$G$8),$B$13+$B$16,$B$13+$B$16+$B$10))</f>
        <v>403.1925224994684</v>
      </c>
      <c r="E311">
        <f t="shared" ref="E311:E374" si="68">IF(B311&lt;$B$41,$B$14,IF(AND($B$41&lt;=B311,B311&lt;$B$41+$G$8),$B$14+$B$17,$B$14+$B$17+$B$11))</f>
        <v>-65.854570223487485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-12393.836417070372</v>
      </c>
      <c r="H311">
        <f t="shared" ref="H311:H374" si="71">IF(B311&lt;$B$41,-$B$13*B311,IF(AND($B$41&lt;=B311,B311&lt;=$B$41+$G$8),-$B$13*B311+(-B311+B298)*B273,-$B$13*B311+(-B311+$B$41)*$B$16+(-B311+$B$41+$G$8)*$B$10))</f>
        <v>46600.745227063671</v>
      </c>
      <c r="I311">
        <f t="shared" ref="I311:I374" si="72">SQRT(SUMSQ(H311,G311))</f>
        <v>48220.707552365893</v>
      </c>
      <c r="J311" s="42">
        <f t="shared" ref="J311:J374" si="73">SQRT(SUMSQ(D311:E311))</f>
        <v>408.53523057235174</v>
      </c>
      <c r="K311">
        <f t="shared" ref="K311:K374" si="74">32*I311/(PI()*$G$13^3)</f>
        <v>18.191559031342749</v>
      </c>
      <c r="L311">
        <f t="shared" ref="L311:L374" si="75">16*F311/(PI()*$G$13^3)*$G$23</f>
        <v>36.277486907674358</v>
      </c>
      <c r="M311" s="42">
        <f t="shared" ref="M311:M374" si="76">SQRT(K311^2+3*L311^2)</f>
        <v>65.414837682289487</v>
      </c>
      <c r="N311" s="6">
        <f t="shared" ref="N311:N374" si="77">-G311/($G$15*$B$42)</f>
        <v>8.2028967574751201E-7</v>
      </c>
      <c r="O311" s="4">
        <f>SUM($N$54:N311)*0.1+$O$30</f>
        <v>-8.4914099966032086E-6</v>
      </c>
      <c r="P311" s="4">
        <f>SUM($O$235:O311)</f>
        <v>-8.9066701009092174E-4</v>
      </c>
      <c r="Q311" s="6">
        <f t="shared" ref="Q311:Q374" si="78">-H311/($B$42*$G$15)</f>
        <v>-3.0842839057687258E-6</v>
      </c>
      <c r="R311" s="4">
        <f>SUM($Q$54:Q311)*0.1+$O$8</f>
        <v>5.0200543902223533E-5</v>
      </c>
      <c r="S311" s="4">
        <f>SUM($R$235:R311)</f>
        <v>4.6801245766205923E-3</v>
      </c>
      <c r="T311">
        <f t="shared" ref="T311:T374" si="79">SQRT(SUMSQ(O311,R311))</f>
        <v>5.0913639153074541E-5</v>
      </c>
      <c r="U311">
        <f t="shared" ref="U311:U374" si="80">SQRT(S311^2+P311^2)</f>
        <v>4.7641215114176492E-3</v>
      </c>
      <c r="X311" s="1"/>
    </row>
    <row r="312" spans="1:24" x14ac:dyDescent="0.25">
      <c r="A312" s="8"/>
      <c r="B312">
        <f t="shared" si="65"/>
        <v>25.800000000000097</v>
      </c>
      <c r="C312">
        <f t="shared" si="66"/>
        <v>-465.56662280062437</v>
      </c>
      <c r="D312">
        <f t="shared" si="67"/>
        <v>403.1925224994684</v>
      </c>
      <c r="E312">
        <f t="shared" si="68"/>
        <v>-65.854570223487485</v>
      </c>
      <c r="F312">
        <f t="shared" si="69"/>
        <v>36287.327024952137</v>
      </c>
      <c r="G312">
        <f t="shared" si="70"/>
        <v>-12400.421874092721</v>
      </c>
      <c r="H312">
        <f t="shared" si="71"/>
        <v>46782.051862188433</v>
      </c>
      <c r="I312">
        <f t="shared" si="72"/>
        <v>48397.632577347882</v>
      </c>
      <c r="J312" s="42">
        <f t="shared" si="73"/>
        <v>408.53523057235174</v>
      </c>
      <c r="K312">
        <f t="shared" si="74"/>
        <v>18.258305087123585</v>
      </c>
      <c r="L312">
        <f t="shared" si="75"/>
        <v>36.277486907674358</v>
      </c>
      <c r="M312" s="42">
        <f t="shared" si="76"/>
        <v>65.433430856588416</v>
      </c>
      <c r="N312" s="6">
        <f t="shared" si="77"/>
        <v>8.2072553614002706E-7</v>
      </c>
      <c r="O312" s="4">
        <f>SUM($N$54:N312)*0.1+$O$30</f>
        <v>-8.4093374429892076E-6</v>
      </c>
      <c r="P312" s="4">
        <f>SUM($O$235:O312)</f>
        <v>-8.9907634753391089E-4</v>
      </c>
      <c r="Q312" s="6">
        <f t="shared" si="78"/>
        <v>-3.0962837382606668E-6</v>
      </c>
      <c r="R312" s="4">
        <f>SUM($Q$54:Q312)*0.1+$O$8</f>
        <v>4.9890915528397463E-5</v>
      </c>
      <c r="S312" s="4">
        <f>SUM($R$235:R312)</f>
        <v>4.7300154921489897E-3</v>
      </c>
      <c r="T312">
        <f t="shared" si="79"/>
        <v>5.0594667787146812E-5</v>
      </c>
      <c r="U312">
        <f t="shared" si="80"/>
        <v>4.8147050620639649E-3</v>
      </c>
      <c r="X312" s="1"/>
    </row>
    <row r="313" spans="1:24" x14ac:dyDescent="0.25">
      <c r="A313" s="8"/>
      <c r="B313">
        <f t="shared" si="65"/>
        <v>25.900000000000098</v>
      </c>
      <c r="C313">
        <f t="shared" si="66"/>
        <v>-465.56662280062437</v>
      </c>
      <c r="D313">
        <f t="shared" si="67"/>
        <v>403.1925224994684</v>
      </c>
      <c r="E313">
        <f t="shared" si="68"/>
        <v>-65.854570223487485</v>
      </c>
      <c r="F313">
        <f t="shared" si="69"/>
        <v>36287.327024952137</v>
      </c>
      <c r="G313">
        <f t="shared" si="70"/>
        <v>-12407.00733111507</v>
      </c>
      <c r="H313">
        <f t="shared" si="71"/>
        <v>46963.358497313195</v>
      </c>
      <c r="I313">
        <f t="shared" si="72"/>
        <v>48574.590808997069</v>
      </c>
      <c r="J313" s="42">
        <f t="shared" si="73"/>
        <v>408.53523057235174</v>
      </c>
      <c r="K313">
        <f t="shared" si="74"/>
        <v>18.325063670324223</v>
      </c>
      <c r="L313">
        <f t="shared" si="75"/>
        <v>36.277486907674358</v>
      </c>
      <c r="M313" s="42">
        <f t="shared" si="76"/>
        <v>65.452090322088949</v>
      </c>
      <c r="N313" s="6">
        <f t="shared" si="77"/>
        <v>8.2116139653254212E-7</v>
      </c>
      <c r="O313" s="4">
        <f>SUM($N$54:N313)*0.1+$O$30</f>
        <v>-8.327221303335954E-6</v>
      </c>
      <c r="P313" s="4">
        <f>SUM($O$235:O313)</f>
        <v>-9.0740356883724682E-4</v>
      </c>
      <c r="Q313" s="6">
        <f t="shared" si="78"/>
        <v>-3.1082835707526077E-6</v>
      </c>
      <c r="R313" s="4">
        <f>SUM($Q$54:Q313)*0.1+$O$8</f>
        <v>4.9580087171322206E-5</v>
      </c>
      <c r="S313" s="4">
        <f>SUM($R$235:R313)</f>
        <v>4.7795955793203115E-3</v>
      </c>
      <c r="T313">
        <f t="shared" si="79"/>
        <v>5.027452295696739E-5</v>
      </c>
      <c r="U313">
        <f t="shared" si="80"/>
        <v>4.8649681539139423E-3</v>
      </c>
      <c r="X313" s="1"/>
    </row>
    <row r="314" spans="1:24" x14ac:dyDescent="0.25">
      <c r="A314" s="8"/>
      <c r="B314">
        <f t="shared" si="65"/>
        <v>26.000000000000099</v>
      </c>
      <c r="C314">
        <f t="shared" si="66"/>
        <v>-465.56662280062437</v>
      </c>
      <c r="D314">
        <f t="shared" si="67"/>
        <v>403.1925224994684</v>
      </c>
      <c r="E314">
        <f t="shared" si="68"/>
        <v>-65.854570223487485</v>
      </c>
      <c r="F314">
        <f t="shared" si="69"/>
        <v>36287.327024952137</v>
      </c>
      <c r="G314">
        <f t="shared" si="70"/>
        <v>-12413.592788137419</v>
      </c>
      <c r="H314">
        <f t="shared" si="71"/>
        <v>47144.665132437956</v>
      </c>
      <c r="I314">
        <f t="shared" si="72"/>
        <v>48751.581885713298</v>
      </c>
      <c r="J314" s="42">
        <f t="shared" si="73"/>
        <v>408.53523057235174</v>
      </c>
      <c r="K314">
        <f t="shared" si="74"/>
        <v>18.391834644528771</v>
      </c>
      <c r="L314">
        <f t="shared" si="75"/>
        <v>36.277486907674358</v>
      </c>
      <c r="M314" s="42">
        <f t="shared" si="76"/>
        <v>65.470816022111279</v>
      </c>
      <c r="N314" s="6">
        <f t="shared" si="77"/>
        <v>8.2159725692505728E-7</v>
      </c>
      <c r="O314" s="4">
        <f>SUM($N$54:N314)*0.1+$O$30</f>
        <v>-8.2450615776434476E-6</v>
      </c>
      <c r="P314" s="4">
        <f>SUM($O$235:O314)</f>
        <v>-9.1564863041489024E-4</v>
      </c>
      <c r="Q314" s="6">
        <f t="shared" si="78"/>
        <v>-3.120283403244549E-6</v>
      </c>
      <c r="R314" s="4">
        <f>SUM($Q$54:Q314)*0.1+$O$8</f>
        <v>4.9268058830997748E-5</v>
      </c>
      <c r="S314" s="4">
        <f>SUM($R$235:R314)</f>
        <v>4.8288636381513097E-3</v>
      </c>
      <c r="T314">
        <f t="shared" si="79"/>
        <v>4.9953204715951779E-5</v>
      </c>
      <c r="U314">
        <f t="shared" si="80"/>
        <v>4.9149096075350738E-3</v>
      </c>
      <c r="X314" s="1"/>
    </row>
    <row r="315" spans="1:24" x14ac:dyDescent="0.25">
      <c r="A315" s="8"/>
      <c r="B315">
        <f t="shared" si="65"/>
        <v>26.100000000000101</v>
      </c>
      <c r="C315">
        <f t="shared" si="66"/>
        <v>-465.56662280062437</v>
      </c>
      <c r="D315">
        <f t="shared" si="67"/>
        <v>403.1925224994684</v>
      </c>
      <c r="E315">
        <f t="shared" si="68"/>
        <v>-65.854570223487485</v>
      </c>
      <c r="F315">
        <f t="shared" si="69"/>
        <v>36287.327024952137</v>
      </c>
      <c r="G315">
        <f t="shared" si="70"/>
        <v>-12420.17824515977</v>
      </c>
      <c r="H315">
        <f t="shared" si="71"/>
        <v>47325.971767562725</v>
      </c>
      <c r="I315">
        <f t="shared" si="72"/>
        <v>48928.6054510619</v>
      </c>
      <c r="J315" s="42">
        <f t="shared" si="73"/>
        <v>408.53523057235174</v>
      </c>
      <c r="K315">
        <f t="shared" si="74"/>
        <v>18.458617875270061</v>
      </c>
      <c r="L315">
        <f t="shared" si="75"/>
        <v>36.277486907674358</v>
      </c>
      <c r="M315" s="42">
        <f t="shared" si="76"/>
        <v>65.489607899839285</v>
      </c>
      <c r="N315" s="6">
        <f t="shared" si="77"/>
        <v>8.2203311731757244E-7</v>
      </c>
      <c r="O315" s="4">
        <f>SUM($N$54:N315)*0.1+$O$30</f>
        <v>-8.1628582659116903E-6</v>
      </c>
      <c r="P315" s="4">
        <f>SUM($O$235:O315)</f>
        <v>-9.2381148868080196E-4</v>
      </c>
      <c r="Q315" s="6">
        <f t="shared" si="78"/>
        <v>-3.1322832357364904E-6</v>
      </c>
      <c r="R315" s="4">
        <f>SUM($Q$54:Q315)*0.1+$O$8</f>
        <v>4.8954830507424103E-5</v>
      </c>
      <c r="S315" s="4">
        <f>SUM($R$235:R315)</f>
        <v>4.8778184686587341E-3</v>
      </c>
      <c r="T315">
        <f t="shared" si="79"/>
        <v>4.9630713122823296E-5</v>
      </c>
      <c r="U315">
        <f t="shared" si="80"/>
        <v>4.9645282434292665E-3</v>
      </c>
      <c r="X315" s="1"/>
    </row>
    <row r="316" spans="1:24" x14ac:dyDescent="0.25">
      <c r="A316" s="8"/>
      <c r="B316">
        <f t="shared" si="65"/>
        <v>26.200000000000102</v>
      </c>
      <c r="C316">
        <f t="shared" si="66"/>
        <v>-465.56662280062437</v>
      </c>
      <c r="D316">
        <f t="shared" si="67"/>
        <v>403.1925224994684</v>
      </c>
      <c r="E316">
        <f t="shared" si="68"/>
        <v>-65.854570223487485</v>
      </c>
      <c r="F316">
        <f t="shared" si="69"/>
        <v>36287.327024952137</v>
      </c>
      <c r="G316">
        <f t="shared" si="70"/>
        <v>-12426.763702182116</v>
      </c>
      <c r="H316">
        <f t="shared" si="71"/>
        <v>47507.27840268748</v>
      </c>
      <c r="I316">
        <f t="shared" si="72"/>
        <v>49105.661153682959</v>
      </c>
      <c r="J316" s="42">
        <f t="shared" si="73"/>
        <v>408.53523057235174</v>
      </c>
      <c r="K316">
        <f t="shared" si="74"/>
        <v>18.525413229995394</v>
      </c>
      <c r="L316">
        <f t="shared" si="75"/>
        <v>36.277486907674358</v>
      </c>
      <c r="M316" s="42">
        <f t="shared" si="76"/>
        <v>65.508465898321433</v>
      </c>
      <c r="N316" s="6">
        <f t="shared" si="77"/>
        <v>8.2246897771008728E-7</v>
      </c>
      <c r="O316" s="4">
        <f>SUM($N$54:N316)*0.1+$O$30</f>
        <v>-8.0806113681406802E-6</v>
      </c>
      <c r="P316" s="4">
        <f>SUM($O$235:O316)</f>
        <v>-9.3189210004894268E-4</v>
      </c>
      <c r="Q316" s="6">
        <f t="shared" si="78"/>
        <v>-3.1442830682284309E-6</v>
      </c>
      <c r="R316" s="4">
        <f>SUM($Q$54:Q316)*0.1+$O$8</f>
        <v>4.8640402200601256E-5</v>
      </c>
      <c r="S316" s="4">
        <f>SUM($R$235:R316)</f>
        <v>4.926458870859335E-3</v>
      </c>
      <c r="T316">
        <f t="shared" si="79"/>
        <v>4.9307048241799872E-5</v>
      </c>
      <c r="U316">
        <f t="shared" si="80"/>
        <v>5.0138228820334552E-3</v>
      </c>
      <c r="X316" s="1"/>
    </row>
    <row r="317" spans="1:24" x14ac:dyDescent="0.25">
      <c r="A317" s="8"/>
      <c r="B317">
        <f t="shared" si="65"/>
        <v>26.300000000000104</v>
      </c>
      <c r="C317">
        <f t="shared" si="66"/>
        <v>-465.56662280062437</v>
      </c>
      <c r="D317">
        <f t="shared" si="67"/>
        <v>403.1925224994684</v>
      </c>
      <c r="E317">
        <f t="shared" si="68"/>
        <v>-65.854570223487485</v>
      </c>
      <c r="F317">
        <f t="shared" si="69"/>
        <v>36287.327024952137</v>
      </c>
      <c r="G317">
        <f t="shared" si="70"/>
        <v>-12433.349159204467</v>
      </c>
      <c r="H317">
        <f t="shared" si="71"/>
        <v>47688.585037812249</v>
      </c>
      <c r="I317">
        <f t="shared" si="72"/>
        <v>49282.748647202512</v>
      </c>
      <c r="J317" s="42">
        <f t="shared" si="73"/>
        <v>408.53523057235174</v>
      </c>
      <c r="K317">
        <f t="shared" si="74"/>
        <v>18.592220578033061</v>
      </c>
      <c r="L317">
        <f t="shared" si="75"/>
        <v>36.277486907674358</v>
      </c>
      <c r="M317" s="42">
        <f t="shared" si="76"/>
        <v>65.52738996047141</v>
      </c>
      <c r="N317" s="6">
        <f t="shared" si="77"/>
        <v>8.2290483810260244E-7</v>
      </c>
      <c r="O317" s="4">
        <f>SUM($N$54:N317)*0.1+$O$30</f>
        <v>-7.9983208843304209E-6</v>
      </c>
      <c r="P317" s="4">
        <f>SUM($O$235:O317)</f>
        <v>-9.3989042093327313E-4</v>
      </c>
      <c r="Q317" s="6">
        <f t="shared" si="78"/>
        <v>-3.1562829007203727E-6</v>
      </c>
      <c r="R317" s="4">
        <f>SUM($Q$54:Q317)*0.1+$O$8</f>
        <v>4.8324773910529222E-5</v>
      </c>
      <c r="S317" s="4">
        <f>SUM($R$235:R317)</f>
        <v>4.9747836447698642E-3</v>
      </c>
      <c r="T317">
        <f t="shared" si="79"/>
        <v>4.898221014279043E-5</v>
      </c>
      <c r="U317">
        <f t="shared" si="80"/>
        <v>5.0627923437201981E-3</v>
      </c>
      <c r="X317" s="1"/>
    </row>
    <row r="318" spans="1:24" x14ac:dyDescent="0.25">
      <c r="A318" s="8"/>
      <c r="B318">
        <f t="shared" si="65"/>
        <v>26.400000000000105</v>
      </c>
      <c r="C318">
        <f t="shared" si="66"/>
        <v>-465.56662280062437</v>
      </c>
      <c r="D318">
        <f t="shared" si="67"/>
        <v>403.1925224994684</v>
      </c>
      <c r="E318">
        <f t="shared" si="68"/>
        <v>-65.854570223487485</v>
      </c>
      <c r="F318">
        <f t="shared" si="69"/>
        <v>36287.327024952137</v>
      </c>
      <c r="G318">
        <f t="shared" si="70"/>
        <v>-12439.934616226816</v>
      </c>
      <c r="H318">
        <f t="shared" si="71"/>
        <v>47869.891672937018</v>
      </c>
      <c r="I318">
        <f t="shared" si="72"/>
        <v>49459.867590145477</v>
      </c>
      <c r="J318" s="42">
        <f t="shared" si="73"/>
        <v>408.53523057235174</v>
      </c>
      <c r="K318">
        <f t="shared" si="74"/>
        <v>18.659039790559483</v>
      </c>
      <c r="L318">
        <f t="shared" si="75"/>
        <v>36.277486907674358</v>
      </c>
      <c r="M318" s="42">
        <f t="shared" si="76"/>
        <v>65.546380029068999</v>
      </c>
      <c r="N318" s="6">
        <f t="shared" si="77"/>
        <v>8.233406984951175E-7</v>
      </c>
      <c r="O318" s="4">
        <f>SUM($N$54:N318)*0.1+$O$30</f>
        <v>-7.9159868144809105E-6</v>
      </c>
      <c r="P318" s="4">
        <f>SUM($O$235:O318)</f>
        <v>-9.47806407747754E-4</v>
      </c>
      <c r="Q318" s="6">
        <f t="shared" si="78"/>
        <v>-3.1682827332123141E-6</v>
      </c>
      <c r="R318" s="4">
        <f>SUM($Q$54:Q318)*0.1+$O$8</f>
        <v>4.8007945637207987E-5</v>
      </c>
      <c r="S318" s="4">
        <f>SUM($R$235:R318)</f>
        <v>5.0227915904070726E-3</v>
      </c>
      <c r="T318">
        <f t="shared" si="79"/>
        <v>4.8656198901600949E-5</v>
      </c>
      <c r="U318">
        <f t="shared" si="80"/>
        <v>5.1114354487982834E-3</v>
      </c>
      <c r="X318" s="1"/>
    </row>
    <row r="319" spans="1:24" x14ac:dyDescent="0.25">
      <c r="A319" s="8"/>
      <c r="B319">
        <f t="shared" si="65"/>
        <v>26.500000000000107</v>
      </c>
      <c r="C319">
        <f t="shared" si="66"/>
        <v>-465.56662280062437</v>
      </c>
      <c r="D319">
        <f t="shared" si="67"/>
        <v>403.1925224994684</v>
      </c>
      <c r="E319">
        <f t="shared" si="68"/>
        <v>-65.854570223487485</v>
      </c>
      <c r="F319">
        <f t="shared" si="69"/>
        <v>36287.327024952137</v>
      </c>
      <c r="G319">
        <f t="shared" si="70"/>
        <v>-12446.520073249165</v>
      </c>
      <c r="H319">
        <f t="shared" si="71"/>
        <v>48051.198308061772</v>
      </c>
      <c r="I319">
        <f t="shared" si="72"/>
        <v>49637.017645850494</v>
      </c>
      <c r="J319" s="42">
        <f t="shared" si="73"/>
        <v>408.53523057235174</v>
      </c>
      <c r="K319">
        <f t="shared" si="74"/>
        <v>18.725870740567089</v>
      </c>
      <c r="L319">
        <f t="shared" si="75"/>
        <v>36.277486907674358</v>
      </c>
      <c r="M319" s="42">
        <f t="shared" si="76"/>
        <v>65.565436046760794</v>
      </c>
      <c r="N319" s="6">
        <f t="shared" si="77"/>
        <v>8.2377655888763266E-7</v>
      </c>
      <c r="O319" s="4">
        <f>SUM($N$54:N319)*0.1+$O$30</f>
        <v>-7.8336091585921457E-6</v>
      </c>
      <c r="P319" s="4">
        <f>SUM($O$235:O319)</f>
        <v>-9.5564001690634612E-4</v>
      </c>
      <c r="Q319" s="6">
        <f t="shared" si="78"/>
        <v>-3.1802825657042546E-6</v>
      </c>
      <c r="R319" s="4">
        <f>SUM($Q$54:Q319)*0.1+$O$8</f>
        <v>4.7689917380637564E-5</v>
      </c>
      <c r="S319" s="4">
        <f>SUM($R$235:R319)</f>
        <v>5.0704815077877103E-3</v>
      </c>
      <c r="T319">
        <f t="shared" si="79"/>
        <v>4.8329014600151069E-5</v>
      </c>
      <c r="U319">
        <f t="shared" si="80"/>
        <v>5.1597510175133343E-3</v>
      </c>
      <c r="X319" s="1"/>
    </row>
    <row r="320" spans="1:24" x14ac:dyDescent="0.25">
      <c r="A320" s="8"/>
      <c r="B320">
        <f t="shared" si="65"/>
        <v>26.600000000000108</v>
      </c>
      <c r="C320">
        <f t="shared" si="66"/>
        <v>-465.56662280062437</v>
      </c>
      <c r="D320">
        <f t="shared" si="67"/>
        <v>403.1925224994684</v>
      </c>
      <c r="E320">
        <f t="shared" si="68"/>
        <v>-65.854570223487485</v>
      </c>
      <c r="F320">
        <f t="shared" si="69"/>
        <v>36287.327024952137</v>
      </c>
      <c r="G320">
        <f t="shared" si="70"/>
        <v>-12453.10553027151</v>
      </c>
      <c r="H320">
        <f t="shared" si="71"/>
        <v>48232.504943186541</v>
      </c>
      <c r="I320">
        <f t="shared" si="72"/>
        <v>49814.198482386448</v>
      </c>
      <c r="J320" s="42">
        <f t="shared" si="73"/>
        <v>408.53523057235174</v>
      </c>
      <c r="K320">
        <f t="shared" si="74"/>
        <v>18.792713302832816</v>
      </c>
      <c r="L320">
        <f t="shared" si="75"/>
        <v>36.277486907674358</v>
      </c>
      <c r="M320" s="42">
        <f t="shared" si="76"/>
        <v>65.584557956060991</v>
      </c>
      <c r="N320" s="6">
        <f t="shared" si="77"/>
        <v>8.242124192801475E-7</v>
      </c>
      <c r="O320" s="4">
        <f>SUM($N$54:N320)*0.1+$O$30</f>
        <v>-7.75118791666413E-6</v>
      </c>
      <c r="P320" s="4">
        <f>SUM($O$235:O320)</f>
        <v>-9.633912048230103E-4</v>
      </c>
      <c r="Q320" s="6">
        <f t="shared" si="78"/>
        <v>-3.1922823981961963E-6</v>
      </c>
      <c r="R320" s="4">
        <f>SUM($Q$54:Q320)*0.1+$O$8</f>
        <v>4.737068914081794E-5</v>
      </c>
      <c r="S320" s="4">
        <f>SUM($R$235:R320)</f>
        <v>5.1178521969285282E-3</v>
      </c>
      <c r="T320">
        <f t="shared" si="79"/>
        <v>4.8000657326701751E-5</v>
      </c>
      <c r="U320">
        <f t="shared" si="80"/>
        <v>5.2077378700484235E-3</v>
      </c>
      <c r="X320" s="1"/>
    </row>
    <row r="321" spans="1:24" x14ac:dyDescent="0.25">
      <c r="A321" s="8"/>
      <c r="B321">
        <f t="shared" si="65"/>
        <v>26.700000000000109</v>
      </c>
      <c r="C321">
        <f t="shared" si="66"/>
        <v>-465.56662280062437</v>
      </c>
      <c r="D321">
        <f t="shared" si="67"/>
        <v>403.1925224994684</v>
      </c>
      <c r="E321">
        <f t="shared" si="68"/>
        <v>-65.854570223487485</v>
      </c>
      <c r="F321">
        <f t="shared" si="69"/>
        <v>36287.327024952137</v>
      </c>
      <c r="G321">
        <f t="shared" si="70"/>
        <v>-12459.69098729386</v>
      </c>
      <c r="H321">
        <f t="shared" si="71"/>
        <v>48413.811578311295</v>
      </c>
      <c r="I321">
        <f t="shared" si="72"/>
        <v>49991.409772470717</v>
      </c>
      <c r="J321" s="42">
        <f t="shared" si="73"/>
        <v>408.53523057235174</v>
      </c>
      <c r="K321">
        <f t="shared" si="74"/>
        <v>18.859567353887282</v>
      </c>
      <c r="L321">
        <f t="shared" si="75"/>
        <v>36.277486907674358</v>
      </c>
      <c r="M321" s="42">
        <f t="shared" si="76"/>
        <v>65.603745699352146</v>
      </c>
      <c r="N321" s="6">
        <f t="shared" si="77"/>
        <v>8.2464827967266255E-7</v>
      </c>
      <c r="O321" s="4">
        <f>SUM($N$54:N321)*0.1+$O$30</f>
        <v>-7.6687230886968649E-6</v>
      </c>
      <c r="P321" s="4">
        <f>SUM($O$235:O321)</f>
        <v>-9.7105992791170713E-4</v>
      </c>
      <c r="Q321" s="6">
        <f t="shared" si="78"/>
        <v>-3.2042822306881369E-6</v>
      </c>
      <c r="R321" s="4">
        <f>SUM($Q$54:Q321)*0.1+$O$8</f>
        <v>4.7050260917749129E-5</v>
      </c>
      <c r="S321" s="4">
        <f>SUM($R$235:R321)</f>
        <v>5.1649024578462772E-3</v>
      </c>
      <c r="T321">
        <f t="shared" si="79"/>
        <v>4.7671127176094584E-5</v>
      </c>
      <c r="U321">
        <f t="shared" si="80"/>
        <v>5.2553948265246829E-3</v>
      </c>
      <c r="X321" s="1"/>
    </row>
    <row r="322" spans="1:24" x14ac:dyDescent="0.25">
      <c r="A322" s="8"/>
      <c r="B322">
        <f t="shared" si="65"/>
        <v>26.800000000000111</v>
      </c>
      <c r="C322">
        <f t="shared" si="66"/>
        <v>-465.56662280062437</v>
      </c>
      <c r="D322">
        <f t="shared" si="67"/>
        <v>403.1925224994684</v>
      </c>
      <c r="E322">
        <f t="shared" si="68"/>
        <v>-65.854570223487485</v>
      </c>
      <c r="F322">
        <f t="shared" si="69"/>
        <v>36287.327024952137</v>
      </c>
      <c r="G322">
        <f t="shared" si="70"/>
        <v>-12466.276444316209</v>
      </c>
      <c r="H322">
        <f t="shared" si="71"/>
        <v>48595.118213436064</v>
      </c>
      <c r="I322">
        <f t="shared" si="72"/>
        <v>50168.651193389072</v>
      </c>
      <c r="J322" s="42">
        <f t="shared" si="73"/>
        <v>408.53523057235174</v>
      </c>
      <c r="K322">
        <f t="shared" si="74"/>
        <v>18.926432771984558</v>
      </c>
      <c r="L322">
        <f t="shared" si="75"/>
        <v>36.277486907674358</v>
      </c>
      <c r="M322" s="42">
        <f t="shared" si="76"/>
        <v>65.622999218885937</v>
      </c>
      <c r="N322" s="6">
        <f t="shared" si="77"/>
        <v>8.2508414006517761E-7</v>
      </c>
      <c r="O322" s="4">
        <f>SUM($N$54:N322)*0.1+$O$30</f>
        <v>-7.5862146746903471E-6</v>
      </c>
      <c r="P322" s="4">
        <f>SUM($O$235:O322)</f>
        <v>-9.7864614258639745E-4</v>
      </c>
      <c r="Q322" s="6">
        <f t="shared" si="78"/>
        <v>-3.2162820631800782E-6</v>
      </c>
      <c r="R322" s="4">
        <f>SUM($Q$54:Q322)*0.1+$O$8</f>
        <v>4.6728632711431124E-5</v>
      </c>
      <c r="S322" s="4">
        <f>SUM($R$235:R322)</f>
        <v>5.2116310905577085E-3</v>
      </c>
      <c r="T322">
        <f t="shared" si="79"/>
        <v>4.7340424250003486E-5</v>
      </c>
      <c r="U322">
        <f t="shared" si="80"/>
        <v>5.3027207070019226E-3</v>
      </c>
      <c r="X322" s="1"/>
    </row>
    <row r="323" spans="1:24" x14ac:dyDescent="0.25">
      <c r="A323" s="8"/>
      <c r="B323">
        <f t="shared" si="65"/>
        <v>26.900000000000112</v>
      </c>
      <c r="C323">
        <f t="shared" si="66"/>
        <v>-465.56662280062437</v>
      </c>
      <c r="D323">
        <f t="shared" si="67"/>
        <v>403.1925224994684</v>
      </c>
      <c r="E323">
        <f t="shared" si="68"/>
        <v>-65.854570223487485</v>
      </c>
      <c r="F323">
        <f t="shared" si="69"/>
        <v>36287.327024952137</v>
      </c>
      <c r="G323">
        <f t="shared" si="70"/>
        <v>-12472.86190133856</v>
      </c>
      <c r="H323">
        <f t="shared" si="71"/>
        <v>48776.424848560833</v>
      </c>
      <c r="I323">
        <f t="shared" si="72"/>
        <v>50345.922426917212</v>
      </c>
      <c r="J323" s="42">
        <f t="shared" si="73"/>
        <v>408.53523057235174</v>
      </c>
      <c r="K323">
        <f t="shared" si="74"/>
        <v>18.993309437072561</v>
      </c>
      <c r="L323">
        <f t="shared" si="75"/>
        <v>36.277486907674358</v>
      </c>
      <c r="M323" s="42">
        <f t="shared" si="76"/>
        <v>65.642318456783983</v>
      </c>
      <c r="N323" s="6">
        <f t="shared" si="77"/>
        <v>8.2552000045769277E-7</v>
      </c>
      <c r="O323" s="4">
        <f>SUM($N$54:N323)*0.1+$O$30</f>
        <v>-7.5036626746445783E-6</v>
      </c>
      <c r="P323" s="4">
        <f>SUM($O$235:O323)</f>
        <v>-9.8614980526104206E-4</v>
      </c>
      <c r="Q323" s="6">
        <f t="shared" si="78"/>
        <v>-3.2282818956720196E-6</v>
      </c>
      <c r="R323" s="4">
        <f>SUM($Q$54:Q323)*0.1+$O$8</f>
        <v>4.6405804521863924E-5</v>
      </c>
      <c r="S323" s="4">
        <f>SUM($R$235:R323)</f>
        <v>5.2580368950795727E-3</v>
      </c>
      <c r="T323">
        <f t="shared" si="79"/>
        <v>4.7008548657199583E-5</v>
      </c>
      <c r="U323">
        <f t="shared" si="80"/>
        <v>5.3497143314792453E-3</v>
      </c>
      <c r="X323" s="1"/>
    </row>
    <row r="324" spans="1:24" x14ac:dyDescent="0.25">
      <c r="A324" s="8"/>
      <c r="B324">
        <f t="shared" si="65"/>
        <v>27.000000000000114</v>
      </c>
      <c r="C324">
        <f t="shared" si="66"/>
        <v>-465.56662280062437</v>
      </c>
      <c r="D324">
        <f t="shared" si="67"/>
        <v>403.1925224994684</v>
      </c>
      <c r="E324">
        <f t="shared" si="68"/>
        <v>-65.854570223487485</v>
      </c>
      <c r="F324">
        <f t="shared" si="69"/>
        <v>36287.327024952137</v>
      </c>
      <c r="G324">
        <f t="shared" si="70"/>
        <v>-12479.447358360909</v>
      </c>
      <c r="H324">
        <f t="shared" si="71"/>
        <v>48957.731483685588</v>
      </c>
      <c r="I324">
        <f t="shared" si="72"/>
        <v>50523.223159243906</v>
      </c>
      <c r="J324" s="42">
        <f t="shared" si="73"/>
        <v>408.53523057235174</v>
      </c>
      <c r="K324">
        <f t="shared" si="74"/>
        <v>19.060197230764071</v>
      </c>
      <c r="L324">
        <f t="shared" si="75"/>
        <v>36.277486907674358</v>
      </c>
      <c r="M324" s="42">
        <f t="shared" si="76"/>
        <v>65.661703355038554</v>
      </c>
      <c r="N324" s="6">
        <f t="shared" si="77"/>
        <v>8.2595586085020793E-7</v>
      </c>
      <c r="O324" s="4">
        <f>SUM($N$54:N324)*0.1+$O$30</f>
        <v>-7.4210670885595585E-6</v>
      </c>
      <c r="P324" s="4">
        <f>SUM($O$235:O324)</f>
        <v>-9.9357087234960167E-4</v>
      </c>
      <c r="Q324" s="6">
        <f t="shared" si="78"/>
        <v>-3.2402817281639605E-6</v>
      </c>
      <c r="R324" s="4">
        <f>SUM($Q$54:Q324)*0.1+$O$8</f>
        <v>4.6081776349047523E-5</v>
      </c>
      <c r="S324" s="4">
        <f>SUM($R$235:R324)</f>
        <v>5.3041186714286202E-3</v>
      </c>
      <c r="T324">
        <f t="shared" si="79"/>
        <v>4.6675500513829922E-5</v>
      </c>
      <c r="U324">
        <f t="shared" si="80"/>
        <v>5.3963745198956732E-3</v>
      </c>
      <c r="X324" s="1"/>
    </row>
    <row r="325" spans="1:24" x14ac:dyDescent="0.25">
      <c r="A325" s="8"/>
      <c r="B325">
        <f t="shared" si="65"/>
        <v>27.100000000000115</v>
      </c>
      <c r="C325">
        <f t="shared" si="66"/>
        <v>-465.56662280062437</v>
      </c>
      <c r="D325">
        <f t="shared" si="67"/>
        <v>403.1925224994684</v>
      </c>
      <c r="E325">
        <f t="shared" si="68"/>
        <v>-65.854570223487485</v>
      </c>
      <c r="F325">
        <f t="shared" si="69"/>
        <v>36287.327024952137</v>
      </c>
      <c r="G325">
        <f t="shared" si="70"/>
        <v>-12486.032815383256</v>
      </c>
      <c r="H325">
        <f t="shared" si="71"/>
        <v>49139.038118810357</v>
      </c>
      <c r="I325">
        <f t="shared" si="72"/>
        <v>50700.553080895719</v>
      </c>
      <c r="J325" s="42">
        <f t="shared" si="73"/>
        <v>408.53523057235174</v>
      </c>
      <c r="K325">
        <f t="shared" si="74"/>
        <v>19.12709603630833</v>
      </c>
      <c r="L325">
        <f t="shared" si="75"/>
        <v>36.277486907674358</v>
      </c>
      <c r="M325" s="42">
        <f t="shared" si="76"/>
        <v>65.681153855513344</v>
      </c>
      <c r="N325" s="6">
        <f t="shared" si="77"/>
        <v>8.2639172124272288E-7</v>
      </c>
      <c r="O325" s="4">
        <f>SUM($N$54:N325)*0.1+$O$30</f>
        <v>-7.3384279164352859E-6</v>
      </c>
      <c r="P325" s="4">
        <f>SUM($O$235:O325)</f>
        <v>-1.000909300266037E-3</v>
      </c>
      <c r="Q325" s="6">
        <f t="shared" si="78"/>
        <v>-3.2522815606559019E-6</v>
      </c>
      <c r="R325" s="4">
        <f>SUM($Q$54:Q325)*0.1+$O$8</f>
        <v>4.5756548192981935E-5</v>
      </c>
      <c r="S325" s="4">
        <f>SUM($R$235:R325)</f>
        <v>5.3498752196216018E-3</v>
      </c>
      <c r="T325">
        <f t="shared" si="79"/>
        <v>4.6341279943711044E-5</v>
      </c>
      <c r="U325">
        <f t="shared" si="80"/>
        <v>5.4427000921307735E-3</v>
      </c>
      <c r="X325" s="1"/>
    </row>
    <row r="326" spans="1:24" x14ac:dyDescent="0.25">
      <c r="A326" s="8"/>
      <c r="B326">
        <f t="shared" si="65"/>
        <v>27.200000000000117</v>
      </c>
      <c r="C326">
        <f t="shared" si="66"/>
        <v>-465.56662280062437</v>
      </c>
      <c r="D326">
        <f t="shared" si="67"/>
        <v>403.1925224994684</v>
      </c>
      <c r="E326">
        <f t="shared" si="68"/>
        <v>-65.854570223487485</v>
      </c>
      <c r="F326">
        <f t="shared" si="69"/>
        <v>36287.327024952137</v>
      </c>
      <c r="G326">
        <f t="shared" si="70"/>
        <v>-12492.618272405605</v>
      </c>
      <c r="H326">
        <f t="shared" si="71"/>
        <v>49320.344753935118</v>
      </c>
      <c r="I326">
        <f t="shared" si="72"/>
        <v>50877.91188666314</v>
      </c>
      <c r="J326" s="42">
        <f t="shared" si="73"/>
        <v>408.53523057235174</v>
      </c>
      <c r="K326">
        <f t="shared" si="74"/>
        <v>19.19400573856317</v>
      </c>
      <c r="L326">
        <f t="shared" si="75"/>
        <v>36.277486907674358</v>
      </c>
      <c r="M326" s="42">
        <f t="shared" si="76"/>
        <v>65.70066989994433</v>
      </c>
      <c r="N326" s="6">
        <f t="shared" si="77"/>
        <v>8.2682758163523793E-7</v>
      </c>
      <c r="O326" s="4">
        <f>SUM($N$54:N326)*0.1+$O$30</f>
        <v>-7.2557451582717607E-6</v>
      </c>
      <c r="P326" s="4">
        <f>SUM($O$235:O326)</f>
        <v>-1.0081650454243087E-3</v>
      </c>
      <c r="Q326" s="6">
        <f t="shared" si="78"/>
        <v>-3.2642813931478428E-6</v>
      </c>
      <c r="R326" s="4">
        <f>SUM($Q$54:Q326)*0.1+$O$8</f>
        <v>4.5430120053667152E-5</v>
      </c>
      <c r="S326" s="4">
        <f>SUM($R$235:R326)</f>
        <v>5.3953053396752692E-3</v>
      </c>
      <c r="T326">
        <f t="shared" si="79"/>
        <v>4.6005887078638035E-5</v>
      </c>
      <c r="U326">
        <f t="shared" si="80"/>
        <v>5.4886898680052846E-3</v>
      </c>
      <c r="X326" s="1"/>
    </row>
    <row r="327" spans="1:24" x14ac:dyDescent="0.25">
      <c r="A327" s="8"/>
      <c r="B327">
        <f t="shared" si="65"/>
        <v>27.300000000000118</v>
      </c>
      <c r="C327">
        <f t="shared" si="66"/>
        <v>-465.56662280062437</v>
      </c>
      <c r="D327">
        <f t="shared" si="67"/>
        <v>403.1925224994684</v>
      </c>
      <c r="E327">
        <f t="shared" si="68"/>
        <v>-65.854570223487485</v>
      </c>
      <c r="F327">
        <f t="shared" si="69"/>
        <v>36287.327024952137</v>
      </c>
      <c r="G327">
        <f t="shared" si="70"/>
        <v>-12499.203729427954</v>
      </c>
      <c r="H327">
        <f t="shared" si="71"/>
        <v>49501.65138905988</v>
      </c>
      <c r="I327">
        <f t="shared" si="72"/>
        <v>51055.29927552829</v>
      </c>
      <c r="J327" s="42">
        <f t="shared" si="73"/>
        <v>408.53523057235174</v>
      </c>
      <c r="K327">
        <f t="shared" si="74"/>
        <v>19.26092622396774</v>
      </c>
      <c r="L327">
        <f t="shared" si="75"/>
        <v>36.277486907674358</v>
      </c>
      <c r="M327" s="42">
        <f t="shared" si="76"/>
        <v>65.72025142994039</v>
      </c>
      <c r="N327" s="6">
        <f t="shared" si="77"/>
        <v>8.2726344202775298E-7</v>
      </c>
      <c r="O327" s="4">
        <f>SUM($N$54:N327)*0.1+$O$30</f>
        <v>-7.1730188140689862E-6</v>
      </c>
      <c r="P327" s="4">
        <f>SUM($O$235:O327)</f>
        <v>-1.0153380642383778E-3</v>
      </c>
      <c r="Q327" s="6">
        <f t="shared" si="78"/>
        <v>-3.2762812256397837E-6</v>
      </c>
      <c r="R327" s="4">
        <f>SUM($Q$54:Q327)*0.1+$O$8</f>
        <v>4.5102491931103169E-5</v>
      </c>
      <c r="S327" s="4">
        <f>SUM($R$235:R327)</f>
        <v>5.4404078316063727E-3</v>
      </c>
      <c r="T327">
        <f t="shared" si="79"/>
        <v>4.5669322058710415E-5</v>
      </c>
      <c r="U327">
        <f t="shared" si="80"/>
        <v>5.5343426672817518E-3</v>
      </c>
      <c r="X327" s="1"/>
    </row>
    <row r="328" spans="1:24" x14ac:dyDescent="0.25">
      <c r="A328" s="8"/>
      <c r="B328">
        <f t="shared" si="65"/>
        <v>27.400000000000119</v>
      </c>
      <c r="C328">
        <f t="shared" si="66"/>
        <v>-465.56662280062437</v>
      </c>
      <c r="D328">
        <f t="shared" si="67"/>
        <v>403.1925224994684</v>
      </c>
      <c r="E328">
        <f t="shared" si="68"/>
        <v>-65.854570223487485</v>
      </c>
      <c r="F328">
        <f t="shared" si="69"/>
        <v>36287.327024952137</v>
      </c>
      <c r="G328">
        <f t="shared" si="70"/>
        <v>-12505.789186450304</v>
      </c>
      <c r="H328">
        <f t="shared" si="71"/>
        <v>49682.958024184642</v>
      </c>
      <c r="I328">
        <f t="shared" si="72"/>
        <v>51232.71495059412</v>
      </c>
      <c r="J328" s="42">
        <f t="shared" si="73"/>
        <v>408.53523057235174</v>
      </c>
      <c r="K328">
        <f t="shared" si="74"/>
        <v>19.327857380515798</v>
      </c>
      <c r="L328">
        <f t="shared" si="75"/>
        <v>36.277486907674358</v>
      </c>
      <c r="M328" s="42">
        <f t="shared" si="76"/>
        <v>65.739898386984237</v>
      </c>
      <c r="N328" s="6">
        <f t="shared" si="77"/>
        <v>8.2769930242026804E-7</v>
      </c>
      <c r="O328" s="4">
        <f>SUM($N$54:N328)*0.1+$O$30</f>
        <v>-7.0902488838269607E-6</v>
      </c>
      <c r="P328" s="4">
        <f>SUM($O$235:O328)</f>
        <v>-1.0224283131222047E-3</v>
      </c>
      <c r="Q328" s="6">
        <f t="shared" si="78"/>
        <v>-3.2882810581317251E-6</v>
      </c>
      <c r="R328" s="4">
        <f>SUM($Q$54:Q328)*0.1+$O$8</f>
        <v>4.4773663825289998E-5</v>
      </c>
      <c r="S328" s="4">
        <f>SUM($R$235:R328)</f>
        <v>5.4851814954316631E-3</v>
      </c>
      <c r="T328">
        <f t="shared" si="79"/>
        <v>4.5331585032675526E-5</v>
      </c>
      <c r="U328">
        <f t="shared" si="80"/>
        <v>5.5796573096651607E-3</v>
      </c>
      <c r="X328" s="1"/>
    </row>
    <row r="329" spans="1:24" x14ac:dyDescent="0.25">
      <c r="A329" s="8"/>
      <c r="B329">
        <f t="shared" si="65"/>
        <v>27.500000000000121</v>
      </c>
      <c r="C329">
        <f t="shared" si="66"/>
        <v>-465.56662280062437</v>
      </c>
      <c r="D329">
        <f t="shared" si="67"/>
        <v>403.1925224994684</v>
      </c>
      <c r="E329">
        <f t="shared" si="68"/>
        <v>-65.854570223487485</v>
      </c>
      <c r="F329">
        <f t="shared" si="69"/>
        <v>36287.327024952137</v>
      </c>
      <c r="G329">
        <f t="shared" si="70"/>
        <v>-12512.374643472649</v>
      </c>
      <c r="H329">
        <f t="shared" si="71"/>
        <v>49864.26465930941</v>
      </c>
      <c r="I329">
        <f t="shared" si="72"/>
        <v>51410.158619014888</v>
      </c>
      <c r="J329" s="42">
        <f t="shared" si="73"/>
        <v>408.53523057235174</v>
      </c>
      <c r="K329">
        <f t="shared" si="74"/>
        <v>19.394799097729486</v>
      </c>
      <c r="L329">
        <f t="shared" si="75"/>
        <v>36.277486907674358</v>
      </c>
      <c r="M329" s="42">
        <f t="shared" si="76"/>
        <v>65.759610712433073</v>
      </c>
      <c r="N329" s="6">
        <f t="shared" si="77"/>
        <v>8.2813516281278288E-7</v>
      </c>
      <c r="O329" s="4">
        <f>SUM($N$54:N329)*0.1+$O$30</f>
        <v>-7.0074353675456824E-6</v>
      </c>
      <c r="P329" s="4">
        <f>SUM($O$235:O329)</f>
        <v>-1.0294357484897504E-3</v>
      </c>
      <c r="Q329" s="6">
        <f t="shared" si="78"/>
        <v>-3.3002808906236665E-6</v>
      </c>
      <c r="R329" s="4">
        <f>SUM($Q$54:Q329)*0.1+$O$8</f>
        <v>4.4443635736227633E-5</v>
      </c>
      <c r="S329" s="4">
        <f>SUM($R$235:R329)</f>
        <v>5.5296251311678906E-3</v>
      </c>
      <c r="T329">
        <f t="shared" si="79"/>
        <v>4.4992676158290693E-5</v>
      </c>
      <c r="U329">
        <f t="shared" si="80"/>
        <v>5.6246326148035805E-3</v>
      </c>
      <c r="X329" s="1"/>
    </row>
    <row r="330" spans="1:24" x14ac:dyDescent="0.25">
      <c r="A330" s="8"/>
      <c r="B330">
        <f t="shared" si="65"/>
        <v>27.600000000000122</v>
      </c>
      <c r="C330">
        <f t="shared" si="66"/>
        <v>-465.56662280062437</v>
      </c>
      <c r="D330">
        <f t="shared" si="67"/>
        <v>403.1925224994684</v>
      </c>
      <c r="E330">
        <f t="shared" si="68"/>
        <v>-65.854570223487485</v>
      </c>
      <c r="F330">
        <f t="shared" si="69"/>
        <v>36287.327024952137</v>
      </c>
      <c r="G330">
        <f t="shared" si="70"/>
        <v>-12518.960100495</v>
      </c>
      <c r="H330">
        <f t="shared" si="71"/>
        <v>50045.571294434172</v>
      </c>
      <c r="I330">
        <f t="shared" si="72"/>
        <v>51587.629991928094</v>
      </c>
      <c r="J330" s="42">
        <f t="shared" si="73"/>
        <v>408.53523057235174</v>
      </c>
      <c r="K330">
        <f t="shared" si="74"/>
        <v>19.461751266633645</v>
      </c>
      <c r="L330">
        <f t="shared" si="75"/>
        <v>36.277486907674358</v>
      </c>
      <c r="M330" s="42">
        <f t="shared" si="76"/>
        <v>65.779388347519387</v>
      </c>
      <c r="N330" s="6">
        <f t="shared" si="77"/>
        <v>8.2857102320529815E-7</v>
      </c>
      <c r="O330" s="4">
        <f>SUM($N$54:N330)*0.1+$O$30</f>
        <v>-6.9245782652251515E-6</v>
      </c>
      <c r="P330" s="4">
        <f>SUM($O$235:O330)</f>
        <v>-1.0363603267549756E-3</v>
      </c>
      <c r="Q330" s="6">
        <f t="shared" si="78"/>
        <v>-3.3122807231156074E-6</v>
      </c>
      <c r="R330" s="4">
        <f>SUM($Q$54:Q330)*0.1+$O$8</f>
        <v>4.4112407663916073E-5</v>
      </c>
      <c r="S330" s="4">
        <f>SUM($R$235:R330)</f>
        <v>5.5737375388318069E-3</v>
      </c>
      <c r="T330">
        <f t="shared" si="79"/>
        <v>4.4652595602705446E-5</v>
      </c>
      <c r="U330">
        <f t="shared" si="80"/>
        <v>5.669267402288812E-3</v>
      </c>
      <c r="X330" s="1"/>
    </row>
    <row r="331" spans="1:24" x14ac:dyDescent="0.25">
      <c r="A331" s="8"/>
      <c r="B331">
        <f t="shared" si="65"/>
        <v>27.700000000000124</v>
      </c>
      <c r="C331">
        <f t="shared" si="66"/>
        <v>-465.56662280062437</v>
      </c>
      <c r="D331">
        <f t="shared" si="67"/>
        <v>403.1925224994684</v>
      </c>
      <c r="E331">
        <f t="shared" si="68"/>
        <v>-65.854570223487485</v>
      </c>
      <c r="F331">
        <f t="shared" si="69"/>
        <v>36287.327024952137</v>
      </c>
      <c r="G331">
        <f t="shared" si="70"/>
        <v>-12525.545557517349</v>
      </c>
      <c r="H331">
        <f t="shared" si="71"/>
        <v>50226.877929558934</v>
      </c>
      <c r="I331">
        <f t="shared" si="72"/>
        <v>51765.128784387824</v>
      </c>
      <c r="J331" s="42">
        <f t="shared" si="73"/>
        <v>408.53523057235174</v>
      </c>
      <c r="K331">
        <f t="shared" si="74"/>
        <v>19.528713779730673</v>
      </c>
      <c r="L331">
        <f t="shared" si="75"/>
        <v>36.277486907674358</v>
      </c>
      <c r="M331" s="42">
        <f t="shared" si="76"/>
        <v>65.799231233351776</v>
      </c>
      <c r="N331" s="6">
        <f t="shared" si="77"/>
        <v>8.290068835978132E-7</v>
      </c>
      <c r="O331" s="4">
        <f>SUM($N$54:N331)*0.1+$O$30</f>
        <v>-6.8416775768653696E-6</v>
      </c>
      <c r="P331" s="4">
        <f>SUM($O$235:O331)</f>
        <v>-1.0432020043318409E-3</v>
      </c>
      <c r="Q331" s="6">
        <f t="shared" si="78"/>
        <v>-3.3242805556075487E-6</v>
      </c>
      <c r="R331" s="4">
        <f>SUM($Q$54:Q331)*0.1+$O$8</f>
        <v>4.3779979608355319E-5</v>
      </c>
      <c r="S331" s="4">
        <f>SUM($R$235:R331)</f>
        <v>5.6175175184401622E-3</v>
      </c>
      <c r="T331">
        <f t="shared" si="79"/>
        <v>4.4311343542864847E-5</v>
      </c>
      <c r="U331">
        <f t="shared" si="80"/>
        <v>5.7135604916570271E-3</v>
      </c>
      <c r="X331" s="1"/>
    </row>
    <row r="332" spans="1:24" x14ac:dyDescent="0.25">
      <c r="A332" s="8"/>
      <c r="B332">
        <f t="shared" si="65"/>
        <v>27.800000000000125</v>
      </c>
      <c r="C332">
        <f t="shared" si="66"/>
        <v>-465.56662280062437</v>
      </c>
      <c r="D332">
        <f t="shared" si="67"/>
        <v>403.1925224994684</v>
      </c>
      <c r="E332">
        <f t="shared" si="68"/>
        <v>-65.854570223487485</v>
      </c>
      <c r="F332">
        <f t="shared" si="69"/>
        <v>36287.327024952137</v>
      </c>
      <c r="G332">
        <f t="shared" si="70"/>
        <v>-12532.1310145397</v>
      </c>
      <c r="H332">
        <f t="shared" si="71"/>
        <v>50408.184564683703</v>
      </c>
      <c r="I332">
        <f t="shared" si="72"/>
        <v>51942.654715299293</v>
      </c>
      <c r="J332" s="42">
        <f t="shared" si="73"/>
        <v>408.53523057235174</v>
      </c>
      <c r="K332">
        <f t="shared" si="74"/>
        <v>19.595686530975829</v>
      </c>
      <c r="L332">
        <f t="shared" si="75"/>
        <v>36.277486907674358</v>
      </c>
      <c r="M332" s="42">
        <f t="shared" si="76"/>
        <v>65.819139310915645</v>
      </c>
      <c r="N332" s="6">
        <f t="shared" si="77"/>
        <v>8.2944274399032836E-7</v>
      </c>
      <c r="O332" s="4">
        <f>SUM($N$54:N332)*0.1+$O$30</f>
        <v>-6.7587333024663366E-6</v>
      </c>
      <c r="P332" s="4">
        <f>SUM($O$235:O332)</f>
        <v>-1.0499607376343073E-3</v>
      </c>
      <c r="Q332" s="6">
        <f t="shared" si="78"/>
        <v>-3.3362803880994901E-6</v>
      </c>
      <c r="R332" s="4">
        <f>SUM($Q$54:Q332)*0.1+$O$8</f>
        <v>4.3446351569545371E-5</v>
      </c>
      <c r="S332" s="4">
        <f>SUM($R$235:R332)</f>
        <v>5.6609638700097073E-3</v>
      </c>
      <c r="T332">
        <f t="shared" si="79"/>
        <v>4.3968920165935448E-5</v>
      </c>
      <c r="U332">
        <f t="shared" si="80"/>
        <v>5.7575107023894326E-3</v>
      </c>
      <c r="X332" s="1"/>
    </row>
    <row r="333" spans="1:24" x14ac:dyDescent="0.25">
      <c r="A333" s="8"/>
      <c r="B333">
        <f t="shared" si="65"/>
        <v>27.900000000000126</v>
      </c>
      <c r="C333">
        <f t="shared" si="66"/>
        <v>-465.56662280062437</v>
      </c>
      <c r="D333">
        <f t="shared" si="67"/>
        <v>403.1925224994684</v>
      </c>
      <c r="E333">
        <f t="shared" si="68"/>
        <v>-65.854570223487485</v>
      </c>
      <c r="F333">
        <f t="shared" si="69"/>
        <v>36287.327024952137</v>
      </c>
      <c r="G333">
        <f t="shared" si="70"/>
        <v>-12538.716471562049</v>
      </c>
      <c r="H333">
        <f t="shared" si="71"/>
        <v>50589.491199808457</v>
      </c>
      <c r="I333">
        <f t="shared" si="72"/>
        <v>52120.207507354753</v>
      </c>
      <c r="J333" s="42">
        <f t="shared" si="73"/>
        <v>408.53523057235174</v>
      </c>
      <c r="K333">
        <f t="shared" si="74"/>
        <v>19.662669415753058</v>
      </c>
      <c r="L333">
        <f t="shared" si="75"/>
        <v>36.277486907674358</v>
      </c>
      <c r="M333" s="42">
        <f t="shared" si="76"/>
        <v>65.839112521074014</v>
      </c>
      <c r="N333" s="6">
        <f t="shared" si="77"/>
        <v>8.2987860438284342E-7</v>
      </c>
      <c r="O333" s="4">
        <f>SUM($N$54:N333)*0.1+$O$30</f>
        <v>-6.6757454420280526E-6</v>
      </c>
      <c r="P333" s="4">
        <f>SUM($O$235:O333)</f>
        <v>-1.0566364830763353E-3</v>
      </c>
      <c r="Q333" s="6">
        <f t="shared" si="78"/>
        <v>-3.3482802205914306E-6</v>
      </c>
      <c r="R333" s="4">
        <f>SUM($Q$54:Q333)*0.1+$O$8</f>
        <v>4.3111523547486222E-5</v>
      </c>
      <c r="S333" s="4">
        <f>SUM($R$235:R333)</f>
        <v>5.7040753935571932E-3</v>
      </c>
      <c r="T333">
        <f t="shared" si="79"/>
        <v>4.3625325669755374E-5</v>
      </c>
      <c r="U333">
        <f t="shared" si="80"/>
        <v>5.8011168539129233E-3</v>
      </c>
      <c r="X333" s="1"/>
    </row>
    <row r="334" spans="1:24" x14ac:dyDescent="0.25">
      <c r="A334" s="8"/>
      <c r="B334">
        <f t="shared" si="65"/>
        <v>28.000000000000128</v>
      </c>
      <c r="C334">
        <f t="shared" si="66"/>
        <v>-465.56662280062437</v>
      </c>
      <c r="D334">
        <f t="shared" si="67"/>
        <v>403.1925224994684</v>
      </c>
      <c r="E334">
        <f t="shared" si="68"/>
        <v>-65.854570223487485</v>
      </c>
      <c r="F334">
        <f t="shared" si="69"/>
        <v>36287.327024952137</v>
      </c>
      <c r="G334">
        <f t="shared" si="70"/>
        <v>-12545.301928584395</v>
      </c>
      <c r="H334">
        <f t="shared" si="71"/>
        <v>50770.797834933226</v>
      </c>
      <c r="I334">
        <f t="shared" si="72"/>
        <v>52297.786886970694</v>
      </c>
      <c r="J334" s="42">
        <f t="shared" si="73"/>
        <v>408.53523057235174</v>
      </c>
      <c r="K334">
        <f t="shared" si="74"/>
        <v>19.729662330851298</v>
      </c>
      <c r="L334">
        <f t="shared" si="75"/>
        <v>36.277486907674358</v>
      </c>
      <c r="M334" s="42">
        <f t="shared" si="76"/>
        <v>65.859150804568273</v>
      </c>
      <c r="N334" s="6">
        <f t="shared" si="77"/>
        <v>8.3031446477535826E-7</v>
      </c>
      <c r="O334" s="4">
        <f>SUM($N$54:N334)*0.1+$O$30</f>
        <v>-6.5927139955505177E-6</v>
      </c>
      <c r="P334" s="4">
        <f>SUM($O$235:O334)</f>
        <v>-1.0632291970718859E-3</v>
      </c>
      <c r="Q334" s="6">
        <f t="shared" si="78"/>
        <v>-3.3602800530833724E-6</v>
      </c>
      <c r="R334" s="4">
        <f>SUM($Q$54:Q334)*0.1+$O$8</f>
        <v>4.2775495542177885E-5</v>
      </c>
      <c r="S334" s="4">
        <f>SUM($R$235:R334)</f>
        <v>5.7468508890993709E-3</v>
      </c>
      <c r="T334">
        <f t="shared" si="79"/>
        <v>4.3280560263309994E-5</v>
      </c>
      <c r="U334">
        <f t="shared" si="80"/>
        <v>5.8443777656007447E-3</v>
      </c>
      <c r="X334" s="1"/>
    </row>
    <row r="335" spans="1:24" x14ac:dyDescent="0.25">
      <c r="A335" s="8"/>
      <c r="B335">
        <f t="shared" si="65"/>
        <v>28.100000000000129</v>
      </c>
      <c r="C335">
        <f t="shared" si="66"/>
        <v>-465.56662280062437</v>
      </c>
      <c r="D335">
        <f t="shared" si="67"/>
        <v>403.1925224994684</v>
      </c>
      <c r="E335">
        <f t="shared" si="68"/>
        <v>-65.854570223487485</v>
      </c>
      <c r="F335">
        <f t="shared" si="69"/>
        <v>36287.327024952137</v>
      </c>
      <c r="G335">
        <f t="shared" si="70"/>
        <v>-12551.887385606744</v>
      </c>
      <c r="H335">
        <f t="shared" si="71"/>
        <v>50952.104470057981</v>
      </c>
      <c r="I335">
        <f t="shared" si="72"/>
        <v>52475.392584226145</v>
      </c>
      <c r="J335" s="42">
        <f t="shared" si="73"/>
        <v>408.53523057235174</v>
      </c>
      <c r="K335">
        <f t="shared" si="74"/>
        <v>19.796665174441195</v>
      </c>
      <c r="L335">
        <f t="shared" si="75"/>
        <v>36.277486907674358</v>
      </c>
      <c r="M335" s="42">
        <f t="shared" si="76"/>
        <v>65.87925410201899</v>
      </c>
      <c r="N335" s="6">
        <f t="shared" si="77"/>
        <v>8.3075032516787342E-7</v>
      </c>
      <c r="O335" s="4">
        <f>SUM($N$54:N335)*0.1+$O$30</f>
        <v>-6.50963896303373E-6</v>
      </c>
      <c r="P335" s="4">
        <f>SUM($O$235:O335)</f>
        <v>-1.0697388360349197E-3</v>
      </c>
      <c r="Q335" s="6">
        <f t="shared" si="78"/>
        <v>-3.3722798855753129E-6</v>
      </c>
      <c r="R335" s="4">
        <f>SUM($Q$54:Q335)*0.1+$O$8</f>
        <v>4.2438267553620361E-5</v>
      </c>
      <c r="S335" s="4">
        <f>SUM($R$235:R335)</f>
        <v>5.7892891566529913E-3</v>
      </c>
      <c r="T335">
        <f t="shared" si="79"/>
        <v>4.2934624167234932E-5</v>
      </c>
      <c r="U335">
        <f t="shared" si="80"/>
        <v>5.8872922567731632E-3</v>
      </c>
      <c r="X335" s="1"/>
    </row>
    <row r="336" spans="1:24" x14ac:dyDescent="0.25">
      <c r="A336" s="8"/>
      <c r="B336">
        <f t="shared" si="65"/>
        <v>28.200000000000131</v>
      </c>
      <c r="C336">
        <f t="shared" si="66"/>
        <v>-465.56662280062437</v>
      </c>
      <c r="D336">
        <f t="shared" si="67"/>
        <v>403.1925224994684</v>
      </c>
      <c r="E336">
        <f t="shared" si="68"/>
        <v>-65.854570223487485</v>
      </c>
      <c r="F336">
        <f t="shared" si="69"/>
        <v>36287.327024952137</v>
      </c>
      <c r="G336">
        <f t="shared" si="70"/>
        <v>-12558.472842629093</v>
      </c>
      <c r="H336">
        <f t="shared" si="71"/>
        <v>51133.411105182749</v>
      </c>
      <c r="I336">
        <f t="shared" si="72"/>
        <v>52653.024332802372</v>
      </c>
      <c r="J336" s="42">
        <f t="shared" si="73"/>
        <v>408.53523057235174</v>
      </c>
      <c r="K336">
        <f t="shared" si="74"/>
        <v>19.863677846052365</v>
      </c>
      <c r="L336">
        <f t="shared" si="75"/>
        <v>36.277486907674358</v>
      </c>
      <c r="M336" s="42">
        <f t="shared" si="76"/>
        <v>65.899422353926624</v>
      </c>
      <c r="N336" s="6">
        <f t="shared" si="77"/>
        <v>8.3118618556038847E-7</v>
      </c>
      <c r="O336" s="4">
        <f>SUM($N$54:N336)*0.1+$O$30</f>
        <v>-6.4265203444776896E-6</v>
      </c>
      <c r="P336" s="4">
        <f>SUM($O$235:O336)</f>
        <v>-1.0761653563793974E-3</v>
      </c>
      <c r="Q336" s="6">
        <f t="shared" si="78"/>
        <v>-3.3842797180672543E-6</v>
      </c>
      <c r="R336" s="4">
        <f>SUM($Q$54:Q336)*0.1+$O$8</f>
        <v>4.2099839581813629E-5</v>
      </c>
      <c r="S336" s="4">
        <f>SUM($R$235:R336)</f>
        <v>5.8313889962348046E-3</v>
      </c>
      <c r="T336">
        <f t="shared" si="79"/>
        <v>4.2587517614348306E-5</v>
      </c>
      <c r="U336">
        <f t="shared" si="80"/>
        <v>5.9298591466981371E-3</v>
      </c>
      <c r="X336" s="1"/>
    </row>
    <row r="337" spans="1:24" x14ac:dyDescent="0.25">
      <c r="A337" s="8"/>
      <c r="B337">
        <f t="shared" si="65"/>
        <v>28.300000000000132</v>
      </c>
      <c r="C337">
        <f t="shared" si="66"/>
        <v>-465.56662280062437</v>
      </c>
      <c r="D337">
        <f t="shared" si="67"/>
        <v>403.1925224994684</v>
      </c>
      <c r="E337">
        <f t="shared" si="68"/>
        <v>-65.854570223487485</v>
      </c>
      <c r="F337">
        <f t="shared" si="69"/>
        <v>36287.327024952137</v>
      </c>
      <c r="G337">
        <f t="shared" si="70"/>
        <v>-12565.058299651444</v>
      </c>
      <c r="H337">
        <f t="shared" si="71"/>
        <v>51314.717740307518</v>
      </c>
      <c r="I337">
        <f t="shared" si="72"/>
        <v>52830.681869923574</v>
      </c>
      <c r="J337" s="42">
        <f t="shared" si="73"/>
        <v>408.53523057235174</v>
      </c>
      <c r="K337">
        <f t="shared" si="74"/>
        <v>19.930700246551023</v>
      </c>
      <c r="L337">
        <f t="shared" si="75"/>
        <v>36.277486907674358</v>
      </c>
      <c r="M337" s="42">
        <f t="shared" si="76"/>
        <v>65.919655500672349</v>
      </c>
      <c r="N337" s="6">
        <f t="shared" si="77"/>
        <v>8.3162204595290363E-7</v>
      </c>
      <c r="O337" s="4">
        <f>SUM($N$54:N337)*0.1+$O$30</f>
        <v>-6.3433581398823983E-6</v>
      </c>
      <c r="P337" s="4">
        <f>SUM($O$235:O337)</f>
        <v>-1.0825087145192797E-3</v>
      </c>
      <c r="Q337" s="6">
        <f t="shared" si="78"/>
        <v>-3.3962795505591956E-6</v>
      </c>
      <c r="R337" s="4">
        <f>SUM($Q$54:Q337)*0.1+$O$8</f>
        <v>4.176021162675771E-5</v>
      </c>
      <c r="S337" s="4">
        <f>SUM($R$235:R337)</f>
        <v>5.8731492078615624E-3</v>
      </c>
      <c r="T337">
        <f t="shared" si="79"/>
        <v>4.2239240850214176E-5</v>
      </c>
      <c r="U337">
        <f t="shared" si="80"/>
        <v>5.9720772545919969E-3</v>
      </c>
      <c r="X337" s="1"/>
    </row>
    <row r="338" spans="1:24" x14ac:dyDescent="0.25">
      <c r="A338" s="8"/>
      <c r="B338">
        <f t="shared" si="65"/>
        <v>28.400000000000134</v>
      </c>
      <c r="C338">
        <f t="shared" si="66"/>
        <v>-465.56662280062437</v>
      </c>
      <c r="D338">
        <f t="shared" si="67"/>
        <v>403.1925224994684</v>
      </c>
      <c r="E338">
        <f t="shared" si="68"/>
        <v>-65.854570223487485</v>
      </c>
      <c r="F338">
        <f t="shared" si="69"/>
        <v>36287.327024952137</v>
      </c>
      <c r="G338">
        <f t="shared" si="70"/>
        <v>-12571.64375667379</v>
      </c>
      <c r="H338">
        <f t="shared" si="71"/>
        <v>51496.024375432273</v>
      </c>
      <c r="I338">
        <f t="shared" si="72"/>
        <v>53008.364936298778</v>
      </c>
      <c r="J338" s="42">
        <f t="shared" si="73"/>
        <v>408.53523057235174</v>
      </c>
      <c r="K338">
        <f t="shared" si="74"/>
        <v>19.99773227811805</v>
      </c>
      <c r="L338">
        <f t="shared" si="75"/>
        <v>36.277486907674358</v>
      </c>
      <c r="M338" s="42">
        <f t="shared" si="76"/>
        <v>65.93995348251876</v>
      </c>
      <c r="N338" s="6">
        <f t="shared" si="77"/>
        <v>8.3205790634541848E-7</v>
      </c>
      <c r="O338" s="4">
        <f>SUM($N$54:N338)*0.1+$O$30</f>
        <v>-6.2601523492478559E-6</v>
      </c>
      <c r="P338" s="4">
        <f>SUM($O$235:O338)</f>
        <v>-1.0887688668685276E-3</v>
      </c>
      <c r="Q338" s="6">
        <f t="shared" si="78"/>
        <v>-3.4082793830511366E-6</v>
      </c>
      <c r="R338" s="4">
        <f>SUM($Q$54:Q338)*0.1+$O$8</f>
        <v>4.1419383688452596E-5</v>
      </c>
      <c r="S338" s="4">
        <f>SUM($R$235:R338)</f>
        <v>5.914568591550015E-3</v>
      </c>
      <c r="T338">
        <f t="shared" si="79"/>
        <v>4.1889794133739147E-5</v>
      </c>
      <c r="U338">
        <f t="shared" si="80"/>
        <v>6.0139453996201284E-3</v>
      </c>
      <c r="X338" s="1"/>
    </row>
    <row r="339" spans="1:24" x14ac:dyDescent="0.25">
      <c r="A339" s="8"/>
      <c r="B339">
        <f t="shared" si="65"/>
        <v>28.500000000000135</v>
      </c>
      <c r="C339">
        <f t="shared" si="66"/>
        <v>-465.56662280062437</v>
      </c>
      <c r="D339">
        <f t="shared" si="67"/>
        <v>403.1925224994684</v>
      </c>
      <c r="E339">
        <f t="shared" si="68"/>
        <v>-65.854570223487485</v>
      </c>
      <c r="F339">
        <f t="shared" si="69"/>
        <v>36287.327024952137</v>
      </c>
      <c r="G339">
        <f t="shared" si="70"/>
        <v>-12578.229213696141</v>
      </c>
      <c r="H339">
        <f t="shared" si="71"/>
        <v>51677.331010557042</v>
      </c>
      <c r="I339">
        <f t="shared" si="72"/>
        <v>53186.073276065035</v>
      </c>
      <c r="J339" s="42">
        <f t="shared" si="73"/>
        <v>408.53523057235174</v>
      </c>
      <c r="K339">
        <f t="shared" si="74"/>
        <v>20.06477384422757</v>
      </c>
      <c r="L339">
        <f t="shared" si="75"/>
        <v>36.277486907674358</v>
      </c>
      <c r="M339" s="42">
        <f t="shared" si="76"/>
        <v>65.960316239610719</v>
      </c>
      <c r="N339" s="6">
        <f t="shared" si="77"/>
        <v>8.3249376673793374E-7</v>
      </c>
      <c r="O339" s="4">
        <f>SUM($N$54:N339)*0.1+$O$30</f>
        <v>-6.1769029725740659E-6</v>
      </c>
      <c r="P339" s="4">
        <f>SUM($O$235:O339)</f>
        <v>-1.0949457698411016E-3</v>
      </c>
      <c r="Q339" s="6">
        <f t="shared" si="78"/>
        <v>-3.4202792155430779E-6</v>
      </c>
      <c r="R339" s="4">
        <f>SUM($Q$54:Q339)*0.1+$O$8</f>
        <v>4.1077355766898288E-5</v>
      </c>
      <c r="S339" s="4">
        <f>SUM($R$235:R339)</f>
        <v>5.9556459473169131E-3</v>
      </c>
      <c r="T339">
        <f t="shared" si="79"/>
        <v>4.1539177737804661E-5</v>
      </c>
      <c r="U339">
        <f t="shared" si="80"/>
        <v>6.0554624008976633E-3</v>
      </c>
      <c r="X339" s="1"/>
    </row>
    <row r="340" spans="1:24" x14ac:dyDescent="0.25">
      <c r="A340" s="8"/>
      <c r="B340">
        <f t="shared" si="65"/>
        <v>28.600000000000136</v>
      </c>
      <c r="C340">
        <f t="shared" si="66"/>
        <v>-465.56662280062437</v>
      </c>
      <c r="D340">
        <f t="shared" si="67"/>
        <v>403.1925224994684</v>
      </c>
      <c r="E340">
        <f t="shared" si="68"/>
        <v>-65.854570223487485</v>
      </c>
      <c r="F340">
        <f t="shared" si="69"/>
        <v>36287.327024952137</v>
      </c>
      <c r="G340">
        <f t="shared" si="70"/>
        <v>-12584.81467071849</v>
      </c>
      <c r="H340">
        <f t="shared" si="71"/>
        <v>51858.637645681803</v>
      </c>
      <c r="I340">
        <f t="shared" si="72"/>
        <v>53363.806636731395</v>
      </c>
      <c r="J340" s="42">
        <f t="shared" si="73"/>
        <v>408.53523057235174</v>
      </c>
      <c r="K340">
        <f t="shared" si="74"/>
        <v>20.131824849625819</v>
      </c>
      <c r="L340">
        <f t="shared" si="75"/>
        <v>36.277486907674358</v>
      </c>
      <c r="M340" s="42">
        <f t="shared" si="76"/>
        <v>65.980743711976032</v>
      </c>
      <c r="N340" s="6">
        <f t="shared" si="77"/>
        <v>8.329296271304488E-7</v>
      </c>
      <c r="O340" s="4">
        <f>SUM($N$54:N340)*0.1+$O$30</f>
        <v>-6.0936100098610215E-6</v>
      </c>
      <c r="P340" s="4">
        <f>SUM($O$235:O340)</f>
        <v>-1.1010393798509626E-3</v>
      </c>
      <c r="Q340" s="6">
        <f t="shared" si="78"/>
        <v>-3.4322790480350188E-6</v>
      </c>
      <c r="R340" s="4">
        <f>SUM($Q$54:Q340)*0.1+$O$8</f>
        <v>4.0734127862094786E-5</v>
      </c>
      <c r="S340" s="4">
        <f>SUM($R$235:R340)</f>
        <v>5.9963800751790079E-3</v>
      </c>
      <c r="T340">
        <f t="shared" si="79"/>
        <v>4.1187391949937361E-5</v>
      </c>
      <c r="U340">
        <f t="shared" si="80"/>
        <v>6.0966270774901752E-3</v>
      </c>
      <c r="X340" s="1"/>
    </row>
    <row r="341" spans="1:24" x14ac:dyDescent="0.25">
      <c r="A341" s="8"/>
      <c r="B341">
        <f t="shared" si="65"/>
        <v>28.700000000000138</v>
      </c>
      <c r="C341">
        <f t="shared" si="66"/>
        <v>-465.56662280062437</v>
      </c>
      <c r="D341">
        <f t="shared" si="67"/>
        <v>403.1925224994684</v>
      </c>
      <c r="E341">
        <f t="shared" si="68"/>
        <v>-65.854570223487485</v>
      </c>
      <c r="F341">
        <f t="shared" si="69"/>
        <v>36287.327024952137</v>
      </c>
      <c r="G341">
        <f t="shared" si="70"/>
        <v>-12591.400127740839</v>
      </c>
      <c r="H341">
        <f t="shared" si="71"/>
        <v>52039.944280806565</v>
      </c>
      <c r="I341">
        <f t="shared" si="72"/>
        <v>53541.564769124219</v>
      </c>
      <c r="J341" s="42">
        <f t="shared" si="73"/>
        <v>408.53523057235174</v>
      </c>
      <c r="K341">
        <f t="shared" si="74"/>
        <v>20.198885200310503</v>
      </c>
      <c r="L341">
        <f t="shared" si="75"/>
        <v>36.277486907674358</v>
      </c>
      <c r="M341" s="42">
        <f t="shared" si="76"/>
        <v>66.001235839526345</v>
      </c>
      <c r="N341" s="6">
        <f t="shared" si="77"/>
        <v>8.3336548752296385E-7</v>
      </c>
      <c r="O341" s="4">
        <f>SUM($N$54:N341)*0.1+$O$30</f>
        <v>-6.0102734611087227E-6</v>
      </c>
      <c r="P341" s="4">
        <f>SUM($O$235:O341)</f>
        <v>-1.1070496533120712E-3</v>
      </c>
      <c r="Q341" s="6">
        <f t="shared" si="78"/>
        <v>-3.4442788805269598E-6</v>
      </c>
      <c r="R341" s="4">
        <f>SUM($Q$54:Q341)*0.1+$O$8</f>
        <v>4.038969997404209E-5</v>
      </c>
      <c r="S341" s="4">
        <f>SUM($R$235:R341)</f>
        <v>6.0367697751530502E-3</v>
      </c>
      <c r="T341">
        <f t="shared" si="79"/>
        <v>4.083443707302016E-5</v>
      </c>
      <c r="U341">
        <f t="shared" si="80"/>
        <v>6.1374382484143813E-3</v>
      </c>
      <c r="X341" s="1"/>
    </row>
    <row r="342" spans="1:24" x14ac:dyDescent="0.25">
      <c r="A342" s="8"/>
      <c r="B342">
        <f t="shared" si="65"/>
        <v>28.800000000000139</v>
      </c>
      <c r="C342">
        <f t="shared" si="66"/>
        <v>-465.56662280062437</v>
      </c>
      <c r="D342">
        <f t="shared" si="67"/>
        <v>403.1925224994684</v>
      </c>
      <c r="E342">
        <f t="shared" si="68"/>
        <v>-65.854570223487485</v>
      </c>
      <c r="F342">
        <f t="shared" si="69"/>
        <v>36287.327024952137</v>
      </c>
      <c r="G342">
        <f t="shared" si="70"/>
        <v>-12597.985584763188</v>
      </c>
      <c r="H342">
        <f t="shared" si="71"/>
        <v>52221.250915931334</v>
      </c>
      <c r="I342">
        <f t="shared" si="72"/>
        <v>53719.34742733348</v>
      </c>
      <c r="J342" s="42">
        <f t="shared" si="73"/>
        <v>408.53523057235174</v>
      </c>
      <c r="K342">
        <f t="shared" si="74"/>
        <v>20.265954803510553</v>
      </c>
      <c r="L342">
        <f t="shared" si="75"/>
        <v>36.277486907674358</v>
      </c>
      <c r="M342" s="42">
        <f t="shared" si="76"/>
        <v>66.021792562057769</v>
      </c>
      <c r="N342" s="6">
        <f t="shared" si="77"/>
        <v>8.338013479154789E-7</v>
      </c>
      <c r="O342" s="4">
        <f>SUM($N$54:N342)*0.1+$O$30</f>
        <v>-5.9268933263171762E-6</v>
      </c>
      <c r="P342" s="4">
        <f>SUM($O$235:O342)</f>
        <v>-1.1129765466383885E-3</v>
      </c>
      <c r="Q342" s="6">
        <f t="shared" si="78"/>
        <v>-3.4562787130189016E-6</v>
      </c>
      <c r="R342" s="4">
        <f>SUM($Q$54:Q342)*0.1+$O$8</f>
        <v>4.0044072102740199E-5</v>
      </c>
      <c r="S342" s="4">
        <f>SUM($R$235:R342)</f>
        <v>6.0768138472557902E-3</v>
      </c>
      <c r="T342">
        <f t="shared" si="79"/>
        <v>4.0480313426046976E-5</v>
      </c>
      <c r="U342">
        <f t="shared" si="80"/>
        <v>6.1778947326388478E-3</v>
      </c>
      <c r="X342" s="1"/>
    </row>
    <row r="343" spans="1:24" x14ac:dyDescent="0.25">
      <c r="A343" s="8"/>
      <c r="B343">
        <f t="shared" si="65"/>
        <v>28.900000000000141</v>
      </c>
      <c r="C343">
        <f t="shared" si="66"/>
        <v>-465.56662280062437</v>
      </c>
      <c r="D343">
        <f t="shared" si="67"/>
        <v>403.1925224994684</v>
      </c>
      <c r="E343">
        <f t="shared" si="68"/>
        <v>-65.854570223487485</v>
      </c>
      <c r="F343">
        <f t="shared" si="69"/>
        <v>36287.327024952137</v>
      </c>
      <c r="G343">
        <f t="shared" si="70"/>
        <v>-12604.571041785533</v>
      </c>
      <c r="H343">
        <f t="shared" si="71"/>
        <v>52402.557551056096</v>
      </c>
      <c r="I343">
        <f t="shared" si="72"/>
        <v>53897.154368659991</v>
      </c>
      <c r="J343" s="42">
        <f t="shared" si="73"/>
        <v>408.53523057235174</v>
      </c>
      <c r="K343">
        <f t="shared" si="74"/>
        <v>20.333033567666202</v>
      </c>
      <c r="L343">
        <f t="shared" si="75"/>
        <v>36.277486907674358</v>
      </c>
      <c r="M343" s="42">
        <f t="shared" si="76"/>
        <v>66.042413819251749</v>
      </c>
      <c r="N343" s="6">
        <f t="shared" si="77"/>
        <v>8.3423720830799375E-7</v>
      </c>
      <c r="O343" s="4">
        <f>SUM($N$54:N343)*0.1+$O$30</f>
        <v>-5.8434696054863754E-6</v>
      </c>
      <c r="P343" s="4">
        <f>SUM($O$235:O343)</f>
        <v>-1.1188200162438749E-3</v>
      </c>
      <c r="Q343" s="6">
        <f t="shared" si="78"/>
        <v>-3.4682785455108425E-6</v>
      </c>
      <c r="R343" s="4">
        <f>SUM($Q$54:Q343)*0.1+$O$8</f>
        <v>3.9697244248189114E-5</v>
      </c>
      <c r="S343" s="4">
        <f>SUM($R$235:R343)</f>
        <v>6.1165110915039796E-3</v>
      </c>
      <c r="T343">
        <f t="shared" si="79"/>
        <v>4.0125021344924248E-5</v>
      </c>
      <c r="U343">
        <f t="shared" si="80"/>
        <v>6.2179953490847147E-3</v>
      </c>
      <c r="X343" s="1"/>
    </row>
    <row r="344" spans="1:24" x14ac:dyDescent="0.25">
      <c r="A344" s="8"/>
      <c r="B344">
        <f t="shared" si="65"/>
        <v>29.000000000000142</v>
      </c>
      <c r="C344">
        <f t="shared" si="66"/>
        <v>-465.56662280062437</v>
      </c>
      <c r="D344">
        <f t="shared" si="67"/>
        <v>403.1925224994684</v>
      </c>
      <c r="E344">
        <f t="shared" si="68"/>
        <v>-65.854570223487485</v>
      </c>
      <c r="F344">
        <f t="shared" si="69"/>
        <v>36287.327024952137</v>
      </c>
      <c r="G344">
        <f t="shared" si="70"/>
        <v>-12611.156498807883</v>
      </c>
      <c r="H344">
        <f t="shared" si="71"/>
        <v>52583.864186180857</v>
      </c>
      <c r="I344">
        <f t="shared" si="72"/>
        <v>54074.985353563789</v>
      </c>
      <c r="J344" s="42">
        <f t="shared" si="73"/>
        <v>408.53523057235174</v>
      </c>
      <c r="K344">
        <f t="shared" si="74"/>
        <v>20.400121402409525</v>
      </c>
      <c r="L344">
        <f t="shared" si="75"/>
        <v>36.277486907674358</v>
      </c>
      <c r="M344" s="42">
        <f t="shared" si="76"/>
        <v>66.063099550675801</v>
      </c>
      <c r="N344" s="6">
        <f t="shared" si="77"/>
        <v>8.346730687005088E-7</v>
      </c>
      <c r="O344" s="4">
        <f>SUM($N$54:N344)*0.1+$O$30</f>
        <v>-5.7600022986163236E-6</v>
      </c>
      <c r="P344" s="4">
        <f>SUM($O$235:O344)</f>
        <v>-1.1245800185424914E-3</v>
      </c>
      <c r="Q344" s="6">
        <f t="shared" si="78"/>
        <v>-3.4802783780027834E-6</v>
      </c>
      <c r="R344" s="4">
        <f>SUM($Q$54:Q344)*0.1+$O$8</f>
        <v>3.9349216410388835E-5</v>
      </c>
      <c r="S344" s="4">
        <f>SUM($R$235:R344)</f>
        <v>6.1558603079143685E-3</v>
      </c>
      <c r="T344">
        <f t="shared" si="79"/>
        <v>3.9768561183322681E-5</v>
      </c>
      <c r="U344">
        <f t="shared" si="80"/>
        <v>6.2577389166264047E-3</v>
      </c>
      <c r="X344" s="1"/>
    </row>
    <row r="345" spans="1:24" x14ac:dyDescent="0.25">
      <c r="A345" s="8"/>
      <c r="B345">
        <f t="shared" si="65"/>
        <v>29.100000000000144</v>
      </c>
      <c r="C345">
        <f t="shared" si="66"/>
        <v>-465.56662280062437</v>
      </c>
      <c r="D345">
        <f t="shared" si="67"/>
        <v>403.1925224994684</v>
      </c>
      <c r="E345">
        <f t="shared" si="68"/>
        <v>-65.854570223487485</v>
      </c>
      <c r="F345">
        <f t="shared" si="69"/>
        <v>36287.327024952137</v>
      </c>
      <c r="G345">
        <f t="shared" si="70"/>
        <v>-12617.741955830234</v>
      </c>
      <c r="H345">
        <f t="shared" si="71"/>
        <v>52765.170821305619</v>
      </c>
      <c r="I345">
        <f t="shared" si="72"/>
        <v>54252.840145613394</v>
      </c>
      <c r="J345" s="42">
        <f t="shared" si="73"/>
        <v>408.53523057235174</v>
      </c>
      <c r="K345">
        <f t="shared" si="74"/>
        <v>20.467218218545291</v>
      </c>
      <c r="L345">
        <f t="shared" si="75"/>
        <v>36.277486907674358</v>
      </c>
      <c r="M345" s="42">
        <f t="shared" si="76"/>
        <v>66.083849695784266</v>
      </c>
      <c r="N345" s="6">
        <f t="shared" si="77"/>
        <v>8.3510892909302407E-7</v>
      </c>
      <c r="O345" s="4">
        <f>SUM($N$54:N345)*0.1+$O$30</f>
        <v>-5.6764914057070242E-6</v>
      </c>
      <c r="P345" s="4">
        <f>SUM($O$235:O345)</f>
        <v>-1.1302565099481983E-3</v>
      </c>
      <c r="Q345" s="6">
        <f t="shared" si="78"/>
        <v>-3.4922782104947248E-6</v>
      </c>
      <c r="R345" s="4">
        <f>SUM($Q$54:Q345)*0.1+$O$8</f>
        <v>3.8999988589339368E-5</v>
      </c>
      <c r="S345" s="4">
        <f>SUM($R$235:R345)</f>
        <v>6.1948602965037078E-3</v>
      </c>
      <c r="T345">
        <f t="shared" si="79"/>
        <v>3.9410933313582747E-5</v>
      </c>
      <c r="U345">
        <f t="shared" si="80"/>
        <v>6.2971242540923629E-3</v>
      </c>
      <c r="X345" s="1"/>
    </row>
    <row r="346" spans="1:24" x14ac:dyDescent="0.25">
      <c r="A346" s="8"/>
      <c r="B346">
        <f t="shared" si="65"/>
        <v>29.200000000000145</v>
      </c>
      <c r="C346">
        <f t="shared" si="66"/>
        <v>-465.56662280062437</v>
      </c>
      <c r="D346">
        <f t="shared" si="67"/>
        <v>403.1925224994684</v>
      </c>
      <c r="E346">
        <f t="shared" si="68"/>
        <v>-65.854570223487485</v>
      </c>
      <c r="F346">
        <f t="shared" si="69"/>
        <v>36287.327024952137</v>
      </c>
      <c r="G346">
        <f t="shared" si="70"/>
        <v>-12624.327412852583</v>
      </c>
      <c r="H346">
        <f t="shared" si="71"/>
        <v>52946.477456430381</v>
      </c>
      <c r="I346">
        <f t="shared" si="72"/>
        <v>54430.718511436091</v>
      </c>
      <c r="J346" s="42">
        <f t="shared" si="73"/>
        <v>408.53523057235174</v>
      </c>
      <c r="K346">
        <f t="shared" si="74"/>
        <v>20.534323928032201</v>
      </c>
      <c r="L346">
        <f t="shared" si="75"/>
        <v>36.277486907674358</v>
      </c>
      <c r="M346" s="42">
        <f t="shared" si="76"/>
        <v>66.104664193919106</v>
      </c>
      <c r="N346" s="6">
        <f t="shared" si="77"/>
        <v>8.3554478948553912E-7</v>
      </c>
      <c r="O346" s="4">
        <f>SUM($N$54:N346)*0.1+$O$30</f>
        <v>-5.5929369267584669E-6</v>
      </c>
      <c r="P346" s="4">
        <f>SUM($O$235:O346)</f>
        <v>-1.1358494468749567E-3</v>
      </c>
      <c r="Q346" s="6">
        <f t="shared" si="78"/>
        <v>-3.5042780429866657E-6</v>
      </c>
      <c r="R346" s="4">
        <f>SUM($Q$54:Q346)*0.1+$O$8</f>
        <v>3.8649560785040707E-5</v>
      </c>
      <c r="S346" s="4">
        <f>SUM($R$235:R346)</f>
        <v>6.2335098572887486E-3</v>
      </c>
      <c r="T346">
        <f t="shared" si="79"/>
        <v>3.9052138127678164E-5</v>
      </c>
      <c r="U346">
        <f t="shared" si="80"/>
        <v>6.3361501802657845E-3</v>
      </c>
      <c r="X346" s="1"/>
    </row>
    <row r="347" spans="1:24" x14ac:dyDescent="0.25">
      <c r="A347" s="8"/>
      <c r="B347">
        <f t="shared" si="65"/>
        <v>29.300000000000146</v>
      </c>
      <c r="C347">
        <f t="shared" si="66"/>
        <v>-465.56662280062437</v>
      </c>
      <c r="D347">
        <f t="shared" si="67"/>
        <v>403.1925224994684</v>
      </c>
      <c r="E347">
        <f t="shared" si="68"/>
        <v>-65.854570223487485</v>
      </c>
      <c r="F347">
        <f t="shared" si="69"/>
        <v>36287.327024952137</v>
      </c>
      <c r="G347">
        <f t="shared" si="70"/>
        <v>-12630.91286987493</v>
      </c>
      <c r="H347">
        <f t="shared" si="71"/>
        <v>53127.784091555142</v>
      </c>
      <c r="I347">
        <f t="shared" si="72"/>
        <v>54608.620220669116</v>
      </c>
      <c r="J347" s="42">
        <f t="shared" si="73"/>
        <v>408.53523057235174</v>
      </c>
      <c r="K347">
        <f t="shared" si="74"/>
        <v>20.601438443964486</v>
      </c>
      <c r="L347">
        <f t="shared" si="75"/>
        <v>36.277486907674358</v>
      </c>
      <c r="M347" s="42">
        <f t="shared" si="76"/>
        <v>66.125542984310627</v>
      </c>
      <c r="N347" s="6">
        <f t="shared" si="77"/>
        <v>8.3598064987805407E-7</v>
      </c>
      <c r="O347" s="4">
        <f>SUM($N$54:N347)*0.1+$O$30</f>
        <v>-5.5093388617706621E-6</v>
      </c>
      <c r="P347" s="4">
        <f>SUM($O$235:O347)</f>
        <v>-1.1413587857367273E-3</v>
      </c>
      <c r="Q347" s="6">
        <f t="shared" si="78"/>
        <v>-3.5162778754786067E-6</v>
      </c>
      <c r="R347" s="4">
        <f>SUM($Q$54:Q347)*0.1+$O$8</f>
        <v>3.8297932997492838E-5</v>
      </c>
      <c r="S347" s="4">
        <f>SUM($R$235:R347)</f>
        <v>6.2718077902862417E-3</v>
      </c>
      <c r="T347">
        <f t="shared" si="79"/>
        <v>3.8692176038241467E-5</v>
      </c>
      <c r="U347">
        <f t="shared" si="80"/>
        <v>6.3748155138853707E-3</v>
      </c>
      <c r="X347" s="1"/>
    </row>
    <row r="348" spans="1:24" x14ac:dyDescent="0.25">
      <c r="A348" s="8"/>
      <c r="B348">
        <f t="shared" si="65"/>
        <v>29.400000000000148</v>
      </c>
      <c r="C348">
        <f t="shared" si="66"/>
        <v>-465.56662280062437</v>
      </c>
      <c r="D348">
        <f t="shared" si="67"/>
        <v>403.1925224994684</v>
      </c>
      <c r="E348">
        <f t="shared" si="68"/>
        <v>-65.854570223487485</v>
      </c>
      <c r="F348">
        <f t="shared" si="69"/>
        <v>36287.327024952137</v>
      </c>
      <c r="G348">
        <f t="shared" si="70"/>
        <v>-12637.498326897279</v>
      </c>
      <c r="H348">
        <f t="shared" si="71"/>
        <v>53309.090726679911</v>
      </c>
      <c r="I348">
        <f t="shared" si="72"/>
        <v>54786.545045911786</v>
      </c>
      <c r="J348" s="42">
        <f t="shared" si="73"/>
        <v>408.53523057235174</v>
      </c>
      <c r="K348">
        <f t="shared" si="74"/>
        <v>20.668561680553839</v>
      </c>
      <c r="L348">
        <f t="shared" si="75"/>
        <v>36.277486907674358</v>
      </c>
      <c r="M348" s="42">
        <f t="shared" si="76"/>
        <v>66.146486006078291</v>
      </c>
      <c r="N348" s="6">
        <f t="shared" si="77"/>
        <v>8.3641651027056912E-7</v>
      </c>
      <c r="O348" s="4">
        <f>SUM($N$54:N348)*0.1+$O$30</f>
        <v>-5.4256972107436062E-6</v>
      </c>
      <c r="P348" s="4">
        <f>SUM($O$235:O348)</f>
        <v>-1.1467844829474709E-3</v>
      </c>
      <c r="Q348" s="6">
        <f t="shared" si="78"/>
        <v>-3.5282777079705484E-6</v>
      </c>
      <c r="R348" s="4">
        <f>SUM($Q$54:Q348)*0.1+$O$8</f>
        <v>3.7945105226695782E-5</v>
      </c>
      <c r="S348" s="4">
        <f>SUM($R$235:R348)</f>
        <v>6.3097528955129373E-3</v>
      </c>
      <c r="T348">
        <f t="shared" si="79"/>
        <v>3.8331047479656569E-5</v>
      </c>
      <c r="U348">
        <f t="shared" si="80"/>
        <v>6.4131190736460677E-3</v>
      </c>
      <c r="X348" s="1"/>
    </row>
    <row r="349" spans="1:24" x14ac:dyDescent="0.25">
      <c r="A349" s="8"/>
      <c r="B349">
        <f t="shared" si="65"/>
        <v>29.500000000000149</v>
      </c>
      <c r="C349">
        <f t="shared" si="66"/>
        <v>-465.56662280062437</v>
      </c>
      <c r="D349">
        <f t="shared" si="67"/>
        <v>403.1925224994684</v>
      </c>
      <c r="E349">
        <f t="shared" si="68"/>
        <v>-65.854570223487485</v>
      </c>
      <c r="F349">
        <f t="shared" si="69"/>
        <v>36287.327024952137</v>
      </c>
      <c r="G349">
        <f t="shared" si="70"/>
        <v>-12644.083783919628</v>
      </c>
      <c r="H349">
        <f t="shared" si="71"/>
        <v>53490.397361804673</v>
      </c>
      <c r="I349">
        <f t="shared" si="72"/>
        <v>54964.492762678521</v>
      </c>
      <c r="J349" s="42">
        <f t="shared" si="73"/>
        <v>408.53523057235174</v>
      </c>
      <c r="K349">
        <f t="shared" si="74"/>
        <v>20.735693553111687</v>
      </c>
      <c r="L349">
        <f t="shared" si="75"/>
        <v>36.277486907674358</v>
      </c>
      <c r="M349" s="42">
        <f t="shared" si="76"/>
        <v>66.167493198231497</v>
      </c>
      <c r="N349" s="6">
        <f t="shared" si="77"/>
        <v>8.3685237066308418E-7</v>
      </c>
      <c r="O349" s="4">
        <f>SUM($N$54:N349)*0.1+$O$30</f>
        <v>-5.342011973677296E-6</v>
      </c>
      <c r="P349" s="4">
        <f>SUM($O$235:O349)</f>
        <v>-1.1521264949211482E-3</v>
      </c>
      <c r="Q349" s="6">
        <f t="shared" si="78"/>
        <v>-3.5402775404624894E-6</v>
      </c>
      <c r="R349" s="4">
        <f>SUM($Q$54:Q349)*0.1+$O$8</f>
        <v>3.7591077472649525E-5</v>
      </c>
      <c r="S349" s="4">
        <f>SUM($R$235:R349)</f>
        <v>6.3473439729855871E-3</v>
      </c>
      <c r="T349">
        <f t="shared" si="79"/>
        <v>3.7968752909223262E-5</v>
      </c>
      <c r="U349">
        <f t="shared" si="80"/>
        <v>6.4510596781998343E-3</v>
      </c>
      <c r="X349" s="1"/>
    </row>
    <row r="350" spans="1:24" x14ac:dyDescent="0.25">
      <c r="A350" s="8"/>
      <c r="B350">
        <f t="shared" si="65"/>
        <v>29.600000000000151</v>
      </c>
      <c r="C350">
        <f t="shared" si="66"/>
        <v>-465.56662280062437</v>
      </c>
      <c r="D350">
        <f t="shared" si="67"/>
        <v>403.1925224994684</v>
      </c>
      <c r="E350">
        <f t="shared" si="68"/>
        <v>-65.854570223487485</v>
      </c>
      <c r="F350">
        <f t="shared" si="69"/>
        <v>36287.327024952137</v>
      </c>
      <c r="G350">
        <f t="shared" si="70"/>
        <v>-12650.669240941977</v>
      </c>
      <c r="H350">
        <f t="shared" si="71"/>
        <v>53671.703996929435</v>
      </c>
      <c r="I350">
        <f t="shared" si="72"/>
        <v>55142.463149352756</v>
      </c>
      <c r="J350" s="42">
        <f t="shared" si="73"/>
        <v>408.53523057235174</v>
      </c>
      <c r="K350">
        <f t="shared" si="74"/>
        <v>20.802833978031821</v>
      </c>
      <c r="L350">
        <f t="shared" si="75"/>
        <v>36.277486907674358</v>
      </c>
      <c r="M350" s="42">
        <f t="shared" si="76"/>
        <v>66.18856449967025</v>
      </c>
      <c r="N350" s="6">
        <f t="shared" si="77"/>
        <v>8.3728823105559934E-7</v>
      </c>
      <c r="O350" s="4">
        <f>SUM($N$54:N350)*0.1+$O$30</f>
        <v>-5.2582831505717381E-6</v>
      </c>
      <c r="P350" s="4">
        <f>SUM($O$235:O350)</f>
        <v>-1.1573847780717199E-3</v>
      </c>
      <c r="Q350" s="6">
        <f t="shared" si="78"/>
        <v>-3.5522773729544303E-6</v>
      </c>
      <c r="R350" s="4">
        <f>SUM($Q$54:Q350)*0.1+$O$8</f>
        <v>3.723584973535408E-5</v>
      </c>
      <c r="S350" s="4">
        <f>SUM($R$235:R350)</f>
        <v>6.3845798227209413E-3</v>
      </c>
      <c r="T350">
        <f t="shared" si="79"/>
        <v>3.760529280839939E-5</v>
      </c>
      <c r="U350">
        <f t="shared" si="80"/>
        <v>6.4886361461564089E-3</v>
      </c>
      <c r="X350" s="1"/>
    </row>
    <row r="351" spans="1:24" x14ac:dyDescent="0.25">
      <c r="A351" s="8"/>
      <c r="B351">
        <f t="shared" si="65"/>
        <v>29.700000000000152</v>
      </c>
      <c r="C351">
        <f t="shared" si="66"/>
        <v>-465.56662280062437</v>
      </c>
      <c r="D351">
        <f t="shared" si="67"/>
        <v>403.1925224994684</v>
      </c>
      <c r="E351">
        <f t="shared" si="68"/>
        <v>-65.854570223487485</v>
      </c>
      <c r="F351">
        <f t="shared" si="69"/>
        <v>36287.327024952137</v>
      </c>
      <c r="G351">
        <f t="shared" si="70"/>
        <v>-12657.254697964327</v>
      </c>
      <c r="H351">
        <f t="shared" si="71"/>
        <v>53853.010632054204</v>
      </c>
      <c r="I351">
        <f t="shared" si="72"/>
        <v>55320.455987141715</v>
      </c>
      <c r="J351" s="42">
        <f t="shared" si="73"/>
        <v>408.53523057235174</v>
      </c>
      <c r="K351">
        <f t="shared" si="74"/>
        <v>20.86998287277331</v>
      </c>
      <c r="L351">
        <f t="shared" si="75"/>
        <v>36.277486907674358</v>
      </c>
      <c r="M351" s="42">
        <f t="shared" si="76"/>
        <v>66.209699849186038</v>
      </c>
      <c r="N351" s="6">
        <f t="shared" si="77"/>
        <v>8.3772409144811439E-7</v>
      </c>
      <c r="O351" s="4">
        <f>SUM($N$54:N351)*0.1+$O$30</f>
        <v>-5.1745107414269259E-6</v>
      </c>
      <c r="P351" s="4">
        <f>SUM($O$235:O351)</f>
        <v>-1.1625592888131469E-3</v>
      </c>
      <c r="Q351" s="6">
        <f t="shared" si="78"/>
        <v>-3.5642772054463717E-6</v>
      </c>
      <c r="R351" s="4">
        <f>SUM($Q$54:Q351)*0.1+$O$8</f>
        <v>3.6879422014809448E-5</v>
      </c>
      <c r="S351" s="4">
        <f>SUM($R$235:R351)</f>
        <v>6.4214592447357508E-3</v>
      </c>
      <c r="T351">
        <f t="shared" si="79"/>
        <v>3.7240667684126638E-5</v>
      </c>
      <c r="U351">
        <f t="shared" si="80"/>
        <v>6.5258472960840848E-3</v>
      </c>
      <c r="X351" s="1"/>
    </row>
    <row r="352" spans="1:24" x14ac:dyDescent="0.25">
      <c r="A352" s="8"/>
      <c r="B352">
        <f t="shared" si="65"/>
        <v>29.800000000000153</v>
      </c>
      <c r="C352">
        <f t="shared" si="66"/>
        <v>-465.56662280062437</v>
      </c>
      <c r="D352">
        <f t="shared" si="67"/>
        <v>403.1925224994684</v>
      </c>
      <c r="E352">
        <f t="shared" si="68"/>
        <v>-65.854570223487485</v>
      </c>
      <c r="F352">
        <f t="shared" si="69"/>
        <v>36287.327024952137</v>
      </c>
      <c r="G352">
        <f t="shared" si="70"/>
        <v>-12663.840154986674</v>
      </c>
      <c r="H352">
        <f t="shared" si="71"/>
        <v>54034.317267178958</v>
      </c>
      <c r="I352">
        <f t="shared" si="72"/>
        <v>55498.471060031981</v>
      </c>
      <c r="J352" s="42">
        <f t="shared" si="73"/>
        <v>408.53523057235174</v>
      </c>
      <c r="K352">
        <f t="shared" si="74"/>
        <v>20.937140155843771</v>
      </c>
      <c r="L352">
        <f t="shared" si="75"/>
        <v>36.277486907674358</v>
      </c>
      <c r="M352" s="42">
        <f t="shared" si="76"/>
        <v>66.230899185462519</v>
      </c>
      <c r="N352" s="6">
        <f t="shared" si="77"/>
        <v>8.3815995184062934E-7</v>
      </c>
      <c r="O352" s="4">
        <f>SUM($N$54:N352)*0.1+$O$30</f>
        <v>-5.0906947462428626E-6</v>
      </c>
      <c r="P352" s="4">
        <f>SUM($O$235:O352)</f>
        <v>-1.1676499835593897E-3</v>
      </c>
      <c r="Q352" s="6">
        <f t="shared" si="78"/>
        <v>-3.5762770379383126E-6</v>
      </c>
      <c r="R352" s="4">
        <f>SUM($Q$54:Q352)*0.1+$O$8</f>
        <v>3.6521794311015614E-5</v>
      </c>
      <c r="S352" s="4">
        <f>SUM($R$235:R352)</f>
        <v>6.4579810390467665E-3</v>
      </c>
      <c r="T352">
        <f t="shared" si="79"/>
        <v>3.6874878070246646E-5</v>
      </c>
      <c r="U352">
        <f t="shared" si="80"/>
        <v>6.5626919465105018E-3</v>
      </c>
      <c r="X352" s="1"/>
    </row>
    <row r="353" spans="1:24" x14ac:dyDescent="0.25">
      <c r="A353" s="8"/>
      <c r="B353">
        <f t="shared" si="65"/>
        <v>29.900000000000155</v>
      </c>
      <c r="C353">
        <f t="shared" si="66"/>
        <v>-465.56662280062437</v>
      </c>
      <c r="D353">
        <f t="shared" si="67"/>
        <v>403.1925224994684</v>
      </c>
      <c r="E353">
        <f t="shared" si="68"/>
        <v>-65.854570223487485</v>
      </c>
      <c r="F353">
        <f t="shared" si="69"/>
        <v>36287.327024952137</v>
      </c>
      <c r="G353">
        <f t="shared" si="70"/>
        <v>-12670.425612009023</v>
      </c>
      <c r="H353">
        <f t="shared" si="71"/>
        <v>54215.623902303727</v>
      </c>
      <c r="I353">
        <f t="shared" si="72"/>
        <v>55676.508154746036</v>
      </c>
      <c r="J353" s="42">
        <f t="shared" si="73"/>
        <v>408.53523057235174</v>
      </c>
      <c r="K353">
        <f t="shared" si="74"/>
        <v>21.00430574678294</v>
      </c>
      <c r="L353">
        <f t="shared" si="75"/>
        <v>36.277486907674358</v>
      </c>
      <c r="M353" s="42">
        <f t="shared" si="76"/>
        <v>66.252162447076344</v>
      </c>
      <c r="N353" s="6">
        <f t="shared" si="77"/>
        <v>8.385958122331444E-7</v>
      </c>
      <c r="O353" s="4">
        <f>SUM($N$54:N353)*0.1+$O$30</f>
        <v>-5.0068351650195483E-6</v>
      </c>
      <c r="P353" s="4">
        <f>SUM($O$235:O353)</f>
        <v>-1.1726568187244092E-3</v>
      </c>
      <c r="Q353" s="6">
        <f t="shared" si="78"/>
        <v>-3.588276870430254E-6</v>
      </c>
      <c r="R353" s="4">
        <f>SUM($Q$54:Q353)*0.1+$O$8</f>
        <v>3.6162966623972593E-5</v>
      </c>
      <c r="S353" s="4">
        <f>SUM($R$235:R353)</f>
        <v>6.4941440056707394E-3</v>
      </c>
      <c r="T353">
        <f t="shared" si="79"/>
        <v>3.6507924529014687E-5</v>
      </c>
      <c r="U353">
        <f t="shared" si="80"/>
        <v>6.5991689159234316E-3</v>
      </c>
      <c r="X353" s="1"/>
    </row>
    <row r="354" spans="1:24" x14ac:dyDescent="0.25">
      <c r="A354" s="8"/>
      <c r="B354">
        <f t="shared" si="65"/>
        <v>30.000000000000156</v>
      </c>
      <c r="C354">
        <f t="shared" si="66"/>
        <v>-465.56662280062437</v>
      </c>
      <c r="D354">
        <f t="shared" si="67"/>
        <v>403.1925224994684</v>
      </c>
      <c r="E354">
        <f t="shared" si="68"/>
        <v>-65.854570223487485</v>
      </c>
      <c r="F354">
        <f t="shared" si="69"/>
        <v>36287.327024952137</v>
      </c>
      <c r="G354">
        <f t="shared" si="70"/>
        <v>-12677.011069031374</v>
      </c>
      <c r="H354">
        <f t="shared" si="71"/>
        <v>54396.930537428489</v>
      </c>
      <c r="I354">
        <f t="shared" si="72"/>
        <v>55854.567060699374</v>
      </c>
      <c r="J354" s="42">
        <f t="shared" si="73"/>
        <v>408.53523057235174</v>
      </c>
      <c r="K354">
        <f t="shared" si="74"/>
        <v>21.071479566146515</v>
      </c>
      <c r="L354">
        <f t="shared" si="75"/>
        <v>36.277486907674358</v>
      </c>
      <c r="M354" s="42">
        <f t="shared" si="76"/>
        <v>66.273489572497866</v>
      </c>
      <c r="N354" s="6">
        <f t="shared" si="77"/>
        <v>8.3903167262565966E-7</v>
      </c>
      <c r="O354" s="4">
        <f>SUM($N$54:N354)*0.1+$O$30</f>
        <v>-4.922931997756983E-6</v>
      </c>
      <c r="P354" s="4">
        <f>SUM($O$235:O354)</f>
        <v>-1.1775797507221663E-3</v>
      </c>
      <c r="Q354" s="6">
        <f t="shared" si="78"/>
        <v>-3.6002767029221949E-6</v>
      </c>
      <c r="R354" s="4">
        <f>SUM($Q$54:Q354)*0.1+$O$8</f>
        <v>3.5802938953680372E-5</v>
      </c>
      <c r="S354" s="4">
        <f>SUM($R$235:R354)</f>
        <v>6.5299469446244195E-3</v>
      </c>
      <c r="T354">
        <f t="shared" si="79"/>
        <v>3.6139807652718671E-5</v>
      </c>
      <c r="U354">
        <f t="shared" si="80"/>
        <v>6.6352770227715938E-3</v>
      </c>
      <c r="X354" s="1"/>
    </row>
    <row r="355" spans="1:24" x14ac:dyDescent="0.25">
      <c r="A355" s="8"/>
      <c r="B355">
        <f t="shared" si="65"/>
        <v>30.100000000000158</v>
      </c>
      <c r="C355">
        <f t="shared" si="66"/>
        <v>-465.56662280062437</v>
      </c>
      <c r="D355">
        <f t="shared" si="67"/>
        <v>403.1925224994684</v>
      </c>
      <c r="E355">
        <f t="shared" si="68"/>
        <v>-65.854570223487485</v>
      </c>
      <c r="F355">
        <f t="shared" si="69"/>
        <v>36287.327024952137</v>
      </c>
      <c r="G355">
        <f t="shared" si="70"/>
        <v>-12683.596526053723</v>
      </c>
      <c r="H355">
        <f t="shared" si="71"/>
        <v>54578.23717255325</v>
      </c>
      <c r="I355">
        <f t="shared" si="72"/>
        <v>56032.647569958674</v>
      </c>
      <c r="J355" s="42">
        <f t="shared" si="73"/>
        <v>408.53523057235174</v>
      </c>
      <c r="K355">
        <f t="shared" si="74"/>
        <v>21.138661535490371</v>
      </c>
      <c r="L355">
        <f t="shared" si="75"/>
        <v>36.277486907674358</v>
      </c>
      <c r="M355" s="42">
        <f t="shared" si="76"/>
        <v>66.294880500091963</v>
      </c>
      <c r="N355" s="6">
        <f t="shared" si="77"/>
        <v>8.3946753301817472E-7</v>
      </c>
      <c r="O355" s="4">
        <f>SUM($N$54:N355)*0.1+$O$30</f>
        <v>-4.8389852444551667E-6</v>
      </c>
      <c r="P355" s="4">
        <f>SUM($O$235:O355)</f>
        <v>-1.1824187359666214E-3</v>
      </c>
      <c r="Q355" s="6">
        <f t="shared" si="78"/>
        <v>-3.6122765354141362E-6</v>
      </c>
      <c r="R355" s="4">
        <f>SUM($Q$54:Q355)*0.1+$O$8</f>
        <v>3.5441711300138962E-5</v>
      </c>
      <c r="S355" s="4">
        <f>SUM($R$235:R355)</f>
        <v>6.5653886559245587E-3</v>
      </c>
      <c r="T355">
        <f t="shared" si="79"/>
        <v>3.5770528065412352E-5</v>
      </c>
      <c r="U355">
        <f t="shared" si="80"/>
        <v>6.6710150854654635E-3</v>
      </c>
      <c r="X355" s="1"/>
    </row>
    <row r="356" spans="1:24" x14ac:dyDescent="0.25">
      <c r="A356" s="8"/>
      <c r="B356">
        <f t="shared" si="65"/>
        <v>30.200000000000159</v>
      </c>
      <c r="C356">
        <f t="shared" si="66"/>
        <v>-465.56662280062437</v>
      </c>
      <c r="D356">
        <f t="shared" si="67"/>
        <v>403.1925224994684</v>
      </c>
      <c r="E356">
        <f t="shared" si="68"/>
        <v>-65.854570223487485</v>
      </c>
      <c r="F356">
        <f t="shared" si="69"/>
        <v>36287.327024952137</v>
      </c>
      <c r="G356">
        <f t="shared" si="70"/>
        <v>-12690.181983076069</v>
      </c>
      <c r="H356">
        <f t="shared" si="71"/>
        <v>54759.543807678019</v>
      </c>
      <c r="I356">
        <f t="shared" si="72"/>
        <v>56210.749477200501</v>
      </c>
      <c r="J356" s="42">
        <f t="shared" si="73"/>
        <v>408.53523057235174</v>
      </c>
      <c r="K356">
        <f t="shared" si="74"/>
        <v>21.205851577354977</v>
      </c>
      <c r="L356">
        <f t="shared" si="75"/>
        <v>36.277486907674358</v>
      </c>
      <c r="M356" s="42">
        <f t="shared" si="76"/>
        <v>66.316335168118741</v>
      </c>
      <c r="N356" s="6">
        <f t="shared" si="77"/>
        <v>8.3990339341068956E-7</v>
      </c>
      <c r="O356" s="4">
        <f>SUM($N$54:N356)*0.1+$O$30</f>
        <v>-4.754994905114096E-6</v>
      </c>
      <c r="P356" s="4">
        <f>SUM($O$235:O356)</f>
        <v>-1.1871737308717354E-3</v>
      </c>
      <c r="Q356" s="6">
        <f t="shared" si="78"/>
        <v>-3.6242763679060776E-6</v>
      </c>
      <c r="R356" s="4">
        <f>SUM($Q$54:Q356)*0.1+$O$8</f>
        <v>3.5079283663348352E-5</v>
      </c>
      <c r="S356" s="4">
        <f>SUM($R$235:R356)</f>
        <v>6.6004679395879071E-3</v>
      </c>
      <c r="T356">
        <f t="shared" si="79"/>
        <v>3.54000864247719E-5</v>
      </c>
      <c r="U356">
        <f t="shared" si="80"/>
        <v>6.7063819223780975E-3</v>
      </c>
      <c r="X356" s="1"/>
    </row>
    <row r="357" spans="1:24" x14ac:dyDescent="0.25">
      <c r="A357" s="8"/>
      <c r="B357">
        <f t="shared" si="65"/>
        <v>30.300000000000161</v>
      </c>
      <c r="C357">
        <f t="shared" si="66"/>
        <v>-465.56662280062437</v>
      </c>
      <c r="D357">
        <f t="shared" si="67"/>
        <v>403.1925224994684</v>
      </c>
      <c r="E357">
        <f t="shared" si="68"/>
        <v>-65.854570223487485</v>
      </c>
      <c r="F357">
        <f t="shared" si="69"/>
        <v>36287.327024952137</v>
      </c>
      <c r="G357">
        <f t="shared" si="70"/>
        <v>-12696.767440098418</v>
      </c>
      <c r="H357">
        <f t="shared" si="71"/>
        <v>54940.850442802781</v>
      </c>
      <c r="I357">
        <f t="shared" si="72"/>
        <v>56388.872579670948</v>
      </c>
      <c r="J357" s="42">
        <f t="shared" si="73"/>
        <v>408.53523057235174</v>
      </c>
      <c r="K357">
        <f t="shared" si="74"/>
        <v>21.273049615250173</v>
      </c>
      <c r="L357">
        <f t="shared" si="75"/>
        <v>36.277486907674358</v>
      </c>
      <c r="M357" s="42">
        <f t="shared" si="76"/>
        <v>66.33785351473432</v>
      </c>
      <c r="N357" s="6">
        <f t="shared" si="77"/>
        <v>8.4033925380320461E-7</v>
      </c>
      <c r="O357" s="4">
        <f>SUM($N$54:N357)*0.1+$O$30</f>
        <v>-4.6709609797337743E-6</v>
      </c>
      <c r="P357" s="4">
        <f>SUM($O$235:O357)</f>
        <v>-1.1918446918514692E-3</v>
      </c>
      <c r="Q357" s="6">
        <f t="shared" si="78"/>
        <v>-3.6362762003980185E-6</v>
      </c>
      <c r="R357" s="4">
        <f>SUM($Q$54:Q357)*0.1+$O$8</f>
        <v>3.4715656043308547E-5</v>
      </c>
      <c r="S357" s="4">
        <f>SUM($R$235:R357)</f>
        <v>6.6351835956312156E-3</v>
      </c>
      <c r="T357">
        <f t="shared" si="79"/>
        <v>3.5028483424086471E-5</v>
      </c>
      <c r="U357">
        <f t="shared" si="80"/>
        <v>6.7413763518459728E-3</v>
      </c>
      <c r="X357" s="1"/>
    </row>
    <row r="358" spans="1:24" x14ac:dyDescent="0.25">
      <c r="A358" s="8"/>
      <c r="B358">
        <f t="shared" si="65"/>
        <v>30.400000000000162</v>
      </c>
      <c r="C358">
        <f t="shared" si="66"/>
        <v>-465.56662280062437</v>
      </c>
      <c r="D358">
        <f t="shared" si="67"/>
        <v>403.1925224994684</v>
      </c>
      <c r="E358">
        <f t="shared" si="68"/>
        <v>-65.854570223487485</v>
      </c>
      <c r="F358">
        <f t="shared" si="69"/>
        <v>36287.327024952137</v>
      </c>
      <c r="G358">
        <f t="shared" si="70"/>
        <v>-12703.352897120767</v>
      </c>
      <c r="H358">
        <f t="shared" si="71"/>
        <v>55122.157077927543</v>
      </c>
      <c r="I358">
        <f t="shared" si="72"/>
        <v>56567.016677145912</v>
      </c>
      <c r="J358" s="42">
        <f t="shared" si="73"/>
        <v>408.53523057235174</v>
      </c>
      <c r="K358">
        <f t="shared" si="74"/>
        <v>21.340255573640182</v>
      </c>
      <c r="L358">
        <f t="shared" si="75"/>
        <v>36.277486907674358</v>
      </c>
      <c r="M358" s="42">
        <f t="shared" si="76"/>
        <v>66.359435477991639</v>
      </c>
      <c r="N358" s="6">
        <f t="shared" si="77"/>
        <v>8.4077511419571967E-7</v>
      </c>
      <c r="O358" s="4">
        <f>SUM($N$54:N358)*0.1+$O$30</f>
        <v>-4.5868834683142016E-6</v>
      </c>
      <c r="P358" s="4">
        <f>SUM($O$235:O358)</f>
        <v>-1.1964315753197833E-3</v>
      </c>
      <c r="Q358" s="6">
        <f t="shared" si="78"/>
        <v>-3.6482760328899595E-6</v>
      </c>
      <c r="R358" s="4">
        <f>SUM($Q$54:Q358)*0.1+$O$8</f>
        <v>3.4350828440019548E-5</v>
      </c>
      <c r="S358" s="4">
        <f>SUM($R$235:R358)</f>
        <v>6.6695344240712351E-3</v>
      </c>
      <c r="T358">
        <f t="shared" si="79"/>
        <v>3.4655719794393969E-5</v>
      </c>
      <c r="U358">
        <f t="shared" si="80"/>
        <v>6.7759971921698284E-3</v>
      </c>
      <c r="X358" s="1"/>
    </row>
    <row r="359" spans="1:24" x14ac:dyDescent="0.25">
      <c r="A359" s="8"/>
      <c r="B359">
        <f t="shared" si="65"/>
        <v>30.500000000000163</v>
      </c>
      <c r="C359">
        <f t="shared" si="66"/>
        <v>-465.56662280062437</v>
      </c>
      <c r="D359">
        <f t="shared" si="67"/>
        <v>403.1925224994684</v>
      </c>
      <c r="E359">
        <f t="shared" si="68"/>
        <v>-65.854570223487485</v>
      </c>
      <c r="F359">
        <f t="shared" si="69"/>
        <v>36287.327024952137</v>
      </c>
      <c r="G359">
        <f t="shared" si="70"/>
        <v>-12709.938354143118</v>
      </c>
      <c r="H359">
        <f t="shared" si="71"/>
        <v>55303.463713052304</v>
      </c>
      <c r="I359">
        <f t="shared" si="72"/>
        <v>56745.181571892172</v>
      </c>
      <c r="J359" s="42">
        <f t="shared" si="73"/>
        <v>408.53523057235174</v>
      </c>
      <c r="K359">
        <f t="shared" si="74"/>
        <v>21.40746937792893</v>
      </c>
      <c r="L359">
        <f t="shared" si="75"/>
        <v>36.277486907674358</v>
      </c>
      <c r="M359" s="42">
        <f t="shared" si="76"/>
        <v>66.381080995841117</v>
      </c>
      <c r="N359" s="6">
        <f t="shared" si="77"/>
        <v>8.4121097458823493E-7</v>
      </c>
      <c r="O359" s="4">
        <f>SUM($N$54:N359)*0.1+$O$30</f>
        <v>-4.5027623708553779E-6</v>
      </c>
      <c r="P359" s="4">
        <f>SUM($O$235:O359)</f>
        <v>-1.2009343376906388E-3</v>
      </c>
      <c r="Q359" s="6">
        <f t="shared" si="78"/>
        <v>-3.6602758653819008E-6</v>
      </c>
      <c r="R359" s="4">
        <f>SUM($Q$54:Q359)*0.1+$O$8</f>
        <v>3.3984800853481355E-5</v>
      </c>
      <c r="S359" s="4">
        <f>SUM($R$235:R359)</f>
        <v>6.7035192249247167E-3</v>
      </c>
      <c r="T359">
        <f t="shared" si="79"/>
        <v>3.4281796306774507E-5</v>
      </c>
      <c r="U359">
        <f t="shared" si="80"/>
        <v>6.8102432616155293E-3</v>
      </c>
      <c r="X359" s="1"/>
    </row>
    <row r="360" spans="1:24" x14ac:dyDescent="0.25">
      <c r="A360" s="8"/>
      <c r="B360">
        <f t="shared" si="65"/>
        <v>30.600000000000165</v>
      </c>
      <c r="C360">
        <f t="shared" si="66"/>
        <v>-465.56662280062437</v>
      </c>
      <c r="D360">
        <f t="shared" si="67"/>
        <v>403.1925224994684</v>
      </c>
      <c r="E360">
        <f t="shared" si="68"/>
        <v>-65.854570223487485</v>
      </c>
      <c r="F360">
        <f t="shared" si="69"/>
        <v>36287.327024952137</v>
      </c>
      <c r="G360">
        <f t="shared" si="70"/>
        <v>-12716.523811165467</v>
      </c>
      <c r="H360">
        <f t="shared" si="71"/>
        <v>55484.770348177066</v>
      </c>
      <c r="I360">
        <f t="shared" si="72"/>
        <v>56923.367068629093</v>
      </c>
      <c r="J360" s="42">
        <f t="shared" si="73"/>
        <v>408.53523057235174</v>
      </c>
      <c r="K360">
        <f t="shared" si="74"/>
        <v>21.474690954445588</v>
      </c>
      <c r="L360">
        <f t="shared" si="75"/>
        <v>36.277486907674358</v>
      </c>
      <c r="M360" s="42">
        <f t="shared" si="76"/>
        <v>66.402790006131525</v>
      </c>
      <c r="N360" s="6">
        <f t="shared" si="77"/>
        <v>8.4164683498074999E-7</v>
      </c>
      <c r="O360" s="4">
        <f>SUM($N$54:N360)*0.1+$O$30</f>
        <v>-4.4185976873573032E-6</v>
      </c>
      <c r="P360" s="4">
        <f>SUM($O$235:O360)</f>
        <v>-1.205352935377996E-3</v>
      </c>
      <c r="Q360" s="6">
        <f t="shared" si="78"/>
        <v>-3.6722756978738418E-6</v>
      </c>
      <c r="R360" s="4">
        <f>SUM($Q$54:Q360)*0.1+$O$8</f>
        <v>3.3617573283693968E-5</v>
      </c>
      <c r="S360" s="4">
        <f>SUM($R$235:R360)</f>
        <v>6.7371367982084103E-3</v>
      </c>
      <c r="T360">
        <f t="shared" si="79"/>
        <v>3.3906713774815359E-5</v>
      </c>
      <c r="U360">
        <f t="shared" si="80"/>
        <v>6.8441133784149302E-3</v>
      </c>
      <c r="X360" s="1"/>
    </row>
    <row r="361" spans="1:24" x14ac:dyDescent="0.25">
      <c r="A361" s="8"/>
      <c r="B361">
        <f t="shared" si="65"/>
        <v>30.700000000000166</v>
      </c>
      <c r="C361">
        <f t="shared" si="66"/>
        <v>-465.56662280062437</v>
      </c>
      <c r="D361">
        <f t="shared" si="67"/>
        <v>403.1925224994684</v>
      </c>
      <c r="E361">
        <f t="shared" si="68"/>
        <v>-65.854570223487485</v>
      </c>
      <c r="F361">
        <f t="shared" si="69"/>
        <v>36287.327024952137</v>
      </c>
      <c r="G361">
        <f t="shared" si="70"/>
        <v>-12723.109268187814</v>
      </c>
      <c r="H361">
        <f t="shared" si="71"/>
        <v>55666.076983301835</v>
      </c>
      <c r="I361">
        <f t="shared" si="72"/>
        <v>57101.572974491108</v>
      </c>
      <c r="J361" s="42">
        <f t="shared" si="73"/>
        <v>408.53523057235174</v>
      </c>
      <c r="K361">
        <f t="shared" si="74"/>
        <v>21.541920230430438</v>
      </c>
      <c r="L361">
        <f t="shared" si="75"/>
        <v>36.277486907674358</v>
      </c>
      <c r="M361" s="42">
        <f t="shared" si="76"/>
        <v>66.424562446610679</v>
      </c>
      <c r="N361" s="6">
        <f t="shared" si="77"/>
        <v>8.4208269537326494E-7</v>
      </c>
      <c r="O361" s="4">
        <f>SUM($N$54:N361)*0.1+$O$30</f>
        <v>-4.3343894178199774E-6</v>
      </c>
      <c r="P361" s="4">
        <f>SUM($O$235:O361)</f>
        <v>-1.209687324795816E-3</v>
      </c>
      <c r="Q361" s="6">
        <f t="shared" si="78"/>
        <v>-3.6842755303657831E-6</v>
      </c>
      <c r="R361" s="4">
        <f>SUM($Q$54:Q361)*0.1+$O$8</f>
        <v>3.3249145730657393E-5</v>
      </c>
      <c r="S361" s="4">
        <f>SUM($R$235:R361)</f>
        <v>6.7703859439390678E-3</v>
      </c>
      <c r="T361">
        <f t="shared" si="79"/>
        <v>3.3530473057262442E-5</v>
      </c>
      <c r="U361">
        <f t="shared" si="80"/>
        <v>6.8776063607667573E-3</v>
      </c>
      <c r="X361" s="1"/>
    </row>
    <row r="362" spans="1:24" x14ac:dyDescent="0.25">
      <c r="A362" s="8"/>
      <c r="B362">
        <f t="shared" si="65"/>
        <v>30.800000000000168</v>
      </c>
      <c r="C362">
        <f t="shared" si="66"/>
        <v>-465.56662280062437</v>
      </c>
      <c r="D362">
        <f t="shared" si="67"/>
        <v>403.1925224994684</v>
      </c>
      <c r="E362">
        <f t="shared" si="68"/>
        <v>-65.854570223487485</v>
      </c>
      <c r="F362">
        <f t="shared" si="69"/>
        <v>36287.327024952137</v>
      </c>
      <c r="G362">
        <f t="shared" si="70"/>
        <v>-12729.694725210164</v>
      </c>
      <c r="H362">
        <f t="shared" si="71"/>
        <v>55847.383618426597</v>
      </c>
      <c r="I362">
        <f t="shared" si="72"/>
        <v>57279.799098990799</v>
      </c>
      <c r="J362" s="42">
        <f t="shared" si="73"/>
        <v>408.53523057235174</v>
      </c>
      <c r="K362">
        <f t="shared" si="74"/>
        <v>21.609157134020926</v>
      </c>
      <c r="L362">
        <f t="shared" si="75"/>
        <v>36.277486907674358</v>
      </c>
      <c r="M362" s="42">
        <f t="shared" si="76"/>
        <v>66.446398254926208</v>
      </c>
      <c r="N362" s="6">
        <f t="shared" si="77"/>
        <v>8.4251855576577999E-7</v>
      </c>
      <c r="O362" s="4">
        <f>SUM($N$54:N362)*0.1+$O$30</f>
        <v>-4.2501375622434007E-6</v>
      </c>
      <c r="P362" s="4">
        <f>SUM($O$235:O362)</f>
        <v>-1.2139374623580594E-3</v>
      </c>
      <c r="Q362" s="6">
        <f t="shared" si="78"/>
        <v>-3.6962753628577245E-6</v>
      </c>
      <c r="R362" s="4">
        <f>SUM($Q$54:Q362)*0.1+$O$8</f>
        <v>3.2879518194371624E-5</v>
      </c>
      <c r="S362" s="4">
        <f>SUM($R$235:R362)</f>
        <v>6.8032654621334393E-3</v>
      </c>
      <c r="T362">
        <f t="shared" si="79"/>
        <v>3.3153075060874927E-5</v>
      </c>
      <c r="U362">
        <f t="shared" si="80"/>
        <v>6.9107210268375069E-3</v>
      </c>
      <c r="X362" s="1"/>
    </row>
    <row r="363" spans="1:24" x14ac:dyDescent="0.25">
      <c r="A363" s="8"/>
      <c r="B363">
        <f t="shared" ref="B363:B426" si="81">B362+0.1</f>
        <v>30.900000000000169</v>
      </c>
      <c r="C363">
        <f t="shared" si="66"/>
        <v>-465.56662280062437</v>
      </c>
      <c r="D363">
        <f t="shared" si="67"/>
        <v>403.1925224994684</v>
      </c>
      <c r="E363">
        <f t="shared" si="68"/>
        <v>-65.854570223487485</v>
      </c>
      <c r="F363">
        <f t="shared" si="69"/>
        <v>36287.327024952137</v>
      </c>
      <c r="G363">
        <f t="shared" si="70"/>
        <v>-12736.280182232513</v>
      </c>
      <c r="H363">
        <f t="shared" si="71"/>
        <v>56028.690253551358</v>
      </c>
      <c r="I363">
        <f t="shared" si="72"/>
        <v>57458.045253982753</v>
      </c>
      <c r="J363" s="42">
        <f t="shared" si="73"/>
        <v>408.53523057235174</v>
      </c>
      <c r="K363">
        <f t="shared" si="74"/>
        <v>21.676401594238037</v>
      </c>
      <c r="L363">
        <f t="shared" si="75"/>
        <v>36.277486907674358</v>
      </c>
      <c r="M363" s="42">
        <f t="shared" si="76"/>
        <v>66.468297368626338</v>
      </c>
      <c r="N363" s="6">
        <f t="shared" si="77"/>
        <v>8.4295441615829504E-7</v>
      </c>
      <c r="O363" s="4">
        <f>SUM($N$54:N363)*0.1+$O$30</f>
        <v>-4.165842120627573E-6</v>
      </c>
      <c r="P363" s="4">
        <f>SUM($O$235:O363)</f>
        <v>-1.2181033044786869E-3</v>
      </c>
      <c r="Q363" s="6">
        <f t="shared" si="78"/>
        <v>-3.7082751953496654E-6</v>
      </c>
      <c r="R363" s="4">
        <f>SUM($Q$54:Q363)*0.1+$O$8</f>
        <v>3.250869067483666E-5</v>
      </c>
      <c r="S363" s="4">
        <f>SUM($R$235:R363)</f>
        <v>6.8357741528082758E-3</v>
      </c>
      <c r="T363">
        <f t="shared" si="79"/>
        <v>3.2774520743501449E-5</v>
      </c>
      <c r="U363">
        <f t="shared" si="80"/>
        <v>6.9434561947623458E-3</v>
      </c>
      <c r="X363" s="1"/>
    </row>
    <row r="364" spans="1:24" x14ac:dyDescent="0.25">
      <c r="A364" s="8"/>
      <c r="B364">
        <f t="shared" si="81"/>
        <v>31.000000000000171</v>
      </c>
      <c r="C364">
        <f t="shared" si="66"/>
        <v>-465.56662280062437</v>
      </c>
      <c r="D364">
        <f t="shared" si="67"/>
        <v>403.1925224994684</v>
      </c>
      <c r="E364">
        <f t="shared" si="68"/>
        <v>-65.854570223487485</v>
      </c>
      <c r="F364">
        <f t="shared" si="69"/>
        <v>36287.327024952137</v>
      </c>
      <c r="G364">
        <f t="shared" si="70"/>
        <v>-12742.865639254862</v>
      </c>
      <c r="H364">
        <f t="shared" si="71"/>
        <v>56209.99688867612</v>
      </c>
      <c r="I364">
        <f t="shared" si="72"/>
        <v>57636.311253627959</v>
      </c>
      <c r="J364" s="42">
        <f t="shared" si="73"/>
        <v>408.53523057235174</v>
      </c>
      <c r="K364">
        <f t="shared" si="74"/>
        <v>21.743653540972858</v>
      </c>
      <c r="L364">
        <f t="shared" si="75"/>
        <v>36.277486907674358</v>
      </c>
      <c r="M364" s="42">
        <f t="shared" si="76"/>
        <v>66.490259725160612</v>
      </c>
      <c r="N364" s="6">
        <f t="shared" si="77"/>
        <v>8.4339027655081021E-7</v>
      </c>
      <c r="O364" s="4">
        <f>SUM($N$54:N364)*0.1+$O$30</f>
        <v>-4.0815030929724908E-6</v>
      </c>
      <c r="P364" s="4">
        <f>SUM($O$235:O364)</f>
        <v>-1.2221848075716594E-3</v>
      </c>
      <c r="Q364" s="6">
        <f t="shared" si="78"/>
        <v>-3.7202750278416063E-6</v>
      </c>
      <c r="R364" s="4">
        <f>SUM($Q$54:Q364)*0.1+$O$8</f>
        <v>3.2136663172052502E-5</v>
      </c>
      <c r="S364" s="4">
        <f>SUM($R$235:R364)</f>
        <v>6.8679108159803281E-3</v>
      </c>
      <c r="T364">
        <f t="shared" si="79"/>
        <v>3.2394811117398103E-5</v>
      </c>
      <c r="U364">
        <f t="shared" si="80"/>
        <v>6.9758106826460359E-3</v>
      </c>
      <c r="X364" s="1"/>
    </row>
    <row r="365" spans="1:24" x14ac:dyDescent="0.25">
      <c r="A365" s="8"/>
      <c r="B365">
        <f t="shared" si="81"/>
        <v>31.100000000000172</v>
      </c>
      <c r="C365">
        <f t="shared" si="66"/>
        <v>-465.56662280062437</v>
      </c>
      <c r="D365">
        <f t="shared" si="67"/>
        <v>403.1925224994684</v>
      </c>
      <c r="E365">
        <f t="shared" si="68"/>
        <v>-65.854570223487485</v>
      </c>
      <c r="F365">
        <f t="shared" si="69"/>
        <v>36287.327024952137</v>
      </c>
      <c r="G365">
        <f t="shared" si="70"/>
        <v>-12749.451096277211</v>
      </c>
      <c r="H365">
        <f t="shared" si="71"/>
        <v>56391.303523800889</v>
      </c>
      <c r="I365">
        <f t="shared" si="72"/>
        <v>57814.596914358946</v>
      </c>
      <c r="J365" s="42">
        <f t="shared" si="73"/>
        <v>408.53523057235174</v>
      </c>
      <c r="K365">
        <f t="shared" si="74"/>
        <v>21.810912904973431</v>
      </c>
      <c r="L365">
        <f t="shared" si="75"/>
        <v>36.277486907674358</v>
      </c>
      <c r="M365" s="42">
        <f t="shared" si="76"/>
        <v>66.512285261880692</v>
      </c>
      <c r="N365" s="6">
        <f t="shared" si="77"/>
        <v>8.4382613694332526E-7</v>
      </c>
      <c r="O365" s="4">
        <f>SUM($N$54:N365)*0.1+$O$30</f>
        <v>-3.9971204792781577E-6</v>
      </c>
      <c r="P365" s="4">
        <f>SUM($O$235:O365)</f>
        <v>-1.2261819280509375E-3</v>
      </c>
      <c r="Q365" s="6">
        <f t="shared" si="78"/>
        <v>-3.7322748603335481E-6</v>
      </c>
      <c r="R365" s="4">
        <f>SUM($Q$54:Q365)*0.1+$O$8</f>
        <v>3.1763435686019144E-5</v>
      </c>
      <c r="S365" s="4">
        <f>SUM($R$235:R365)</f>
        <v>6.8996742516663472E-3</v>
      </c>
      <c r="T365">
        <f t="shared" si="79"/>
        <v>3.20139472528106E-5</v>
      </c>
      <c r="U365">
        <f t="shared" si="80"/>
        <v>7.0077833085638629E-3</v>
      </c>
      <c r="X365" s="1"/>
    </row>
    <row r="366" spans="1:24" x14ac:dyDescent="0.25">
      <c r="A366" s="8"/>
      <c r="B366">
        <f t="shared" si="81"/>
        <v>31.200000000000173</v>
      </c>
      <c r="C366">
        <f t="shared" si="66"/>
        <v>-465.56662280062437</v>
      </c>
      <c r="D366">
        <f t="shared" si="67"/>
        <v>403.1925224994684</v>
      </c>
      <c r="E366">
        <f t="shared" si="68"/>
        <v>-65.854570223487485</v>
      </c>
      <c r="F366">
        <f t="shared" si="69"/>
        <v>36287.327024952137</v>
      </c>
      <c r="G366">
        <f t="shared" si="70"/>
        <v>-12756.036553299557</v>
      </c>
      <c r="H366">
        <f t="shared" si="71"/>
        <v>56572.610158925643</v>
      </c>
      <c r="I366">
        <f t="shared" si="72"/>
        <v>57992.902054845399</v>
      </c>
      <c r="J366" s="42">
        <f t="shared" si="73"/>
        <v>408.53523057235174</v>
      </c>
      <c r="K366">
        <f t="shared" si="74"/>
        <v>21.878179617831776</v>
      </c>
      <c r="L366">
        <f t="shared" si="75"/>
        <v>36.277486907674358</v>
      </c>
      <c r="M366" s="42">
        <f t="shared" si="76"/>
        <v>66.534373916041048</v>
      </c>
      <c r="N366" s="6">
        <f t="shared" si="77"/>
        <v>8.442619973358401E-7</v>
      </c>
      <c r="O366" s="4">
        <f>SUM($N$54:N366)*0.1+$O$30</f>
        <v>-3.9126942795445735E-6</v>
      </c>
      <c r="P366" s="4">
        <f>SUM($O$235:O366)</f>
        <v>-1.2300946223304822E-3</v>
      </c>
      <c r="Q366" s="6">
        <f t="shared" si="78"/>
        <v>-3.7442746928254886E-6</v>
      </c>
      <c r="R366" s="4">
        <f>SUM($Q$54:Q366)*0.1+$O$8</f>
        <v>3.1389008216736591E-5</v>
      </c>
      <c r="S366" s="4">
        <f>SUM($R$235:R366)</f>
        <v>6.9310632598830841E-3</v>
      </c>
      <c r="T366">
        <f t="shared" si="79"/>
        <v>3.1631930281845558E-5</v>
      </c>
      <c r="U366">
        <f t="shared" si="80"/>
        <v>7.0393728905625893E-3</v>
      </c>
      <c r="X366" s="1"/>
    </row>
    <row r="367" spans="1:24" x14ac:dyDescent="0.25">
      <c r="A367" s="8"/>
      <c r="B367">
        <f t="shared" si="81"/>
        <v>31.300000000000175</v>
      </c>
      <c r="C367">
        <f t="shared" si="66"/>
        <v>-465.56662280062437</v>
      </c>
      <c r="D367">
        <f t="shared" si="67"/>
        <v>403.1925224994684</v>
      </c>
      <c r="E367">
        <f t="shared" si="68"/>
        <v>-65.854570223487485</v>
      </c>
      <c r="F367">
        <f t="shared" si="69"/>
        <v>36287.327024952137</v>
      </c>
      <c r="G367">
        <f t="shared" si="70"/>
        <v>-12762.622010321908</v>
      </c>
      <c r="H367">
        <f t="shared" si="71"/>
        <v>56753.916794050412</v>
      </c>
      <c r="I367">
        <f t="shared" si="72"/>
        <v>58171.226495960618</v>
      </c>
      <c r="J367" s="42">
        <f t="shared" si="73"/>
        <v>408.53523057235174</v>
      </c>
      <c r="K367">
        <f t="shared" si="74"/>
        <v>21.945453611971239</v>
      </c>
      <c r="L367">
        <f t="shared" si="75"/>
        <v>36.277486907674358</v>
      </c>
      <c r="M367" s="42">
        <f t="shared" si="76"/>
        <v>66.556525624799818</v>
      </c>
      <c r="N367" s="6">
        <f t="shared" si="77"/>
        <v>8.4469785772835526E-7</v>
      </c>
      <c r="O367" s="4">
        <f>SUM($N$54:N367)*0.1+$O$30</f>
        <v>-3.8282244937717383E-6</v>
      </c>
      <c r="P367" s="4">
        <f>SUM($O$235:O367)</f>
        <v>-1.2339228468242539E-3</v>
      </c>
      <c r="Q367" s="6">
        <f t="shared" si="78"/>
        <v>-3.75627452531743E-6</v>
      </c>
      <c r="R367" s="4">
        <f>SUM($Q$54:Q367)*0.1+$O$8</f>
        <v>3.1013380764204843E-5</v>
      </c>
      <c r="S367" s="4">
        <f>SUM($R$235:R367)</f>
        <v>6.9620766406472889E-3</v>
      </c>
      <c r="T367">
        <f t="shared" si="79"/>
        <v>3.1248761402658265E-5</v>
      </c>
      <c r="U367">
        <f t="shared" si="80"/>
        <v>7.0705782466614076E-3</v>
      </c>
      <c r="X367" s="1"/>
    </row>
    <row r="368" spans="1:24" x14ac:dyDescent="0.25">
      <c r="A368" s="8"/>
      <c r="B368">
        <f t="shared" si="81"/>
        <v>31.400000000000176</v>
      </c>
      <c r="C368">
        <f t="shared" si="66"/>
        <v>-465.56662280062437</v>
      </c>
      <c r="D368">
        <f t="shared" si="67"/>
        <v>403.1925224994684</v>
      </c>
      <c r="E368">
        <f t="shared" si="68"/>
        <v>-65.854570223487485</v>
      </c>
      <c r="F368">
        <f t="shared" si="69"/>
        <v>36287.327024952137</v>
      </c>
      <c r="G368">
        <f t="shared" si="70"/>
        <v>-12769.207467344257</v>
      </c>
      <c r="H368">
        <f t="shared" si="71"/>
        <v>56935.223429175181</v>
      </c>
      <c r="I368">
        <f t="shared" si="72"/>
        <v>58349.570060748338</v>
      </c>
      <c r="J368" s="42">
        <f t="shared" si="73"/>
        <v>408.53523057235174</v>
      </c>
      <c r="K368">
        <f t="shared" si="74"/>
        <v>22.012734820633984</v>
      </c>
      <c r="L368">
        <f t="shared" si="75"/>
        <v>36.277486907674358</v>
      </c>
      <c r="M368" s="42">
        <f t="shared" si="76"/>
        <v>66.578740325219471</v>
      </c>
      <c r="N368" s="6">
        <f t="shared" si="77"/>
        <v>8.4513371812087032E-7</v>
      </c>
      <c r="O368" s="4">
        <f>SUM($N$54:N368)*0.1+$O$30</f>
        <v>-3.7437111219596522E-6</v>
      </c>
      <c r="P368" s="4">
        <f>SUM($O$235:O368)</f>
        <v>-1.2376665579462134E-3</v>
      </c>
      <c r="Q368" s="6">
        <f t="shared" si="78"/>
        <v>-3.7682743578093714E-6</v>
      </c>
      <c r="R368" s="4">
        <f>SUM($Q$54:Q368)*0.1+$O$8</f>
        <v>3.0636553328423902E-5</v>
      </c>
      <c r="S368" s="4">
        <f>SUM($R$235:R368)</f>
        <v>6.9927131939757125E-3</v>
      </c>
      <c r="T368">
        <f t="shared" si="79"/>
        <v>3.0864441883987566E-5</v>
      </c>
      <c r="U368">
        <f t="shared" si="80"/>
        <v>7.101398194852929E-3</v>
      </c>
      <c r="X368" s="1"/>
    </row>
    <row r="369" spans="1:24" x14ac:dyDescent="0.25">
      <c r="A369" s="8"/>
      <c r="B369">
        <f t="shared" si="81"/>
        <v>31.500000000000178</v>
      </c>
      <c r="C369">
        <f t="shared" si="66"/>
        <v>-465.56662280062437</v>
      </c>
      <c r="D369">
        <f t="shared" si="67"/>
        <v>403.1925224994684</v>
      </c>
      <c r="E369">
        <f t="shared" si="68"/>
        <v>-65.854570223487485</v>
      </c>
      <c r="F369">
        <f t="shared" si="69"/>
        <v>36287.327024952137</v>
      </c>
      <c r="G369">
        <f t="shared" si="70"/>
        <v>-12775.792924366608</v>
      </c>
      <c r="H369">
        <f t="shared" si="71"/>
        <v>57116.530064299935</v>
      </c>
      <c r="I369">
        <f t="shared" si="72"/>
        <v>58527.932574390274</v>
      </c>
      <c r="J369" s="42">
        <f t="shared" si="73"/>
        <v>408.53523057235174</v>
      </c>
      <c r="K369">
        <f t="shared" si="74"/>
        <v>22.080023177868732</v>
      </c>
      <c r="L369">
        <f t="shared" si="75"/>
        <v>36.277486907674358</v>
      </c>
      <c r="M369" s="42">
        <f t="shared" si="76"/>
        <v>66.60101795426759</v>
      </c>
      <c r="N369" s="6">
        <f t="shared" si="77"/>
        <v>8.4556957851338558E-7</v>
      </c>
      <c r="O369" s="4">
        <f>SUM($N$54:N369)*0.1+$O$30</f>
        <v>-3.6591541641083116E-6</v>
      </c>
      <c r="P369" s="4">
        <f>SUM($O$235:O369)</f>
        <v>-1.2413257121103218E-3</v>
      </c>
      <c r="Q369" s="6">
        <f t="shared" si="78"/>
        <v>-3.7802741903013123E-6</v>
      </c>
      <c r="R369" s="4">
        <f>SUM($Q$54:Q369)*0.1+$O$8</f>
        <v>3.0258525909393773E-5</v>
      </c>
      <c r="S369" s="4">
        <f>SUM($R$235:R369)</f>
        <v>7.0229717198851066E-3</v>
      </c>
      <c r="T369">
        <f t="shared" si="79"/>
        <v>3.0478973070071858E-5</v>
      </c>
      <c r="U369">
        <f t="shared" si="80"/>
        <v>7.1318315531041657E-3</v>
      </c>
      <c r="X369" s="1"/>
    </row>
    <row r="370" spans="1:24" x14ac:dyDescent="0.25">
      <c r="A370" s="8"/>
      <c r="B370">
        <f t="shared" si="81"/>
        <v>31.600000000000179</v>
      </c>
      <c r="C370">
        <f t="shared" si="66"/>
        <v>-465.56662280062437</v>
      </c>
      <c r="D370">
        <f t="shared" si="67"/>
        <v>403.1925224994684</v>
      </c>
      <c r="E370">
        <f t="shared" si="68"/>
        <v>-65.854570223487485</v>
      </c>
      <c r="F370">
        <f t="shared" si="69"/>
        <v>36287.327024952137</v>
      </c>
      <c r="G370">
        <f t="shared" si="70"/>
        <v>-12782.378381388953</v>
      </c>
      <c r="H370">
        <f t="shared" si="71"/>
        <v>57297.836699424704</v>
      </c>
      <c r="I370">
        <f t="shared" si="72"/>
        <v>58706.31386417427</v>
      </c>
      <c r="J370" s="42">
        <f t="shared" si="73"/>
        <v>408.53523057235174</v>
      </c>
      <c r="K370">
        <f t="shared" si="74"/>
        <v>22.14731861851876</v>
      </c>
      <c r="L370">
        <f t="shared" si="75"/>
        <v>36.277486907674358</v>
      </c>
      <c r="M370" s="42">
        <f t="shared" si="76"/>
        <v>66.62335844881764</v>
      </c>
      <c r="N370" s="6">
        <f t="shared" si="77"/>
        <v>8.4600543890590043E-7</v>
      </c>
      <c r="O370" s="4">
        <f>SUM($N$54:N370)*0.1+$O$30</f>
        <v>-3.5745536202177234E-6</v>
      </c>
      <c r="P370" s="4">
        <f>SUM($O$235:O370)</f>
        <v>-1.2449002657305395E-3</v>
      </c>
      <c r="Q370" s="6">
        <f t="shared" si="78"/>
        <v>-3.7922740227932536E-6</v>
      </c>
      <c r="R370" s="4">
        <f>SUM($Q$54:Q370)*0.1+$O$8</f>
        <v>2.987929850711445E-5</v>
      </c>
      <c r="S370" s="4">
        <f>SUM($R$235:R370)</f>
        <v>7.0528510183922215E-3</v>
      </c>
      <c r="T370">
        <f t="shared" si="79"/>
        <v>3.0092356385983857E-5</v>
      </c>
      <c r="U370">
        <f t="shared" si="80"/>
        <v>7.1618771393575417E-3</v>
      </c>
      <c r="X370" s="1"/>
    </row>
    <row r="371" spans="1:24" x14ac:dyDescent="0.25">
      <c r="A371" s="8"/>
      <c r="B371">
        <f t="shared" si="81"/>
        <v>31.70000000000018</v>
      </c>
      <c r="C371">
        <f t="shared" si="66"/>
        <v>-465.56662280062437</v>
      </c>
      <c r="D371">
        <f t="shared" si="67"/>
        <v>403.1925224994684</v>
      </c>
      <c r="E371">
        <f t="shared" si="68"/>
        <v>-65.854570223487485</v>
      </c>
      <c r="F371">
        <f t="shared" si="69"/>
        <v>36287.327024952137</v>
      </c>
      <c r="G371">
        <f t="shared" si="70"/>
        <v>-12788.963838411302</v>
      </c>
      <c r="H371">
        <f t="shared" si="71"/>
        <v>57479.143334549459</v>
      </c>
      <c r="I371">
        <f t="shared" si="72"/>
        <v>58884.713759462851</v>
      </c>
      <c r="J371" s="42">
        <f t="shared" si="73"/>
        <v>408.53523057235174</v>
      </c>
      <c r="K371">
        <f t="shared" si="74"/>
        <v>22.21462107821003</v>
      </c>
      <c r="L371">
        <f t="shared" si="75"/>
        <v>36.277486907674358</v>
      </c>
      <c r="M371" s="42">
        <f t="shared" si="76"/>
        <v>66.645761745649722</v>
      </c>
      <c r="N371" s="6">
        <f t="shared" si="77"/>
        <v>8.4644129929841548E-7</v>
      </c>
      <c r="O371" s="4">
        <f>SUM($N$54:N371)*0.1+$O$30</f>
        <v>-3.4899094902878808E-6</v>
      </c>
      <c r="P371" s="4">
        <f>SUM($O$235:O371)</f>
        <v>-1.2483901752208275E-3</v>
      </c>
      <c r="Q371" s="6">
        <f t="shared" si="78"/>
        <v>-3.8042738552851942E-6</v>
      </c>
      <c r="R371" s="4">
        <f>SUM($Q$54:Q371)*0.1+$O$8</f>
        <v>2.9498871121585932E-5</v>
      </c>
      <c r="S371" s="4">
        <f>SUM($R$235:R371)</f>
        <v>7.0823498895138072E-3</v>
      </c>
      <c r="T371">
        <f t="shared" si="79"/>
        <v>2.9704593343426501E-5</v>
      </c>
      <c r="U371">
        <f t="shared" si="80"/>
        <v>7.1915337715319199E-3</v>
      </c>
      <c r="X371" s="1"/>
    </row>
    <row r="372" spans="1:24" x14ac:dyDescent="0.25">
      <c r="A372" s="8"/>
      <c r="B372">
        <f t="shared" si="81"/>
        <v>31.800000000000182</v>
      </c>
      <c r="C372">
        <f t="shared" si="66"/>
        <v>-465.56662280062437</v>
      </c>
      <c r="D372">
        <f t="shared" si="67"/>
        <v>403.1925224994684</v>
      </c>
      <c r="E372">
        <f t="shared" si="68"/>
        <v>-65.854570223487485</v>
      </c>
      <c r="F372">
        <f t="shared" si="69"/>
        <v>36287.327024952137</v>
      </c>
      <c r="G372">
        <f t="shared" si="70"/>
        <v>-12795.549295433651</v>
      </c>
      <c r="H372">
        <f t="shared" si="71"/>
        <v>57660.449969674228</v>
      </c>
      <c r="I372">
        <f t="shared" si="72"/>
        <v>59063.132091662541</v>
      </c>
      <c r="J372" s="42">
        <f t="shared" si="73"/>
        <v>408.53523057235174</v>
      </c>
      <c r="K372">
        <f t="shared" si="74"/>
        <v>22.281930493339612</v>
      </c>
      <c r="L372">
        <f t="shared" si="75"/>
        <v>36.277486907674358</v>
      </c>
      <c r="M372" s="42">
        <f t="shared" si="76"/>
        <v>66.668227781451264</v>
      </c>
      <c r="N372" s="6">
        <f t="shared" si="77"/>
        <v>8.4687715969093053E-7</v>
      </c>
      <c r="O372" s="4">
        <f>SUM($N$54:N372)*0.1+$O$30</f>
        <v>-3.4052217743187872E-6</v>
      </c>
      <c r="P372" s="4">
        <f>SUM($O$235:O372)</f>
        <v>-1.2517953969951462E-3</v>
      </c>
      <c r="Q372" s="6">
        <f t="shared" si="78"/>
        <v>-3.8162736877771359E-6</v>
      </c>
      <c r="R372" s="4">
        <f>SUM($Q$54:Q372)*0.1+$O$8</f>
        <v>2.911724375280822E-5</v>
      </c>
      <c r="S372" s="4">
        <f>SUM($R$235:R372)</f>
        <v>7.1114671332666154E-3</v>
      </c>
      <c r="T372">
        <f t="shared" si="79"/>
        <v>2.9315685547036829E-5</v>
      </c>
      <c r="U372">
        <f t="shared" si="80"/>
        <v>7.2208002675236442E-3</v>
      </c>
      <c r="X372" s="1"/>
    </row>
    <row r="373" spans="1:24" x14ac:dyDescent="0.25">
      <c r="A373" s="8"/>
      <c r="B373">
        <f t="shared" si="81"/>
        <v>31.900000000000183</v>
      </c>
      <c r="C373">
        <f t="shared" si="66"/>
        <v>-465.56662280062437</v>
      </c>
      <c r="D373">
        <f t="shared" si="67"/>
        <v>403.1925224994684</v>
      </c>
      <c r="E373">
        <f t="shared" si="68"/>
        <v>-65.854570223487485</v>
      </c>
      <c r="F373">
        <f t="shared" si="69"/>
        <v>36287.327024952137</v>
      </c>
      <c r="G373">
        <f t="shared" si="70"/>
        <v>-12802.134752456002</v>
      </c>
      <c r="H373">
        <f t="shared" si="71"/>
        <v>57841.756604798989</v>
      </c>
      <c r="I373">
        <f t="shared" si="72"/>
        <v>59241.568694193513</v>
      </c>
      <c r="J373" s="42">
        <f t="shared" si="73"/>
        <v>408.53523057235174</v>
      </c>
      <c r="K373">
        <f t="shared" si="74"/>
        <v>22.349246801064243</v>
      </c>
      <c r="L373">
        <f t="shared" si="75"/>
        <v>36.277486907674358</v>
      </c>
      <c r="M373" s="42">
        <f t="shared" si="76"/>
        <v>66.690756492817911</v>
      </c>
      <c r="N373" s="6">
        <f t="shared" si="77"/>
        <v>8.4731302008344569E-7</v>
      </c>
      <c r="O373" s="4">
        <f>SUM($N$54:N373)*0.1+$O$30</f>
        <v>-3.320490472310446E-6</v>
      </c>
      <c r="P373" s="4">
        <f>SUM($O$235:O373)</f>
        <v>-1.2551158874674565E-3</v>
      </c>
      <c r="Q373" s="6">
        <f t="shared" si="78"/>
        <v>-3.8282735202690769E-6</v>
      </c>
      <c r="R373" s="4">
        <f>SUM($Q$54:Q373)*0.1+$O$8</f>
        <v>2.8734416400781314E-5</v>
      </c>
      <c r="S373" s="4">
        <f>SUM($R$235:R373)</f>
        <v>7.1402015496673963E-3</v>
      </c>
      <c r="T373">
        <f t="shared" si="79"/>
        <v>2.8925634701250628E-5</v>
      </c>
      <c r="U373">
        <f t="shared" si="80"/>
        <v>7.2496754452075927E-3</v>
      </c>
      <c r="X373" s="1"/>
    </row>
    <row r="374" spans="1:24" x14ac:dyDescent="0.25">
      <c r="A374" s="8"/>
      <c r="B374">
        <f t="shared" si="81"/>
        <v>32.000000000000185</v>
      </c>
      <c r="C374">
        <f t="shared" si="66"/>
        <v>-465.56662280062437</v>
      </c>
      <c r="D374">
        <f t="shared" si="67"/>
        <v>403.1925224994684</v>
      </c>
      <c r="E374">
        <f t="shared" si="68"/>
        <v>-65.854570223487485</v>
      </c>
      <c r="F374">
        <f t="shared" si="69"/>
        <v>36287.327024952137</v>
      </c>
      <c r="G374">
        <f t="shared" si="70"/>
        <v>-12808.720209478352</v>
      </c>
      <c r="H374">
        <f t="shared" si="71"/>
        <v>58023.063239923751</v>
      </c>
      <c r="I374">
        <f t="shared" si="72"/>
        <v>59420.023402459963</v>
      </c>
      <c r="J374" s="42">
        <f t="shared" si="73"/>
        <v>408.53523057235174</v>
      </c>
      <c r="K374">
        <f t="shared" si="74"/>
        <v>22.416569939289136</v>
      </c>
      <c r="L374">
        <f t="shared" si="75"/>
        <v>36.277486907674358</v>
      </c>
      <c r="M374" s="42">
        <f t="shared" si="76"/>
        <v>66.7133478162541</v>
      </c>
      <c r="N374" s="6">
        <f t="shared" si="77"/>
        <v>8.4774888047596085E-7</v>
      </c>
      <c r="O374" s="4">
        <f>SUM($N$54:N374)*0.1+$O$30</f>
        <v>-3.235715584262847E-6</v>
      </c>
      <c r="P374" s="4">
        <f>SUM($O$235:O374)</f>
        <v>-1.2583516030517195E-3</v>
      </c>
      <c r="Q374" s="6">
        <f t="shared" si="78"/>
        <v>-3.8402733527610178E-6</v>
      </c>
      <c r="R374" s="4">
        <f>SUM($Q$54:Q374)*0.1+$O$8</f>
        <v>2.8350389065505207E-5</v>
      </c>
      <c r="S374" s="4">
        <f>SUM($R$235:R374)</f>
        <v>7.1685519387329017E-3</v>
      </c>
      <c r="T374">
        <f t="shared" si="79"/>
        <v>2.8534442617786642E-5</v>
      </c>
      <c r="U374">
        <f t="shared" si="80"/>
        <v>7.2781581224382642E-3</v>
      </c>
      <c r="X374" s="1"/>
    </row>
    <row r="375" spans="1:24" x14ac:dyDescent="0.25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-465.56662280062437</v>
      </c>
      <c r="D375">
        <f t="shared" ref="D375:D438" si="83">IF(B375&lt;$B$41,$B$13,IF(AND($B$41&lt;=B375,B375&lt;$B$41+$G$8),$B$13+$B$16,$B$13+$B$16+$B$10))</f>
        <v>403.1925224994684</v>
      </c>
      <c r="E375">
        <f t="shared" ref="E375:E438" si="84">IF(B375&lt;$B$41,$B$14,IF(AND($B$41&lt;=B375,B375&lt;$B$41+$G$8),$B$14+$B$17,$B$14+$B$17+$B$11))</f>
        <v>-65.854570223487485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-12815.305666500697</v>
      </c>
      <c r="H375">
        <f t="shared" ref="H375:H438" si="87">IF(B375&lt;$B$41,-$B$13*B375,IF(AND($B$41&lt;=B375,B375&lt;=$B$41+$G$8),-$B$13*B375+(-B375+B362)*B337,-$B$13*B375+(-B375+$B$41)*$B$16+(-B375+$B$41+$G$8)*$B$10))</f>
        <v>58204.36987504852</v>
      </c>
      <c r="I375">
        <f t="shared" ref="I375:I438" si="88">SQRT(SUMSQ(H375,G375))</f>
        <v>59598.496053820854</v>
      </c>
      <c r="J375" s="42">
        <f t="shared" ref="J375:J438" si="89">SQRT(SUMSQ(D375:E375))</f>
        <v>408.53523057235174</v>
      </c>
      <c r="K375">
        <f t="shared" ref="K375:K438" si="90">32*I375/(PI()*$G$13^3)</f>
        <v>22.483899846656964</v>
      </c>
      <c r="L375">
        <f t="shared" ref="L375:L438" si="91">16*F375/(PI()*$G$13^3)*$G$23</f>
        <v>36.277486907674358</v>
      </c>
      <c r="M375" s="42">
        <f t="shared" ref="M375:M438" si="92">SQRT(K375^2+3*L375^2)</f>
        <v>66.736001688173943</v>
      </c>
      <c r="N375" s="6">
        <f t="shared" ref="N375:N438" si="93">-G375/($G$15*$B$42)</f>
        <v>8.481847408684757E-7</v>
      </c>
      <c r="O375" s="4">
        <f>SUM($N$54:N375)*0.1+$O$30</f>
        <v>-3.1508971101760004E-6</v>
      </c>
      <c r="P375" s="4">
        <f>SUM($O$235:O375)</f>
        <v>-1.2615025001618955E-3</v>
      </c>
      <c r="Q375" s="6">
        <f t="shared" ref="Q375:Q438" si="94">-H375/($B$42*$G$15)</f>
        <v>-3.8522731852529596E-6</v>
      </c>
      <c r="R375" s="4">
        <f>SUM($Q$54:Q375)*0.1+$O$8</f>
        <v>2.7965161746979912E-5</v>
      </c>
      <c r="S375" s="4">
        <f>SUM($R$235:R375)</f>
        <v>7.1965171004798817E-3</v>
      </c>
      <c r="T375">
        <f t="shared" ref="T375:T438" si="95">SQRT(SUMSQ(O375,R375))</f>
        <v>2.8142111223816597E-5</v>
      </c>
      <c r="U375">
        <f t="shared" ref="U375:U438" si="96">SQRT(S375^2+P375^2)</f>
        <v>7.3062471170508647E-3</v>
      </c>
      <c r="X375" s="1"/>
    </row>
    <row r="376" spans="1:24" x14ac:dyDescent="0.25">
      <c r="A376" s="8"/>
      <c r="B376">
        <f t="shared" si="81"/>
        <v>32.200000000000188</v>
      </c>
      <c r="C376">
        <f t="shared" si="82"/>
        <v>-465.56662280062437</v>
      </c>
      <c r="D376">
        <f t="shared" si="83"/>
        <v>403.1925224994684</v>
      </c>
      <c r="E376">
        <f t="shared" si="84"/>
        <v>-65.854570223487485</v>
      </c>
      <c r="F376">
        <f t="shared" si="85"/>
        <v>36287.327024952137</v>
      </c>
      <c r="G376">
        <f t="shared" si="86"/>
        <v>-12821.891123523046</v>
      </c>
      <c r="H376">
        <f t="shared" si="87"/>
        <v>58385.676510173282</v>
      </c>
      <c r="I376">
        <f t="shared" si="88"/>
        <v>59776.98648756124</v>
      </c>
      <c r="J376" s="42">
        <f t="shared" si="89"/>
        <v>408.53523057235174</v>
      </c>
      <c r="K376">
        <f t="shared" si="90"/>
        <v>22.551236462537023</v>
      </c>
      <c r="L376">
        <f t="shared" si="91"/>
        <v>36.277486907674358</v>
      </c>
      <c r="M376" s="42">
        <f t="shared" si="92"/>
        <v>66.758718044901912</v>
      </c>
      <c r="N376" s="6">
        <f t="shared" si="93"/>
        <v>8.4862060126099075E-7</v>
      </c>
      <c r="O376" s="4">
        <f>SUM($N$54:N376)*0.1+$O$30</f>
        <v>-3.0660350500498994E-6</v>
      </c>
      <c r="P376" s="4">
        <f>SUM($O$235:O376)</f>
        <v>-1.2645685352119453E-3</v>
      </c>
      <c r="Q376" s="6">
        <f t="shared" si="94"/>
        <v>-3.8642730177449005E-6</v>
      </c>
      <c r="R376" s="4">
        <f>SUM($Q$54:Q376)*0.1+$O$8</f>
        <v>2.7578734445205417E-5</v>
      </c>
      <c r="S376" s="4">
        <f>SUM($R$235:R376)</f>
        <v>7.2240958349250872E-3</v>
      </c>
      <c r="T376">
        <f t="shared" si="95"/>
        <v>2.7748642570895143E-5</v>
      </c>
      <c r="U376">
        <f t="shared" si="96"/>
        <v>7.3339412468624316E-3</v>
      </c>
      <c r="X376" s="1"/>
    </row>
    <row r="377" spans="1:24" x14ac:dyDescent="0.25">
      <c r="A377" s="8"/>
      <c r="B377">
        <f t="shared" si="81"/>
        <v>32.300000000000189</v>
      </c>
      <c r="C377">
        <f t="shared" si="82"/>
        <v>-465.56662280062437</v>
      </c>
      <c r="D377">
        <f t="shared" si="83"/>
        <v>403.1925224994684</v>
      </c>
      <c r="E377">
        <f t="shared" si="84"/>
        <v>-65.854570223487485</v>
      </c>
      <c r="F377">
        <f t="shared" si="85"/>
        <v>36287.327024952137</v>
      </c>
      <c r="G377">
        <f t="shared" si="86"/>
        <v>-12828.476580545397</v>
      </c>
      <c r="H377">
        <f t="shared" si="87"/>
        <v>58566.983145298043</v>
      </c>
      <c r="I377">
        <f t="shared" si="88"/>
        <v>59955.494544864086</v>
      </c>
      <c r="J377" s="42">
        <f t="shared" si="89"/>
        <v>408.53523057235174</v>
      </c>
      <c r="K377">
        <f t="shared" si="90"/>
        <v>22.618579727014602</v>
      </c>
      <c r="L377">
        <f t="shared" si="91"/>
        <v>36.277486907674358</v>
      </c>
      <c r="M377" s="42">
        <f t="shared" si="92"/>
        <v>66.781496822673645</v>
      </c>
      <c r="N377" s="6">
        <f t="shared" si="93"/>
        <v>8.4905646165350591E-7</v>
      </c>
      <c r="O377" s="4">
        <f>SUM($N$54:N377)*0.1+$O$30</f>
        <v>-2.9811294038845508E-6</v>
      </c>
      <c r="P377" s="4">
        <f>SUM($O$235:O377)</f>
        <v>-1.2675496646158298E-3</v>
      </c>
      <c r="Q377" s="6">
        <f t="shared" si="94"/>
        <v>-3.8762728502368415E-6</v>
      </c>
      <c r="R377" s="4">
        <f>SUM($Q$54:Q377)*0.1+$O$8</f>
        <v>2.7191107160181734E-5</v>
      </c>
      <c r="S377" s="4">
        <f>SUM($R$235:R377)</f>
        <v>7.2512869420852692E-3</v>
      </c>
      <c r="T377">
        <f t="shared" si="95"/>
        <v>2.7354038844733541E-5</v>
      </c>
      <c r="U377">
        <f t="shared" si="96"/>
        <v>7.361239329672962E-3</v>
      </c>
      <c r="X377" s="1"/>
    </row>
    <row r="378" spans="1:24" x14ac:dyDescent="0.25">
      <c r="A378" s="8"/>
      <c r="B378">
        <f t="shared" si="81"/>
        <v>32.40000000000019</v>
      </c>
      <c r="C378">
        <f t="shared" si="82"/>
        <v>-465.56662280062437</v>
      </c>
      <c r="D378">
        <f t="shared" si="83"/>
        <v>403.1925224994684</v>
      </c>
      <c r="E378">
        <f t="shared" si="84"/>
        <v>-65.854570223487485</v>
      </c>
      <c r="F378">
        <f t="shared" si="85"/>
        <v>36287.327024952137</v>
      </c>
      <c r="G378">
        <f t="shared" si="86"/>
        <v>-12835.062037567746</v>
      </c>
      <c r="H378">
        <f t="shared" si="87"/>
        <v>58748.289780422805</v>
      </c>
      <c r="I378">
        <f t="shared" si="88"/>
        <v>60134.020068782556</v>
      </c>
      <c r="J378" s="42">
        <f t="shared" si="89"/>
        <v>408.53523057235174</v>
      </c>
      <c r="K378">
        <f t="shared" si="90"/>
        <v>22.685929580880547</v>
      </c>
      <c r="L378">
        <f t="shared" si="91"/>
        <v>36.277486907674358</v>
      </c>
      <c r="M378" s="42">
        <f t="shared" si="92"/>
        <v>66.804337957636591</v>
      </c>
      <c r="N378" s="6">
        <f t="shared" si="93"/>
        <v>8.4949232204602097E-7</v>
      </c>
      <c r="O378" s="4">
        <f>SUM($N$54:N378)*0.1+$O$30</f>
        <v>-2.8961801716799511E-6</v>
      </c>
      <c r="P378" s="4">
        <f>SUM($O$235:O378)</f>
        <v>-1.2704458447875097E-3</v>
      </c>
      <c r="Q378" s="6">
        <f t="shared" si="94"/>
        <v>-3.8882726827287824E-6</v>
      </c>
      <c r="R378" s="4">
        <f>SUM($Q$54:Q378)*0.1+$O$8</f>
        <v>2.6802279891908849E-5</v>
      </c>
      <c r="S378" s="4">
        <f>SUM($R$235:R378)</f>
        <v>7.2780892219771777E-3</v>
      </c>
      <c r="T378">
        <f t="shared" si="95"/>
        <v>2.6958302375911089E-5</v>
      </c>
      <c r="U378">
        <f t="shared" si="96"/>
        <v>7.3881401832665717E-3</v>
      </c>
      <c r="X378" s="1"/>
    </row>
    <row r="379" spans="1:24" x14ac:dyDescent="0.25">
      <c r="A379" s="8"/>
      <c r="B379">
        <f t="shared" si="81"/>
        <v>32.500000000000192</v>
      </c>
      <c r="C379">
        <f t="shared" si="82"/>
        <v>-465.56662280062437</v>
      </c>
      <c r="D379">
        <f t="shared" si="83"/>
        <v>403.1925224994684</v>
      </c>
      <c r="E379">
        <f t="shared" si="84"/>
        <v>-65.854570223487485</v>
      </c>
      <c r="F379">
        <f t="shared" si="85"/>
        <v>36287.327024952137</v>
      </c>
      <c r="G379">
        <f t="shared" si="86"/>
        <v>-12841.647494590092</v>
      </c>
      <c r="H379">
        <f t="shared" si="87"/>
        <v>58929.596415547574</v>
      </c>
      <c r="I379">
        <f t="shared" si="88"/>
        <v>60312.562904212828</v>
      </c>
      <c r="J379" s="42">
        <f t="shared" si="89"/>
        <v>408.53523057235174</v>
      </c>
      <c r="K379">
        <f t="shared" si="90"/>
        <v>22.753285965620979</v>
      </c>
      <c r="L379">
        <f t="shared" si="91"/>
        <v>36.277486907674358</v>
      </c>
      <c r="M379" s="42">
        <f t="shared" si="92"/>
        <v>66.827241385850854</v>
      </c>
      <c r="N379" s="6">
        <f t="shared" si="93"/>
        <v>8.4992818243853581E-7</v>
      </c>
      <c r="O379" s="4">
        <f>SUM($N$54:N379)*0.1+$O$30</f>
        <v>-2.8111873534360937E-6</v>
      </c>
      <c r="P379" s="4">
        <f>SUM($O$235:O379)</f>
        <v>-1.2732570321409458E-3</v>
      </c>
      <c r="Q379" s="6">
        <f t="shared" si="94"/>
        <v>-3.9002725152207242E-6</v>
      </c>
      <c r="R379" s="4">
        <f>SUM($Q$54:Q379)*0.1+$O$8</f>
        <v>2.6412252640386778E-5</v>
      </c>
      <c r="S379" s="4">
        <f>SUM($R$235:R379)</f>
        <v>7.3045014746175646E-3</v>
      </c>
      <c r="T379">
        <f t="shared" si="95"/>
        <v>2.6561435651631058E-5</v>
      </c>
      <c r="U379">
        <f t="shared" si="96"/>
        <v>7.4146426254126738E-3</v>
      </c>
      <c r="X379" s="1"/>
    </row>
    <row r="380" spans="1:24" x14ac:dyDescent="0.25">
      <c r="A380" s="8"/>
      <c r="B380">
        <f t="shared" si="81"/>
        <v>32.600000000000193</v>
      </c>
      <c r="C380">
        <f t="shared" si="82"/>
        <v>-465.56662280062437</v>
      </c>
      <c r="D380">
        <f t="shared" si="83"/>
        <v>403.1925224994684</v>
      </c>
      <c r="E380">
        <f t="shared" si="84"/>
        <v>-65.854570223487485</v>
      </c>
      <c r="F380">
        <f t="shared" si="85"/>
        <v>36287.327024952137</v>
      </c>
      <c r="G380">
        <f t="shared" si="86"/>
        <v>-12848.232951612443</v>
      </c>
      <c r="H380">
        <f t="shared" si="87"/>
        <v>59110.903050672336</v>
      </c>
      <c r="I380">
        <f t="shared" si="88"/>
        <v>60491.122897867288</v>
      </c>
      <c r="J380" s="42">
        <f t="shared" si="89"/>
        <v>408.53523057235174</v>
      </c>
      <c r="K380">
        <f t="shared" si="90"/>
        <v>22.820648823407208</v>
      </c>
      <c r="L380">
        <f t="shared" si="91"/>
        <v>36.277486907674358</v>
      </c>
      <c r="M380" s="42">
        <f t="shared" si="92"/>
        <v>66.850207043289927</v>
      </c>
      <c r="N380" s="6">
        <f t="shared" si="93"/>
        <v>8.5036404283105107E-7</v>
      </c>
      <c r="O380" s="4">
        <f>SUM($N$54:N380)*0.1+$O$30</f>
        <v>-2.7261509491529886E-6</v>
      </c>
      <c r="P380" s="4">
        <f>SUM($O$235:O380)</f>
        <v>-1.2759831830900987E-3</v>
      </c>
      <c r="Q380" s="6">
        <f t="shared" si="94"/>
        <v>-3.9122723477126651E-6</v>
      </c>
      <c r="R380" s="4">
        <f>SUM($Q$54:Q380)*0.1+$O$8</f>
        <v>2.6021025405615519E-5</v>
      </c>
      <c r="S380" s="4">
        <f>SUM($R$235:R380)</f>
        <v>7.3305225000231799E-3</v>
      </c>
      <c r="T380">
        <f t="shared" si="95"/>
        <v>2.6163441328641309E-5</v>
      </c>
      <c r="U380">
        <f t="shared" si="96"/>
        <v>7.4407454738671733E-3</v>
      </c>
      <c r="X380" s="1"/>
    </row>
    <row r="381" spans="1:24" x14ac:dyDescent="0.25">
      <c r="A381" s="8"/>
      <c r="B381">
        <f t="shared" si="81"/>
        <v>32.700000000000195</v>
      </c>
      <c r="C381">
        <f t="shared" si="82"/>
        <v>-465.56662280062437</v>
      </c>
      <c r="D381">
        <f t="shared" si="83"/>
        <v>403.1925224994684</v>
      </c>
      <c r="E381">
        <f t="shared" si="84"/>
        <v>-65.854570223487485</v>
      </c>
      <c r="F381">
        <f t="shared" si="85"/>
        <v>36287.327024952137</v>
      </c>
      <c r="G381">
        <f t="shared" si="86"/>
        <v>-12854.818408634792</v>
      </c>
      <c r="H381">
        <f t="shared" si="87"/>
        <v>59292.209685797097</v>
      </c>
      <c r="I381">
        <f t="shared" si="88"/>
        <v>60669.699898248276</v>
      </c>
      <c r="J381" s="42">
        <f t="shared" si="89"/>
        <v>408.53523057235174</v>
      </c>
      <c r="K381">
        <f t="shared" si="90"/>
        <v>22.888018097085801</v>
      </c>
      <c r="L381">
        <f t="shared" si="91"/>
        <v>36.277486907674358</v>
      </c>
      <c r="M381" s="42">
        <f t="shared" si="92"/>
        <v>66.873234865841368</v>
      </c>
      <c r="N381" s="6">
        <f t="shared" si="93"/>
        <v>8.5079990322356613E-7</v>
      </c>
      <c r="O381" s="4">
        <f>SUM($N$54:N381)*0.1+$O$30</f>
        <v>-2.6410709588306326E-6</v>
      </c>
      <c r="P381" s="4">
        <f>SUM($O$235:O381)</f>
        <v>-1.2786242540489294E-3</v>
      </c>
      <c r="Q381" s="6">
        <f t="shared" si="94"/>
        <v>-3.924272180204606E-6</v>
      </c>
      <c r="R381" s="4">
        <f>SUM($Q$54:Q381)*0.1+$O$8</f>
        <v>2.5628598187595058E-5</v>
      </c>
      <c r="S381" s="4">
        <f>SUM($R$235:R381)</f>
        <v>7.3561510982107746E-3</v>
      </c>
      <c r="T381">
        <f t="shared" si="95"/>
        <v>2.5764322247456451E-5</v>
      </c>
      <c r="U381">
        <f t="shared" si="96"/>
        <v>7.4664475463736947E-3</v>
      </c>
      <c r="X381" s="1"/>
    </row>
    <row r="382" spans="1:24" x14ac:dyDescent="0.25">
      <c r="A382" s="8"/>
      <c r="B382">
        <f t="shared" si="81"/>
        <v>32.800000000000196</v>
      </c>
      <c r="C382">
        <f t="shared" si="82"/>
        <v>-465.56662280062437</v>
      </c>
      <c r="D382">
        <f t="shared" si="83"/>
        <v>403.1925224994684</v>
      </c>
      <c r="E382">
        <f t="shared" si="84"/>
        <v>-65.854570223487485</v>
      </c>
      <c r="F382">
        <f t="shared" si="85"/>
        <v>36287.327024952137</v>
      </c>
      <c r="G382">
        <f t="shared" si="86"/>
        <v>-12861.403865657141</v>
      </c>
      <c r="H382">
        <f t="shared" si="87"/>
        <v>59473.516320921866</v>
      </c>
      <c r="I382">
        <f t="shared" si="88"/>
        <v>60848.293755622268</v>
      </c>
      <c r="J382" s="42">
        <f t="shared" si="89"/>
        <v>408.53523057235174</v>
      </c>
      <c r="K382">
        <f t="shared" si="90"/>
        <v>22.955393730168872</v>
      </c>
      <c r="L382">
        <f t="shared" si="91"/>
        <v>36.277486907674358</v>
      </c>
      <c r="M382" s="42">
        <f t="shared" si="92"/>
        <v>66.896324789307599</v>
      </c>
      <c r="N382" s="6">
        <f t="shared" si="93"/>
        <v>8.5123576361608118E-7</v>
      </c>
      <c r="O382" s="4">
        <f>SUM($N$54:N382)*0.1+$O$30</f>
        <v>-2.5559473824690255E-6</v>
      </c>
      <c r="P382" s="4">
        <f>SUM($O$235:O382)</f>
        <v>-1.2811802014313983E-3</v>
      </c>
      <c r="Q382" s="6">
        <f t="shared" si="94"/>
        <v>-3.9362720126965478E-6</v>
      </c>
      <c r="R382" s="4">
        <f>SUM($Q$54:Q382)*0.1+$O$8</f>
        <v>2.5234970986325411E-5</v>
      </c>
      <c r="S382" s="4">
        <f>SUM($R$235:R382)</f>
        <v>7.3813860691970996E-3</v>
      </c>
      <c r="T382">
        <f t="shared" si="95"/>
        <v>2.5364081448036622E-5</v>
      </c>
      <c r="U382">
        <f t="shared" si="96"/>
        <v>7.4917476606648197E-3</v>
      </c>
      <c r="X382" s="1"/>
    </row>
    <row r="383" spans="1:24" x14ac:dyDescent="0.25">
      <c r="A383" s="8"/>
      <c r="B383">
        <f t="shared" si="81"/>
        <v>32.900000000000198</v>
      </c>
      <c r="C383">
        <f t="shared" si="82"/>
        <v>-465.56662280062437</v>
      </c>
      <c r="D383">
        <f t="shared" si="83"/>
        <v>403.1925224994684</v>
      </c>
      <c r="E383">
        <f t="shared" si="84"/>
        <v>-65.854570223487485</v>
      </c>
      <c r="F383">
        <f t="shared" si="85"/>
        <v>36287.327024952137</v>
      </c>
      <c r="G383">
        <f t="shared" si="86"/>
        <v>-12867.98932267949</v>
      </c>
      <c r="H383">
        <f t="shared" si="87"/>
        <v>59654.822956046621</v>
      </c>
      <c r="I383">
        <f t="shared" si="88"/>
        <v>61026.904321994414</v>
      </c>
      <c r="J383" s="42">
        <f t="shared" si="89"/>
        <v>408.53523057235174</v>
      </c>
      <c r="K383">
        <f t="shared" si="90"/>
        <v>23.022775666824444</v>
      </c>
      <c r="L383">
        <f t="shared" si="91"/>
        <v>36.277486907674358</v>
      </c>
      <c r="M383" s="42">
        <f t="shared" si="92"/>
        <v>66.919476749406655</v>
      </c>
      <c r="N383" s="6">
        <f t="shared" si="93"/>
        <v>8.5167162400859624E-7</v>
      </c>
      <c r="O383" s="4">
        <f>SUM($N$54:N383)*0.1+$O$30</f>
        <v>-2.4707802200681675E-6</v>
      </c>
      <c r="P383" s="4">
        <f>SUM($O$235:O383)</f>
        <v>-1.2836509816514664E-3</v>
      </c>
      <c r="Q383" s="6">
        <f t="shared" si="94"/>
        <v>-3.9482718451884879E-6</v>
      </c>
      <c r="R383" s="4">
        <f>SUM($Q$54:Q383)*0.1+$O$8</f>
        <v>2.4840143801806549E-5</v>
      </c>
      <c r="S383" s="4">
        <f>SUM($R$235:R383)</f>
        <v>7.406226212998906E-3</v>
      </c>
      <c r="T383">
        <f t="shared" si="95"/>
        <v>2.4962722187099476E-5</v>
      </c>
      <c r="U383">
        <f t="shared" si="96"/>
        <v>7.5166446344633649E-3</v>
      </c>
      <c r="X383" s="1"/>
    </row>
    <row r="384" spans="1:24" x14ac:dyDescent="0.25">
      <c r="A384" s="8"/>
      <c r="B384">
        <f t="shared" si="81"/>
        <v>33.000000000000199</v>
      </c>
      <c r="C384">
        <f t="shared" si="82"/>
        <v>-465.56662280062437</v>
      </c>
      <c r="D384">
        <f t="shared" si="83"/>
        <v>403.1925224994684</v>
      </c>
      <c r="E384">
        <f t="shared" si="84"/>
        <v>-65.854570223487485</v>
      </c>
      <c r="F384">
        <f t="shared" si="85"/>
        <v>36287.327024952137</v>
      </c>
      <c r="G384">
        <f t="shared" si="86"/>
        <v>-12874.574779701838</v>
      </c>
      <c r="H384">
        <f t="shared" si="87"/>
        <v>59836.12959117139</v>
      </c>
      <c r="I384">
        <f t="shared" si="88"/>
        <v>61205.531451083662</v>
      </c>
      <c r="J384" s="42">
        <f t="shared" si="89"/>
        <v>408.53523057235174</v>
      </c>
      <c r="K384">
        <f t="shared" si="90"/>
        <v>23.090163851867096</v>
      </c>
      <c r="L384">
        <f t="shared" si="91"/>
        <v>36.277486907674358</v>
      </c>
      <c r="M384" s="42">
        <f t="shared" si="92"/>
        <v>66.942690681772902</v>
      </c>
      <c r="N384" s="6">
        <f t="shared" si="93"/>
        <v>8.5210748440111119E-7</v>
      </c>
      <c r="O384" s="4">
        <f>SUM($N$54:N384)*0.1+$O$30</f>
        <v>-2.385569471628055E-6</v>
      </c>
      <c r="P384" s="4">
        <f>SUM($O$235:O384)</f>
        <v>-1.2860365511230944E-3</v>
      </c>
      <c r="Q384" s="6">
        <f t="shared" si="94"/>
        <v>-3.9602716776804297E-6</v>
      </c>
      <c r="R384" s="4">
        <f>SUM($Q$54:Q384)*0.1+$O$8</f>
        <v>2.4444116634038512E-5</v>
      </c>
      <c r="S384" s="4">
        <f>SUM($R$235:R384)</f>
        <v>7.4306703296329445E-3</v>
      </c>
      <c r="T384">
        <f t="shared" si="95"/>
        <v>2.4560247957267087E-5</v>
      </c>
      <c r="U384">
        <f t="shared" si="96"/>
        <v>7.5411372854836661E-3</v>
      </c>
      <c r="X384" s="1"/>
    </row>
    <row r="385" spans="1:24" x14ac:dyDescent="0.25">
      <c r="A385" s="8"/>
      <c r="B385">
        <f t="shared" si="81"/>
        <v>33.1000000000002</v>
      </c>
      <c r="C385">
        <f t="shared" si="82"/>
        <v>-465.56662280062437</v>
      </c>
      <c r="D385">
        <f t="shared" si="83"/>
        <v>403.1925224994684</v>
      </c>
      <c r="E385">
        <f t="shared" si="84"/>
        <v>-65.854570223487485</v>
      </c>
      <c r="F385">
        <f t="shared" si="85"/>
        <v>36287.327024952137</v>
      </c>
      <c r="G385">
        <f t="shared" si="86"/>
        <v>-12881.160236724187</v>
      </c>
      <c r="H385">
        <f t="shared" si="87"/>
        <v>60017.436226296144</v>
      </c>
      <c r="I385">
        <f t="shared" si="88"/>
        <v>61384.174998298127</v>
      </c>
      <c r="J385" s="42">
        <f t="shared" si="89"/>
        <v>408.53523057235174</v>
      </c>
      <c r="K385">
        <f t="shared" si="90"/>
        <v>23.157558230748641</v>
      </c>
      <c r="L385">
        <f t="shared" si="91"/>
        <v>36.277486907674358</v>
      </c>
      <c r="M385" s="42">
        <f t="shared" si="92"/>
        <v>66.965966521957768</v>
      </c>
      <c r="N385" s="6">
        <f t="shared" si="93"/>
        <v>8.5254334479362635E-7</v>
      </c>
      <c r="O385" s="4">
        <f>SUM($N$54:N385)*0.1+$O$30</f>
        <v>-2.3003151371486915E-6</v>
      </c>
      <c r="P385" s="4">
        <f>SUM($O$235:O385)</f>
        <v>-1.288336866260243E-3</v>
      </c>
      <c r="Q385" s="6">
        <f t="shared" si="94"/>
        <v>-3.9722715101723706E-6</v>
      </c>
      <c r="R385" s="4">
        <f>SUM($Q$54:Q385)*0.1+$O$8</f>
        <v>2.4046889483021262E-5</v>
      </c>
      <c r="S385" s="4">
        <f>SUM($R$235:R385)</f>
        <v>7.4547172191159654E-3</v>
      </c>
      <c r="T385">
        <f t="shared" si="95"/>
        <v>2.4156662508277795E-5</v>
      </c>
      <c r="U385">
        <f t="shared" si="96"/>
        <v>7.5652244314329056E-3</v>
      </c>
      <c r="X385" s="1"/>
    </row>
    <row r="386" spans="1:24" x14ac:dyDescent="0.25">
      <c r="A386" s="8"/>
      <c r="B386">
        <f t="shared" si="81"/>
        <v>33.200000000000202</v>
      </c>
      <c r="C386">
        <f t="shared" si="82"/>
        <v>-465.56662280062437</v>
      </c>
      <c r="D386">
        <f t="shared" si="83"/>
        <v>403.1925224994684</v>
      </c>
      <c r="E386">
        <f t="shared" si="84"/>
        <v>-65.854570223487485</v>
      </c>
      <c r="F386">
        <f t="shared" si="85"/>
        <v>36287.327024952137</v>
      </c>
      <c r="G386">
        <f t="shared" si="86"/>
        <v>-12887.745693746536</v>
      </c>
      <c r="H386">
        <f t="shared" si="87"/>
        <v>60198.742861420913</v>
      </c>
      <c r="I386">
        <f t="shared" si="88"/>
        <v>61562.83482071109</v>
      </c>
      <c r="J386" s="42">
        <f t="shared" si="89"/>
        <v>408.53523057235174</v>
      </c>
      <c r="K386">
        <f t="shared" si="90"/>
        <v>23.224958749549099</v>
      </c>
      <c r="L386">
        <f t="shared" si="91"/>
        <v>36.277486907674358</v>
      </c>
      <c r="M386" s="42">
        <f t="shared" si="92"/>
        <v>66.989304205430514</v>
      </c>
      <c r="N386" s="6">
        <f t="shared" si="93"/>
        <v>8.529792051861414E-7</v>
      </c>
      <c r="O386" s="4">
        <f>SUM($N$54:N386)*0.1+$O$30</f>
        <v>-2.2150172166300771E-6</v>
      </c>
      <c r="P386" s="4">
        <f>SUM($O$235:O386)</f>
        <v>-1.2905518834768731E-3</v>
      </c>
      <c r="Q386" s="6">
        <f t="shared" si="94"/>
        <v>-3.9842713426643116E-6</v>
      </c>
      <c r="R386" s="4">
        <f>SUM($Q$54:Q386)*0.1+$O$8</f>
        <v>2.3648462348754837E-5</v>
      </c>
      <c r="S386" s="4">
        <f>SUM($R$235:R386)</f>
        <v>7.4783656814647204E-3</v>
      </c>
      <c r="T386">
        <f t="shared" si="95"/>
        <v>2.375196987052743E-5</v>
      </c>
      <c r="U386">
        <f t="shared" si="96"/>
        <v>7.5889048900124583E-3</v>
      </c>
      <c r="X386" s="1"/>
    </row>
    <row r="387" spans="1:24" x14ac:dyDescent="0.25">
      <c r="A387" s="8"/>
      <c r="B387">
        <f t="shared" si="81"/>
        <v>33.300000000000203</v>
      </c>
      <c r="C387">
        <f t="shared" si="82"/>
        <v>-465.56662280062437</v>
      </c>
      <c r="D387">
        <f t="shared" si="83"/>
        <v>403.1925224994684</v>
      </c>
      <c r="E387">
        <f t="shared" si="84"/>
        <v>-65.854570223487485</v>
      </c>
      <c r="F387">
        <f t="shared" si="85"/>
        <v>36287.327024952137</v>
      </c>
      <c r="G387">
        <f t="shared" si="86"/>
        <v>-12894.331150768885</v>
      </c>
      <c r="H387">
        <f t="shared" si="87"/>
        <v>60380.049496545682</v>
      </c>
      <c r="I387">
        <f t="shared" si="88"/>
        <v>61741.510777037154</v>
      </c>
      <c r="J387" s="42">
        <f t="shared" si="89"/>
        <v>408.53523057235174</v>
      </c>
      <c r="K387">
        <f t="shared" si="90"/>
        <v>23.292365354967682</v>
      </c>
      <c r="L387">
        <f t="shared" si="91"/>
        <v>36.277486907674358</v>
      </c>
      <c r="M387" s="42">
        <f t="shared" si="92"/>
        <v>67.012703667578975</v>
      </c>
      <c r="N387" s="6">
        <f t="shared" si="93"/>
        <v>8.5341506557865645E-7</v>
      </c>
      <c r="O387" s="4">
        <f>SUM($N$54:N387)*0.1+$O$30</f>
        <v>-2.1296757100722116E-6</v>
      </c>
      <c r="P387" s="4">
        <f>SUM($O$235:O387)</f>
        <v>-1.2926815591869452E-3</v>
      </c>
      <c r="Q387" s="6">
        <f t="shared" si="94"/>
        <v>-3.9962711751562533E-6</v>
      </c>
      <c r="R387" s="4">
        <f>SUM($Q$54:Q387)*0.1+$O$8</f>
        <v>2.3248835231239211E-5</v>
      </c>
      <c r="S387" s="4">
        <f>SUM($R$235:R387)</f>
        <v>7.5016145166959597E-3</v>
      </c>
      <c r="T387">
        <f t="shared" si="95"/>
        <v>2.3346174381242447E-5</v>
      </c>
      <c r="U387">
        <f t="shared" si="96"/>
        <v>7.6121774789192579E-3</v>
      </c>
      <c r="X387" s="1"/>
    </row>
    <row r="388" spans="1:24" x14ac:dyDescent="0.25">
      <c r="A388" s="8"/>
      <c r="B388">
        <f t="shared" si="81"/>
        <v>33.400000000000205</v>
      </c>
      <c r="C388">
        <f t="shared" si="82"/>
        <v>-465.56662280062437</v>
      </c>
      <c r="D388">
        <f t="shared" si="83"/>
        <v>403.1925224994684</v>
      </c>
      <c r="E388">
        <f t="shared" si="84"/>
        <v>-65.854570223487485</v>
      </c>
      <c r="F388">
        <f t="shared" si="85"/>
        <v>36287.327024952137</v>
      </c>
      <c r="G388">
        <f t="shared" si="86"/>
        <v>-12900.916607791232</v>
      </c>
      <c r="H388">
        <f t="shared" si="87"/>
        <v>60561.356131670436</v>
      </c>
      <c r="I388">
        <f t="shared" si="88"/>
        <v>61920.202727609023</v>
      </c>
      <c r="J388" s="42">
        <f t="shared" si="89"/>
        <v>408.53523057235174</v>
      </c>
      <c r="K388">
        <f t="shared" si="90"/>
        <v>23.359777994314044</v>
      </c>
      <c r="L388">
        <f t="shared" si="91"/>
        <v>36.277486907674358</v>
      </c>
      <c r="M388" s="42">
        <f t="shared" si="92"/>
        <v>67.036164843710239</v>
      </c>
      <c r="N388" s="6">
        <f t="shared" si="93"/>
        <v>8.538509259711714E-7</v>
      </c>
      <c r="O388" s="4">
        <f>SUM($N$54:N388)*0.1+$O$30</f>
        <v>-2.0442906174750951E-6</v>
      </c>
      <c r="P388" s="4">
        <f>SUM($O$235:O388)</f>
        <v>-1.2947258498044202E-3</v>
      </c>
      <c r="Q388" s="6">
        <f t="shared" si="94"/>
        <v>-4.0082710076481943E-6</v>
      </c>
      <c r="R388" s="4">
        <f>SUM($Q$54:Q388)*0.1+$O$8</f>
        <v>2.2848008130474384E-5</v>
      </c>
      <c r="S388" s="4">
        <f>SUM($R$235:R388)</f>
        <v>7.524462524826434E-3</v>
      </c>
      <c r="T388">
        <f t="shared" si="95"/>
        <v>2.2939280713634424E-5</v>
      </c>
      <c r="U388">
        <f t="shared" si="96"/>
        <v>7.6350410158472085E-3</v>
      </c>
      <c r="X388" s="1"/>
    </row>
    <row r="389" spans="1:24" x14ac:dyDescent="0.25">
      <c r="A389" s="8"/>
      <c r="B389">
        <f t="shared" si="81"/>
        <v>33.500000000000206</v>
      </c>
      <c r="C389">
        <f t="shared" si="82"/>
        <v>-465.56662280062437</v>
      </c>
      <c r="D389">
        <f t="shared" si="83"/>
        <v>403.1925224994684</v>
      </c>
      <c r="E389">
        <f t="shared" si="84"/>
        <v>-65.854570223487485</v>
      </c>
      <c r="F389">
        <f t="shared" si="85"/>
        <v>36287.327024952137</v>
      </c>
      <c r="G389">
        <f t="shared" si="86"/>
        <v>-12907.502064813581</v>
      </c>
      <c r="H389">
        <f t="shared" si="87"/>
        <v>60742.662766795205</v>
      </c>
      <c r="I389">
        <f t="shared" si="88"/>
        <v>62098.910534354589</v>
      </c>
      <c r="J389" s="42">
        <f t="shared" si="89"/>
        <v>408.53523057235174</v>
      </c>
      <c r="K389">
        <f t="shared" si="90"/>
        <v>23.427196615499625</v>
      </c>
      <c r="L389">
        <f t="shared" si="91"/>
        <v>36.277486907674358</v>
      </c>
      <c r="M389" s="42">
        <f t="shared" si="92"/>
        <v>67.059687669051442</v>
      </c>
      <c r="N389" s="6">
        <f t="shared" si="93"/>
        <v>8.5428678636368646E-7</v>
      </c>
      <c r="O389" s="4">
        <f>SUM($N$54:N389)*0.1+$O$30</f>
        <v>-1.9588619388387276E-6</v>
      </c>
      <c r="P389" s="4">
        <f>SUM($O$235:O389)</f>
        <v>-1.2966847117432589E-3</v>
      </c>
      <c r="Q389" s="6">
        <f t="shared" si="94"/>
        <v>-4.0202708401401352E-6</v>
      </c>
      <c r="R389" s="4">
        <f>SUM($Q$54:Q389)*0.1+$O$8</f>
        <v>2.2445981046460384E-5</v>
      </c>
      <c r="S389" s="4">
        <f>SUM($R$235:R389)</f>
        <v>7.5469085058728945E-3</v>
      </c>
      <c r="T389">
        <f t="shared" si="95"/>
        <v>2.2531293909438262E-5</v>
      </c>
      <c r="U389">
        <f t="shared" si="96"/>
        <v>7.6574943184886104E-3</v>
      </c>
      <c r="X389" s="1"/>
    </row>
    <row r="390" spans="1:24" x14ac:dyDescent="0.25">
      <c r="A390" s="8"/>
      <c r="B390">
        <f t="shared" si="81"/>
        <v>33.600000000000207</v>
      </c>
      <c r="C390">
        <f t="shared" si="82"/>
        <v>-465.56662280062437</v>
      </c>
      <c r="D390">
        <f t="shared" si="83"/>
        <v>403.1925224994684</v>
      </c>
      <c r="E390">
        <f t="shared" si="84"/>
        <v>-65.854570223487485</v>
      </c>
      <c r="F390">
        <f t="shared" si="85"/>
        <v>36287.327024952137</v>
      </c>
      <c r="G390">
        <f t="shared" si="86"/>
        <v>-12914.087521835931</v>
      </c>
      <c r="H390">
        <f t="shared" si="87"/>
        <v>60923.969401919967</v>
      </c>
      <c r="I390">
        <f t="shared" si="88"/>
        <v>62277.634060774326</v>
      </c>
      <c r="J390" s="42">
        <f t="shared" si="89"/>
        <v>408.53523057235174</v>
      </c>
      <c r="K390">
        <f t="shared" si="90"/>
        <v>23.494621167029145</v>
      </c>
      <c r="L390">
        <f t="shared" si="91"/>
        <v>36.277486907674358</v>
      </c>
      <c r="M390" s="42">
        <f t="shared" si="92"/>
        <v>67.083272078750511</v>
      </c>
      <c r="N390" s="6">
        <f t="shared" si="93"/>
        <v>8.5472264675620162E-7</v>
      </c>
      <c r="O390" s="4">
        <f>SUM($N$54:N390)*0.1+$O$30</f>
        <v>-1.8733896741631057E-6</v>
      </c>
      <c r="P390" s="4">
        <f>SUM($O$235:O390)</f>
        <v>-1.298558101417422E-3</v>
      </c>
      <c r="Q390" s="6">
        <f t="shared" si="94"/>
        <v>-4.0322706726320761E-6</v>
      </c>
      <c r="R390" s="4">
        <f>SUM($Q$54:Q390)*0.1+$O$8</f>
        <v>2.2042753979197168E-5</v>
      </c>
      <c r="S390" s="4">
        <f>SUM($R$235:R390)</f>
        <v>7.5689512598520921E-3</v>
      </c>
      <c r="T390">
        <f t="shared" si="95"/>
        <v>2.2122219415299937E-5</v>
      </c>
      <c r="U390">
        <f t="shared" si="96"/>
        <v>7.6795362045356226E-3</v>
      </c>
      <c r="X390" s="1"/>
    </row>
    <row r="391" spans="1:24" x14ac:dyDescent="0.25">
      <c r="A391" s="8"/>
      <c r="B391">
        <f t="shared" si="81"/>
        <v>33.700000000000209</v>
      </c>
      <c r="C391">
        <f t="shared" si="82"/>
        <v>-465.56662280062437</v>
      </c>
      <c r="D391">
        <f t="shared" si="83"/>
        <v>403.1925224994684</v>
      </c>
      <c r="E391">
        <f t="shared" si="84"/>
        <v>-65.854570223487485</v>
      </c>
      <c r="F391">
        <f t="shared" si="85"/>
        <v>36287.327024952137</v>
      </c>
      <c r="G391">
        <f t="shared" si="86"/>
        <v>-12920.672978858282</v>
      </c>
      <c r="H391">
        <f t="shared" si="87"/>
        <v>61105.276037044729</v>
      </c>
      <c r="I391">
        <f t="shared" si="88"/>
        <v>62456.373171919222</v>
      </c>
      <c r="J391" s="42">
        <f t="shared" si="89"/>
        <v>408.53523057235174</v>
      </c>
      <c r="K391">
        <f t="shared" si="90"/>
        <v>23.562051597992255</v>
      </c>
      <c r="L391">
        <f t="shared" si="91"/>
        <v>36.277486907674358</v>
      </c>
      <c r="M391" s="42">
        <f t="shared" si="92"/>
        <v>67.106918007876828</v>
      </c>
      <c r="N391" s="6">
        <f t="shared" si="93"/>
        <v>8.5515850714871678E-7</v>
      </c>
      <c r="O391" s="4">
        <f>SUM($N$54:N391)*0.1+$O$30</f>
        <v>-1.7878738234482328E-6</v>
      </c>
      <c r="P391" s="4">
        <f>SUM($O$235:O391)</f>
        <v>-1.3003459752408703E-3</v>
      </c>
      <c r="Q391" s="6">
        <f t="shared" si="94"/>
        <v>-4.0442705051240171E-6</v>
      </c>
      <c r="R391" s="4">
        <f>SUM($Q$54:Q391)*0.1+$O$8</f>
        <v>2.1638326928684779E-5</v>
      </c>
      <c r="S391" s="4">
        <f>SUM($R$235:R391)</f>
        <v>7.5905895867807768E-3</v>
      </c>
      <c r="T391">
        <f t="shared" si="95"/>
        <v>2.1712063123554525E-5</v>
      </c>
      <c r="U391">
        <f t="shared" si="96"/>
        <v>7.7011654916817555E-3</v>
      </c>
      <c r="X391" s="1"/>
    </row>
    <row r="392" spans="1:24" x14ac:dyDescent="0.25">
      <c r="A392" s="8"/>
      <c r="B392">
        <f t="shared" si="81"/>
        <v>33.80000000000021</v>
      </c>
      <c r="C392">
        <f t="shared" si="82"/>
        <v>-465.56662280062437</v>
      </c>
      <c r="D392">
        <f t="shared" si="83"/>
        <v>403.1925224994684</v>
      </c>
      <c r="E392">
        <f t="shared" si="84"/>
        <v>-65.854570223487485</v>
      </c>
      <c r="F392">
        <f t="shared" si="85"/>
        <v>36287.327024952137</v>
      </c>
      <c r="G392">
        <f t="shared" si="86"/>
        <v>-12927.258435880631</v>
      </c>
      <c r="H392">
        <f t="shared" si="87"/>
        <v>61286.58267216949</v>
      </c>
      <c r="I392">
        <f t="shared" si="88"/>
        <v>62635.127734368936</v>
      </c>
      <c r="J392" s="42">
        <f t="shared" si="89"/>
        <v>408.53523057235174</v>
      </c>
      <c r="K392">
        <f t="shared" si="90"/>
        <v>23.62948785805531</v>
      </c>
      <c r="L392">
        <f t="shared" si="91"/>
        <v>36.277486907674358</v>
      </c>
      <c r="M392" s="42">
        <f t="shared" si="92"/>
        <v>67.130625391422043</v>
      </c>
      <c r="N392" s="6">
        <f t="shared" si="93"/>
        <v>8.5559436754123183E-7</v>
      </c>
      <c r="O392" s="4">
        <f>SUM($N$54:N392)*0.1+$O$30</f>
        <v>-1.7023143866941089E-6</v>
      </c>
      <c r="P392" s="4">
        <f>SUM($O$235:O392)</f>
        <v>-1.3020482896275644E-3</v>
      </c>
      <c r="Q392" s="6">
        <f t="shared" si="94"/>
        <v>-4.0562703376159589E-6</v>
      </c>
      <c r="R392" s="4">
        <f>SUM($Q$54:Q392)*0.1+$O$8</f>
        <v>2.1232699894923175E-5</v>
      </c>
      <c r="S392" s="4">
        <f>SUM($R$235:R392)</f>
        <v>7.6118222866756995E-3</v>
      </c>
      <c r="T392">
        <f t="shared" si="95"/>
        <v>2.1300831418022546E-5</v>
      </c>
      <c r="U392">
        <f t="shared" si="96"/>
        <v>7.7223809976233971E-3</v>
      </c>
      <c r="X392" s="1"/>
    </row>
    <row r="393" spans="1:24" x14ac:dyDescent="0.25">
      <c r="A393" s="8"/>
      <c r="B393">
        <f t="shared" si="81"/>
        <v>33.900000000000212</v>
      </c>
      <c r="C393">
        <f t="shared" si="82"/>
        <v>-465.56662280062437</v>
      </c>
      <c r="D393">
        <f t="shared" si="83"/>
        <v>403.1925224994684</v>
      </c>
      <c r="E393">
        <f t="shared" si="84"/>
        <v>-65.854570223487485</v>
      </c>
      <c r="F393">
        <f t="shared" si="85"/>
        <v>36287.327024952137</v>
      </c>
      <c r="G393">
        <f t="shared" si="86"/>
        <v>-12933.843892902976</v>
      </c>
      <c r="H393">
        <f t="shared" si="87"/>
        <v>61467.889307294259</v>
      </c>
      <c r="I393">
        <f t="shared" si="88"/>
        <v>62813.897616210408</v>
      </c>
      <c r="J393" s="42">
        <f t="shared" si="89"/>
        <v>408.53523057235174</v>
      </c>
      <c r="K393">
        <f t="shared" si="90"/>
        <v>23.696929897453291</v>
      </c>
      <c r="L393">
        <f t="shared" si="91"/>
        <v>36.277486907674358</v>
      </c>
      <c r="M393" s="42">
        <f t="shared" si="92"/>
        <v>67.15439416430074</v>
      </c>
      <c r="N393" s="6">
        <f t="shared" si="93"/>
        <v>8.5603022793374667E-7</v>
      </c>
      <c r="O393" s="4">
        <f>SUM($N$54:N393)*0.1+$O$30</f>
        <v>-1.6167113639007339E-6</v>
      </c>
      <c r="P393" s="4">
        <f>SUM($O$235:O393)</f>
        <v>-1.3036650009914652E-3</v>
      </c>
      <c r="Q393" s="6">
        <f t="shared" si="94"/>
        <v>-4.0682701701078998E-6</v>
      </c>
      <c r="R393" s="4">
        <f>SUM($Q$54:Q393)*0.1+$O$8</f>
        <v>2.0825872877912384E-5</v>
      </c>
      <c r="S393" s="4">
        <f>SUM($R$235:R393)</f>
        <v>7.6326481595536122E-3</v>
      </c>
      <c r="T393">
        <f t="shared" si="95"/>
        <v>2.0888531225558497E-5</v>
      </c>
      <c r="U393">
        <f t="shared" si="96"/>
        <v>7.7431815400613732E-3</v>
      </c>
      <c r="X393" s="1"/>
    </row>
    <row r="394" spans="1:24" x14ac:dyDescent="0.25">
      <c r="A394" s="8"/>
      <c r="B394">
        <f t="shared" si="81"/>
        <v>34.000000000000213</v>
      </c>
      <c r="C394">
        <f t="shared" si="82"/>
        <v>-465.56662280062437</v>
      </c>
      <c r="D394">
        <f t="shared" si="83"/>
        <v>403.1925224994684</v>
      </c>
      <c r="E394">
        <f t="shared" si="84"/>
        <v>-65.854570223487485</v>
      </c>
      <c r="F394">
        <f t="shared" si="85"/>
        <v>36287.327024952137</v>
      </c>
      <c r="G394">
        <f t="shared" si="86"/>
        <v>-12940.429349925325</v>
      </c>
      <c r="H394">
        <f t="shared" si="87"/>
        <v>61649.195942419021</v>
      </c>
      <c r="I394">
        <f t="shared" si="88"/>
        <v>62992.682687016779</v>
      </c>
      <c r="J394" s="42">
        <f t="shared" si="89"/>
        <v>408.53523057235174</v>
      </c>
      <c r="K394">
        <f t="shared" si="90"/>
        <v>23.764377666981868</v>
      </c>
      <c r="L394">
        <f t="shared" si="91"/>
        <v>36.277486907674358</v>
      </c>
      <c r="M394" s="42">
        <f t="shared" si="92"/>
        <v>67.178224261351232</v>
      </c>
      <c r="N394" s="6">
        <f t="shared" si="93"/>
        <v>8.5646608832626173E-7</v>
      </c>
      <c r="O394" s="4">
        <f>SUM($N$54:N394)*0.1+$O$30</f>
        <v>-1.5310647550681114E-6</v>
      </c>
      <c r="P394" s="4">
        <f>SUM($O$235:O394)</f>
        <v>-1.3051960657465334E-3</v>
      </c>
      <c r="Q394" s="6">
        <f t="shared" si="94"/>
        <v>-4.0802700025998407E-6</v>
      </c>
      <c r="R394" s="4">
        <f>SUM($Q$54:Q394)*0.1+$O$8</f>
        <v>2.0417845877652391E-5</v>
      </c>
      <c r="S394" s="4">
        <f>SUM($R$235:R394)</f>
        <v>7.6530660054312648E-3</v>
      </c>
      <c r="T394">
        <f t="shared" si="95"/>
        <v>2.047517007420887E-5</v>
      </c>
      <c r="U394">
        <f t="shared" si="96"/>
        <v>7.7635659367025333E-3</v>
      </c>
      <c r="X394" s="1"/>
    </row>
    <row r="395" spans="1:24" x14ac:dyDescent="0.25">
      <c r="A395" s="8"/>
      <c r="B395">
        <f t="shared" si="81"/>
        <v>34.100000000000215</v>
      </c>
      <c r="C395">
        <f t="shared" si="82"/>
        <v>-465.56662280062437</v>
      </c>
      <c r="D395">
        <f t="shared" si="83"/>
        <v>403.1925224994684</v>
      </c>
      <c r="E395">
        <f t="shared" si="84"/>
        <v>-65.854570223487485</v>
      </c>
      <c r="F395">
        <f t="shared" si="85"/>
        <v>36287.327024952137</v>
      </c>
      <c r="G395">
        <f t="shared" si="86"/>
        <v>-12947.014806947676</v>
      </c>
      <c r="H395">
        <f t="shared" si="87"/>
        <v>61830.502577543783</v>
      </c>
      <c r="I395">
        <f t="shared" si="88"/>
        <v>63171.482817826676</v>
      </c>
      <c r="J395" s="42">
        <f t="shared" si="89"/>
        <v>408.53523057235174</v>
      </c>
      <c r="K395">
        <f t="shared" si="90"/>
        <v>23.831831117989569</v>
      </c>
      <c r="L395">
        <f t="shared" si="91"/>
        <v>36.277486907674358</v>
      </c>
      <c r="M395" s="42">
        <f t="shared" si="92"/>
        <v>67.202115617336261</v>
      </c>
      <c r="N395" s="6">
        <f t="shared" si="93"/>
        <v>8.5690194871877699E-7</v>
      </c>
      <c r="O395" s="4">
        <f>SUM($N$54:N395)*0.1+$O$30</f>
        <v>-1.4453745601962311E-6</v>
      </c>
      <c r="P395" s="4">
        <f>SUM($O$235:O395)</f>
        <v>-1.3066414403067298E-3</v>
      </c>
      <c r="Q395" s="6">
        <f t="shared" si="94"/>
        <v>-4.0922698350917825E-6</v>
      </c>
      <c r="R395" s="4">
        <f>SUM($Q$54:Q395)*0.1+$O$8</f>
        <v>2.0008618894143212E-5</v>
      </c>
      <c r="S395" s="4">
        <f>SUM($R$235:R395)</f>
        <v>7.6730746243254084E-3</v>
      </c>
      <c r="T395">
        <f t="shared" si="95"/>
        <v>2.0060756158986806E-5</v>
      </c>
      <c r="U395">
        <f t="shared" si="96"/>
        <v>7.7835330052613864E-3</v>
      </c>
      <c r="X395" s="1"/>
    </row>
    <row r="396" spans="1:24" x14ac:dyDescent="0.25">
      <c r="A396" s="8"/>
      <c r="B396">
        <f t="shared" si="81"/>
        <v>34.200000000000216</v>
      </c>
      <c r="C396">
        <f t="shared" si="82"/>
        <v>-465.56662280062437</v>
      </c>
      <c r="D396">
        <f t="shared" si="83"/>
        <v>403.1925224994684</v>
      </c>
      <c r="E396">
        <f t="shared" si="84"/>
        <v>-65.854570223487485</v>
      </c>
      <c r="F396">
        <f t="shared" si="85"/>
        <v>36287.327024952137</v>
      </c>
      <c r="G396">
        <f t="shared" si="86"/>
        <v>-12953.600263970025</v>
      </c>
      <c r="H396">
        <f t="shared" si="87"/>
        <v>62011.809212668544</v>
      </c>
      <c r="I396">
        <f t="shared" si="88"/>
        <v>63350.297881123872</v>
      </c>
      <c r="J396" s="42">
        <f t="shared" si="89"/>
        <v>408.53523057235174</v>
      </c>
      <c r="K396">
        <f t="shared" si="90"/>
        <v>23.899290202370103</v>
      </c>
      <c r="L396">
        <f t="shared" si="91"/>
        <v>36.277486907674358</v>
      </c>
      <c r="M396" s="42">
        <f t="shared" si="92"/>
        <v>67.226068166943676</v>
      </c>
      <c r="N396" s="6">
        <f t="shared" si="93"/>
        <v>8.5733780911129205E-7</v>
      </c>
      <c r="O396" s="4">
        <f>SUM($N$54:N396)*0.1+$O$30</f>
        <v>-1.3596407792850997E-6</v>
      </c>
      <c r="P396" s="4">
        <f>SUM($O$235:O396)</f>
        <v>-1.3080010810860149E-3</v>
      </c>
      <c r="Q396" s="6">
        <f t="shared" si="94"/>
        <v>-4.1042696675837234E-6</v>
      </c>
      <c r="R396" s="4">
        <f>SUM($Q$54:Q396)*0.1+$O$8</f>
        <v>1.9598191927384844E-5</v>
      </c>
      <c r="S396" s="4">
        <f>SUM($R$235:R396)</f>
        <v>7.692672816252793E-3</v>
      </c>
      <c r="T396">
        <f t="shared" si="95"/>
        <v>1.9645298416448334E-5</v>
      </c>
      <c r="U396">
        <f t="shared" si="96"/>
        <v>7.8030815634617624E-3</v>
      </c>
      <c r="X396" s="1"/>
    </row>
    <row r="397" spans="1:24" x14ac:dyDescent="0.25">
      <c r="A397" s="8"/>
      <c r="B397">
        <f t="shared" si="81"/>
        <v>34.300000000000217</v>
      </c>
      <c r="C397">
        <f t="shared" si="82"/>
        <v>-465.56662280062437</v>
      </c>
      <c r="D397">
        <f t="shared" si="83"/>
        <v>403.1925224994684</v>
      </c>
      <c r="E397">
        <f t="shared" si="84"/>
        <v>-65.854570223487485</v>
      </c>
      <c r="F397">
        <f t="shared" si="85"/>
        <v>36287.327024952137</v>
      </c>
      <c r="G397">
        <f t="shared" si="86"/>
        <v>-12960.185720992371</v>
      </c>
      <c r="H397">
        <f t="shared" si="87"/>
        <v>62193.115847793306</v>
      </c>
      <c r="I397">
        <f t="shared" si="88"/>
        <v>63529.127750817213</v>
      </c>
      <c r="J397" s="42">
        <f t="shared" si="89"/>
        <v>408.53523057235174</v>
      </c>
      <c r="K397">
        <f t="shared" si="90"/>
        <v>23.966754872554816</v>
      </c>
      <c r="L397">
        <f t="shared" si="91"/>
        <v>36.277486907674358</v>
      </c>
      <c r="M397" s="42">
        <f t="shared" si="92"/>
        <v>67.250081844787246</v>
      </c>
      <c r="N397" s="6">
        <f t="shared" si="93"/>
        <v>8.5777366950380689E-7</v>
      </c>
      <c r="O397" s="4">
        <f>SUM($N$54:N397)*0.1+$O$30</f>
        <v>-1.2738634123347208E-6</v>
      </c>
      <c r="P397" s="4">
        <f>SUM($O$235:O397)</f>
        <v>-1.3092749444983496E-3</v>
      </c>
      <c r="Q397" s="6">
        <f t="shared" si="94"/>
        <v>-4.1162695000756644E-6</v>
      </c>
      <c r="R397" s="4">
        <f>SUM($Q$54:Q397)*0.1+$O$8</f>
        <v>1.9186564977377276E-5</v>
      </c>
      <c r="S397" s="4">
        <f>SUM($R$235:R397)</f>
        <v>7.7118593812301704E-3</v>
      </c>
      <c r="T397">
        <f t="shared" si="95"/>
        <v>1.9228806609470212E-5</v>
      </c>
      <c r="U397">
        <f t="shared" si="96"/>
        <v>7.8222104290385161E-3</v>
      </c>
      <c r="X397" s="1"/>
    </row>
    <row r="398" spans="1:24" x14ac:dyDescent="0.25">
      <c r="A398" s="8"/>
      <c r="B398">
        <f t="shared" si="81"/>
        <v>34.400000000000219</v>
      </c>
      <c r="C398">
        <f t="shared" si="82"/>
        <v>-465.56662280062437</v>
      </c>
      <c r="D398">
        <f t="shared" si="83"/>
        <v>403.1925224994684</v>
      </c>
      <c r="E398">
        <f t="shared" si="84"/>
        <v>-65.854570223487485</v>
      </c>
      <c r="F398">
        <f t="shared" si="85"/>
        <v>36287.327024952137</v>
      </c>
      <c r="G398">
        <f t="shared" si="86"/>
        <v>-12966.77117801472</v>
      </c>
      <c r="H398">
        <f t="shared" si="87"/>
        <v>62374.422482918075</v>
      </c>
      <c r="I398">
        <f t="shared" si="88"/>
        <v>63707.972302220929</v>
      </c>
      <c r="J398" s="42">
        <f t="shared" si="89"/>
        <v>408.53523057235174</v>
      </c>
      <c r="K398">
        <f t="shared" si="90"/>
        <v>24.034225081505223</v>
      </c>
      <c r="L398">
        <f t="shared" si="91"/>
        <v>36.277486907674358</v>
      </c>
      <c r="M398" s="42">
        <f t="shared" si="92"/>
        <v>67.274156585407354</v>
      </c>
      <c r="N398" s="6">
        <f t="shared" si="93"/>
        <v>8.5820952989632195E-7</v>
      </c>
      <c r="O398" s="4">
        <f>SUM($N$54:N398)*0.1+$O$30</f>
        <v>-1.1880424593450874E-6</v>
      </c>
      <c r="P398" s="4">
        <f>SUM($O$235:O398)</f>
        <v>-1.3104629869576947E-3</v>
      </c>
      <c r="Q398" s="6">
        <f t="shared" si="94"/>
        <v>-4.1282693325676062E-6</v>
      </c>
      <c r="R398" s="4">
        <f>SUM($Q$54:Q398)*0.1+$O$8</f>
        <v>1.877373804412052E-5</v>
      </c>
      <c r="S398" s="4">
        <f>SUM($R$235:R398)</f>
        <v>7.7306331192742907E-3</v>
      </c>
      <c r="T398">
        <f t="shared" si="95"/>
        <v>1.8811291423888602E-5</v>
      </c>
      <c r="U398">
        <f t="shared" si="96"/>
        <v>7.8409184197392734E-3</v>
      </c>
      <c r="X398" s="1"/>
    </row>
    <row r="399" spans="1:24" x14ac:dyDescent="0.25">
      <c r="A399" s="8"/>
      <c r="B399">
        <f t="shared" si="81"/>
        <v>34.50000000000022</v>
      </c>
      <c r="C399">
        <f t="shared" si="82"/>
        <v>-465.56662280062437</v>
      </c>
      <c r="D399">
        <f t="shared" si="83"/>
        <v>403.1925224994684</v>
      </c>
      <c r="E399">
        <f t="shared" si="84"/>
        <v>-65.854570223487485</v>
      </c>
      <c r="F399">
        <f t="shared" si="85"/>
        <v>36287.327024952137</v>
      </c>
      <c r="G399">
        <f t="shared" si="86"/>
        <v>-12973.356635037071</v>
      </c>
      <c r="H399">
        <f t="shared" si="87"/>
        <v>62555.729118042836</v>
      </c>
      <c r="I399">
        <f t="shared" si="88"/>
        <v>63886.831412035244</v>
      </c>
      <c r="J399" s="42">
        <f t="shared" si="89"/>
        <v>408.53523057235174</v>
      </c>
      <c r="K399">
        <f t="shared" si="90"/>
        <v>24.101700782705734</v>
      </c>
      <c r="L399">
        <f t="shared" si="91"/>
        <v>36.277486907674358</v>
      </c>
      <c r="M399" s="42">
        <f t="shared" si="92"/>
        <v>67.29829232327171</v>
      </c>
      <c r="N399" s="6">
        <f t="shared" si="93"/>
        <v>8.5864539028883711E-7</v>
      </c>
      <c r="O399" s="4">
        <f>SUM($N$54:N399)*0.1+$O$30</f>
        <v>-1.1021779203162065E-6</v>
      </c>
      <c r="P399" s="4">
        <f>SUM($O$235:O399)</f>
        <v>-1.311565164878011E-3</v>
      </c>
      <c r="Q399" s="6">
        <f t="shared" si="94"/>
        <v>-4.1402691650595471E-6</v>
      </c>
      <c r="R399" s="4">
        <f>SUM($Q$54:Q399)*0.1+$O$8</f>
        <v>1.8359711127614563E-5</v>
      </c>
      <c r="S399" s="4">
        <f>SUM($R$235:R399)</f>
        <v>7.7489928304019049E-3</v>
      </c>
      <c r="T399">
        <f t="shared" si="95"/>
        <v>1.8392764578971989E-5</v>
      </c>
      <c r="U399">
        <f t="shared" si="96"/>
        <v>7.8592043533262084E-3</v>
      </c>
      <c r="X399" s="1"/>
    </row>
    <row r="400" spans="1:24" x14ac:dyDescent="0.25">
      <c r="A400" s="8"/>
      <c r="B400">
        <f t="shared" si="81"/>
        <v>34.600000000000222</v>
      </c>
      <c r="C400">
        <f t="shared" si="82"/>
        <v>-465.56662280062437</v>
      </c>
      <c r="D400">
        <f t="shared" si="83"/>
        <v>403.1925224994684</v>
      </c>
      <c r="E400">
        <f t="shared" si="84"/>
        <v>-65.854570223487485</v>
      </c>
      <c r="F400">
        <f t="shared" si="85"/>
        <v>36287.327024952137</v>
      </c>
      <c r="G400">
        <f t="shared" si="86"/>
        <v>-12979.94209205942</v>
      </c>
      <c r="H400">
        <f t="shared" si="87"/>
        <v>62737.035753167598</v>
      </c>
      <c r="I400">
        <f t="shared" si="88"/>
        <v>64065.704958327318</v>
      </c>
      <c r="J400" s="42">
        <f t="shared" si="89"/>
        <v>408.53523057235174</v>
      </c>
      <c r="K400">
        <f t="shared" si="90"/>
        <v>24.169181930156423</v>
      </c>
      <c r="L400">
        <f t="shared" si="91"/>
        <v>36.277486907674358</v>
      </c>
      <c r="M400" s="42">
        <f t="shared" si="92"/>
        <v>67.322488992776059</v>
      </c>
      <c r="N400" s="6">
        <f t="shared" si="93"/>
        <v>8.5908125068135227E-7</v>
      </c>
      <c r="O400" s="4">
        <f>SUM($N$54:N400)*0.1+$O$30</f>
        <v>-1.0162697952480711E-6</v>
      </c>
      <c r="P400" s="4">
        <f>SUM($O$235:O400)</f>
        <v>-1.3125814346732591E-3</v>
      </c>
      <c r="Q400" s="6">
        <f t="shared" si="94"/>
        <v>-4.152268997551488E-6</v>
      </c>
      <c r="R400" s="4">
        <f>SUM($Q$54:Q400)*0.1+$O$8</f>
        <v>1.7944484227859419E-5</v>
      </c>
      <c r="S400" s="4">
        <f>SUM($R$235:R400)</f>
        <v>7.7669373146297647E-3</v>
      </c>
      <c r="T400">
        <f t="shared" si="95"/>
        <v>1.7973238954084739E-5</v>
      </c>
      <c r="U400">
        <f t="shared" si="96"/>
        <v>7.8770670475778702E-3</v>
      </c>
      <c r="X400" s="1"/>
    </row>
    <row r="401" spans="1:24" x14ac:dyDescent="0.25">
      <c r="A401" s="8"/>
      <c r="B401">
        <f t="shared" si="81"/>
        <v>34.700000000000223</v>
      </c>
      <c r="C401">
        <f t="shared" si="82"/>
        <v>-465.56662280062437</v>
      </c>
      <c r="D401">
        <f t="shared" si="83"/>
        <v>403.1925224994684</v>
      </c>
      <c r="E401">
        <f t="shared" si="84"/>
        <v>-65.854570223487485</v>
      </c>
      <c r="F401">
        <f t="shared" si="85"/>
        <v>36287.327024952137</v>
      </c>
      <c r="G401">
        <f t="shared" si="86"/>
        <v>-12986.527549081769</v>
      </c>
      <c r="H401">
        <f t="shared" si="87"/>
        <v>62918.342388292367</v>
      </c>
      <c r="I401">
        <f t="shared" si="88"/>
        <v>64244.592820512509</v>
      </c>
      <c r="J401" s="42">
        <f t="shared" si="89"/>
        <v>408.53523057235174</v>
      </c>
      <c r="K401">
        <f t="shared" si="90"/>
        <v>24.236668478365999</v>
      </c>
      <c r="L401">
        <f t="shared" si="91"/>
        <v>36.277486907674358</v>
      </c>
      <c r="M401" s="42">
        <f t="shared" si="92"/>
        <v>67.34674652824495</v>
      </c>
      <c r="N401" s="6">
        <f t="shared" si="93"/>
        <v>8.5951711107386732E-7</v>
      </c>
      <c r="O401" s="4">
        <f>SUM($N$54:N401)*0.1+$O$30</f>
        <v>-9.3031808414068473E-7</v>
      </c>
      <c r="P401" s="4">
        <f>SUM($O$235:O401)</f>
        <v>-1.3135117527573999E-3</v>
      </c>
      <c r="Q401" s="6">
        <f t="shared" si="94"/>
        <v>-4.164268830043429E-6</v>
      </c>
      <c r="R401" s="4">
        <f>SUM($Q$54:Q401)*0.1+$O$8</f>
        <v>1.7528057344855073E-5</v>
      </c>
      <c r="S401" s="4">
        <f>SUM($R$235:R401)</f>
        <v>7.7844653719746195E-3</v>
      </c>
      <c r="T401">
        <f t="shared" si="95"/>
        <v>1.7552728734365123E-5</v>
      </c>
      <c r="U401">
        <f t="shared" si="96"/>
        <v>7.8945053202910537E-3</v>
      </c>
      <c r="X401" s="1"/>
    </row>
    <row r="402" spans="1:24" x14ac:dyDescent="0.25">
      <c r="A402" s="8"/>
      <c r="B402">
        <f t="shared" si="81"/>
        <v>34.800000000000225</v>
      </c>
      <c r="C402">
        <f t="shared" si="82"/>
        <v>-465.56662280062437</v>
      </c>
      <c r="D402">
        <f t="shared" si="83"/>
        <v>403.1925224994684</v>
      </c>
      <c r="E402">
        <f t="shared" si="84"/>
        <v>-65.854570223487485</v>
      </c>
      <c r="F402">
        <f t="shared" si="85"/>
        <v>36287.327024952137</v>
      </c>
      <c r="G402">
        <f t="shared" si="86"/>
        <v>-12993.113006104117</v>
      </c>
      <c r="H402">
        <f t="shared" si="87"/>
        <v>63099.649023417121</v>
      </c>
      <c r="I402">
        <f t="shared" si="88"/>
        <v>64423.494879335885</v>
      </c>
      <c r="J402" s="42">
        <f t="shared" si="89"/>
        <v>408.53523057235174</v>
      </c>
      <c r="K402">
        <f t="shared" si="90"/>
        <v>24.304160382344804</v>
      </c>
      <c r="L402">
        <f t="shared" si="91"/>
        <v>36.277486907674358</v>
      </c>
      <c r="M402" s="42">
        <f t="shared" si="92"/>
        <v>67.371064863932446</v>
      </c>
      <c r="N402" s="6">
        <f t="shared" si="93"/>
        <v>8.5995297146638227E-7</v>
      </c>
      <c r="O402" s="4">
        <f>SUM($N$54:N402)*0.1+$O$30</f>
        <v>-8.4432278699404396E-7</v>
      </c>
      <c r="P402" s="4">
        <f>SUM($O$235:O402)</f>
        <v>-1.3143560755443939E-3</v>
      </c>
      <c r="Q402" s="6">
        <f t="shared" si="94"/>
        <v>-4.1762686625353699E-6</v>
      </c>
      <c r="R402" s="4">
        <f>SUM($Q$54:Q402)*0.1+$O$8</f>
        <v>1.7110430478601527E-5</v>
      </c>
      <c r="S402" s="4">
        <f>SUM($R$235:R402)</f>
        <v>7.8015758024532209E-3</v>
      </c>
      <c r="T402">
        <f t="shared" si="95"/>
        <v>1.7131249578816295E-5</v>
      </c>
      <c r="U402">
        <f t="shared" si="96"/>
        <v>7.9115179892827181E-3</v>
      </c>
      <c r="X402" s="1"/>
    </row>
    <row r="403" spans="1:24" x14ac:dyDescent="0.25">
      <c r="A403" s="8"/>
      <c r="B403">
        <f t="shared" si="81"/>
        <v>34.900000000000226</v>
      </c>
      <c r="C403">
        <f t="shared" si="82"/>
        <v>-465.56662280062437</v>
      </c>
      <c r="D403">
        <f t="shared" si="83"/>
        <v>403.1925224994684</v>
      </c>
      <c r="E403">
        <f t="shared" si="84"/>
        <v>-65.854570223487485</v>
      </c>
      <c r="F403">
        <f t="shared" si="85"/>
        <v>36287.327024952137</v>
      </c>
      <c r="G403">
        <f t="shared" si="86"/>
        <v>-12999.698463126466</v>
      </c>
      <c r="H403">
        <f t="shared" si="87"/>
        <v>63280.95565854189</v>
      </c>
      <c r="I403">
        <f t="shared" si="88"/>
        <v>64602.411016854145</v>
      </c>
      <c r="J403" s="42">
        <f t="shared" si="89"/>
        <v>408.53523057235174</v>
      </c>
      <c r="K403">
        <f t="shared" si="90"/>
        <v>24.371657597597995</v>
      </c>
      <c r="L403">
        <f t="shared" si="91"/>
        <v>36.277486907674358</v>
      </c>
      <c r="M403" s="42">
        <f t="shared" si="92"/>
        <v>67.395443934022794</v>
      </c>
      <c r="N403" s="6">
        <f t="shared" si="93"/>
        <v>8.6038883185889732E-7</v>
      </c>
      <c r="O403" s="4">
        <f>SUM($N$54:N403)*0.1+$O$30</f>
        <v>-7.5828390380815557E-7</v>
      </c>
      <c r="P403" s="4">
        <f>SUM($O$235:O403)</f>
        <v>-1.3151143594482021E-3</v>
      </c>
      <c r="Q403" s="6">
        <f t="shared" si="94"/>
        <v>-4.1882684950273117E-6</v>
      </c>
      <c r="R403" s="4">
        <f>SUM($Q$54:Q403)*0.1+$O$8</f>
        <v>1.6691603629098793E-5</v>
      </c>
      <c r="S403" s="4">
        <f>SUM($R$235:R403)</f>
        <v>7.8182674060823191E-3</v>
      </c>
      <c r="T403">
        <f t="shared" si="95"/>
        <v>1.6708818814916827E-5</v>
      </c>
      <c r="U403">
        <f t="shared" si="96"/>
        <v>7.9281038723919353E-3</v>
      </c>
      <c r="X403" s="1"/>
    </row>
    <row r="404" spans="1:24" x14ac:dyDescent="0.25">
      <c r="A404" s="8"/>
      <c r="B404">
        <f t="shared" si="81"/>
        <v>35.000000000000227</v>
      </c>
      <c r="C404">
        <f t="shared" si="82"/>
        <v>-465.56662280062437</v>
      </c>
      <c r="D404">
        <f t="shared" si="83"/>
        <v>403.1925224994684</v>
      </c>
      <c r="E404">
        <f t="shared" si="84"/>
        <v>-65.854570223487485</v>
      </c>
      <c r="F404">
        <f t="shared" si="85"/>
        <v>36287.327024952137</v>
      </c>
      <c r="G404">
        <f t="shared" si="86"/>
        <v>-13006.283920148815</v>
      </c>
      <c r="H404">
        <f t="shared" si="87"/>
        <v>63462.262293666652</v>
      </c>
      <c r="I404">
        <f t="shared" si="88"/>
        <v>64781.341116417665</v>
      </c>
      <c r="J404" s="42">
        <f t="shared" si="89"/>
        <v>408.53523057235174</v>
      </c>
      <c r="K404">
        <f t="shared" si="90"/>
        <v>24.439160080118786</v>
      </c>
      <c r="L404">
        <f t="shared" si="91"/>
        <v>36.277486907674358</v>
      </c>
      <c r="M404" s="42">
        <f t="shared" si="92"/>
        <v>67.419883672631215</v>
      </c>
      <c r="N404" s="6">
        <f t="shared" si="93"/>
        <v>8.6082469225141238E-7</v>
      </c>
      <c r="O404" s="4">
        <f>SUM($N$54:N404)*0.1+$O$30</f>
        <v>-6.7220143458301279E-7</v>
      </c>
      <c r="P404" s="4">
        <f>SUM($O$235:O404)</f>
        <v>-1.3157865608827851E-3</v>
      </c>
      <c r="Q404" s="6">
        <f t="shared" si="94"/>
        <v>-4.2002683275192526E-6</v>
      </c>
      <c r="R404" s="4">
        <f>SUM($Q$54:Q404)*0.1+$O$8</f>
        <v>1.6271576796346871E-5</v>
      </c>
      <c r="S404" s="4">
        <f>SUM($R$235:R404)</f>
        <v>7.8345389828786659E-3</v>
      </c>
      <c r="T404">
        <f t="shared" si="95"/>
        <v>1.6285455664735616E-5</v>
      </c>
      <c r="U404">
        <f t="shared" si="96"/>
        <v>7.9442617874819071E-3</v>
      </c>
      <c r="X404" s="1"/>
    </row>
    <row r="405" spans="1:24" x14ac:dyDescent="0.25">
      <c r="A405" s="8"/>
      <c r="B405">
        <f t="shared" si="81"/>
        <v>35.100000000000229</v>
      </c>
      <c r="C405">
        <f t="shared" si="82"/>
        <v>-465.56662280062437</v>
      </c>
      <c r="D405">
        <f t="shared" si="83"/>
        <v>403.1925224994684</v>
      </c>
      <c r="E405">
        <f t="shared" si="84"/>
        <v>-65.854570223487485</v>
      </c>
      <c r="F405">
        <f t="shared" si="85"/>
        <v>36287.327024952137</v>
      </c>
      <c r="G405">
        <f t="shared" si="86"/>
        <v>-13012.869377171164</v>
      </c>
      <c r="H405">
        <f t="shared" si="87"/>
        <v>63643.568928791414</v>
      </c>
      <c r="I405">
        <f t="shared" si="88"/>
        <v>64960.285062653034</v>
      </c>
      <c r="J405" s="42">
        <f t="shared" si="89"/>
        <v>408.53523057235174</v>
      </c>
      <c r="K405">
        <f t="shared" si="90"/>
        <v>24.506667786381851</v>
      </c>
      <c r="L405">
        <f t="shared" si="91"/>
        <v>36.277486907674358</v>
      </c>
      <c r="M405" s="42">
        <f t="shared" si="92"/>
        <v>67.44438401380458</v>
      </c>
      <c r="N405" s="6">
        <f t="shared" si="93"/>
        <v>8.6126055264392754E-7</v>
      </c>
      <c r="O405" s="4">
        <f>SUM($N$54:N405)*0.1+$O$30</f>
        <v>-5.8607537931862239E-7</v>
      </c>
      <c r="P405" s="4">
        <f>SUM($O$235:O405)</f>
        <v>-1.3163726362621037E-3</v>
      </c>
      <c r="Q405" s="6">
        <f t="shared" si="94"/>
        <v>-4.2122681600111935E-6</v>
      </c>
      <c r="R405" s="4">
        <f>SUM($Q$54:Q405)*0.1+$O$8</f>
        <v>1.5850349980345749E-5</v>
      </c>
      <c r="S405" s="4">
        <f>SUM($R$235:R405)</f>
        <v>7.8503893328590122E-3</v>
      </c>
      <c r="T405">
        <f t="shared" si="95"/>
        <v>1.5861181508629486E-5</v>
      </c>
      <c r="U405">
        <f t="shared" si="96"/>
        <v>7.9599905524420193E-3</v>
      </c>
      <c r="X405" s="1"/>
    </row>
    <row r="406" spans="1:24" x14ac:dyDescent="0.25">
      <c r="A406" s="8"/>
      <c r="B406">
        <f t="shared" si="81"/>
        <v>35.20000000000023</v>
      </c>
      <c r="C406">
        <f t="shared" si="82"/>
        <v>-465.56662280062437</v>
      </c>
      <c r="D406">
        <f t="shared" si="83"/>
        <v>403.1925224994684</v>
      </c>
      <c r="E406">
        <f t="shared" si="84"/>
        <v>-65.854570223487485</v>
      </c>
      <c r="F406">
        <f t="shared" si="85"/>
        <v>36287.327024952137</v>
      </c>
      <c r="G406">
        <f t="shared" si="86"/>
        <v>-13019.454834193511</v>
      </c>
      <c r="H406">
        <f t="shared" si="87"/>
        <v>63824.875563916183</v>
      </c>
      <c r="I406">
        <f t="shared" si="88"/>
        <v>65139.242741445727</v>
      </c>
      <c r="J406" s="42">
        <f t="shared" si="89"/>
        <v>408.53523057235174</v>
      </c>
      <c r="K406">
        <f t="shared" si="90"/>
        <v>24.574180673336773</v>
      </c>
      <c r="L406">
        <f t="shared" si="91"/>
        <v>36.277486907674358</v>
      </c>
      <c r="M406" s="42">
        <f t="shared" si="92"/>
        <v>67.468944891522142</v>
      </c>
      <c r="N406" s="6">
        <f t="shared" si="93"/>
        <v>8.6169641303644249E-7</v>
      </c>
      <c r="O406" s="4">
        <f>SUM($N$54:N406)*0.1+$O$30</f>
        <v>-4.9990573801497759E-7</v>
      </c>
      <c r="P406" s="4">
        <f>SUM($O$235:O406)</f>
        <v>-1.3168725420001186E-3</v>
      </c>
      <c r="Q406" s="6">
        <f t="shared" si="94"/>
        <v>-4.2242679925031353E-6</v>
      </c>
      <c r="R406" s="4">
        <f>SUM($Q$54:Q406)*0.1+$O$8</f>
        <v>1.5427923181095439E-5</v>
      </c>
      <c r="S406" s="4">
        <f>SUM($R$235:R406)</f>
        <v>7.8658172560401082E-3</v>
      </c>
      <c r="T406">
        <f t="shared" si="95"/>
        <v>1.5436020193971057E-5</v>
      </c>
      <c r="U406">
        <f t="shared" si="96"/>
        <v>7.9752889851899527E-3</v>
      </c>
      <c r="X406" s="1"/>
    </row>
    <row r="407" spans="1:24" x14ac:dyDescent="0.25">
      <c r="A407" s="8"/>
      <c r="B407">
        <f t="shared" si="81"/>
        <v>35.300000000000232</v>
      </c>
      <c r="C407">
        <f t="shared" si="82"/>
        <v>-465.56662280062437</v>
      </c>
      <c r="D407">
        <f t="shared" si="83"/>
        <v>403.1925224994684</v>
      </c>
      <c r="E407">
        <f t="shared" si="84"/>
        <v>-65.854570223487485</v>
      </c>
      <c r="F407">
        <f t="shared" si="85"/>
        <v>36287.327024952137</v>
      </c>
      <c r="G407">
        <f t="shared" si="86"/>
        <v>-13026.040291215861</v>
      </c>
      <c r="H407">
        <f t="shared" si="87"/>
        <v>64006.182199040937</v>
      </c>
      <c r="I407">
        <f t="shared" si="88"/>
        <v>65318.214039923078</v>
      </c>
      <c r="J407" s="42">
        <f t="shared" si="89"/>
        <v>408.53523057235174</v>
      </c>
      <c r="K407">
        <f t="shared" si="90"/>
        <v>24.641698698401651</v>
      </c>
      <c r="L407">
        <f t="shared" si="91"/>
        <v>36.277486907674358</v>
      </c>
      <c r="M407" s="42">
        <f t="shared" si="92"/>
        <v>67.493566239696236</v>
      </c>
      <c r="N407" s="6">
        <f t="shared" si="93"/>
        <v>8.6213227342895754E-7</v>
      </c>
      <c r="O407" s="4">
        <f>SUM($N$54:N407)*0.1+$O$30</f>
        <v>-4.1369251067208178E-7</v>
      </c>
      <c r="P407" s="4">
        <f>SUM($O$235:O407)</f>
        <v>-1.3172862345107908E-3</v>
      </c>
      <c r="Q407" s="6">
        <f t="shared" si="94"/>
        <v>-4.2362678249950754E-6</v>
      </c>
      <c r="R407" s="4">
        <f>SUM($Q$54:Q407)*0.1+$O$8</f>
        <v>1.5004296398595928E-5</v>
      </c>
      <c r="S407" s="4">
        <f>SUM($R$235:R407)</f>
        <v>7.8808215524387038E-3</v>
      </c>
      <c r="T407">
        <f t="shared" si="95"/>
        <v>1.5009998398078026E-5</v>
      </c>
      <c r="U407">
        <f t="shared" si="96"/>
        <v>7.9901559036738463E-3</v>
      </c>
      <c r="X407" s="1"/>
    </row>
    <row r="408" spans="1:24" x14ac:dyDescent="0.25">
      <c r="A408" s="8"/>
      <c r="B408">
        <f t="shared" si="81"/>
        <v>35.400000000000233</v>
      </c>
      <c r="C408">
        <f t="shared" si="82"/>
        <v>-465.56662280062437</v>
      </c>
      <c r="D408">
        <f t="shared" si="83"/>
        <v>403.1925224994684</v>
      </c>
      <c r="E408">
        <f t="shared" si="84"/>
        <v>-65.854570223487485</v>
      </c>
      <c r="F408">
        <f t="shared" si="85"/>
        <v>36287.327024952137</v>
      </c>
      <c r="G408">
        <f t="shared" si="86"/>
        <v>-13032.62574823821</v>
      </c>
      <c r="H408">
        <f t="shared" si="87"/>
        <v>64187.488834165706</v>
      </c>
      <c r="I408">
        <f t="shared" si="88"/>
        <v>65497.198846437612</v>
      </c>
      <c r="J408" s="42">
        <f t="shared" si="89"/>
        <v>408.53523057235174</v>
      </c>
      <c r="K408">
        <f t="shared" si="90"/>
        <v>24.709221819456786</v>
      </c>
      <c r="L408">
        <f t="shared" si="91"/>
        <v>36.277486907674358</v>
      </c>
      <c r="M408" s="42">
        <f t="shared" si="92"/>
        <v>67.518247992173002</v>
      </c>
      <c r="N408" s="6">
        <f t="shared" si="93"/>
        <v>8.6256813382147259E-7</v>
      </c>
      <c r="O408" s="4">
        <f>SUM($N$54:N408)*0.1+$O$30</f>
        <v>-3.2743569728993158E-7</v>
      </c>
      <c r="P408" s="4">
        <f>SUM($O$235:O408)</f>
        <v>-1.3176136702080807E-3</v>
      </c>
      <c r="Q408" s="6">
        <f t="shared" si="94"/>
        <v>-4.2482676574870172E-6</v>
      </c>
      <c r="R408" s="4">
        <f>SUM($Q$54:Q408)*0.1+$O$8</f>
        <v>1.4579469632847229E-5</v>
      </c>
      <c r="S408" s="4">
        <f>SUM($R$235:R408)</f>
        <v>7.895401022071551E-3</v>
      </c>
      <c r="T408">
        <f t="shared" si="95"/>
        <v>1.4583146056697582E-5</v>
      </c>
      <c r="U408">
        <f t="shared" si="96"/>
        <v>8.0045901258745094E-3</v>
      </c>
      <c r="X408" s="1"/>
    </row>
    <row r="409" spans="1:24" x14ac:dyDescent="0.25">
      <c r="A409" s="8"/>
      <c r="B409">
        <f t="shared" si="81"/>
        <v>35.500000000000234</v>
      </c>
      <c r="C409">
        <f t="shared" si="82"/>
        <v>-465.56662280062437</v>
      </c>
      <c r="D409">
        <f t="shared" si="83"/>
        <v>403.1925224994684</v>
      </c>
      <c r="E409">
        <f t="shared" si="84"/>
        <v>-65.854570223487485</v>
      </c>
      <c r="F409">
        <f t="shared" si="85"/>
        <v>36287.327024952137</v>
      </c>
      <c r="G409">
        <f t="shared" si="86"/>
        <v>-13039.211205260559</v>
      </c>
      <c r="H409">
        <f t="shared" si="87"/>
        <v>64368.795469290468</v>
      </c>
      <c r="I409">
        <f t="shared" si="88"/>
        <v>65676.197050550531</v>
      </c>
      <c r="J409" s="42">
        <f t="shared" si="89"/>
        <v>408.53523057235174</v>
      </c>
      <c r="K409">
        <f t="shared" si="90"/>
        <v>24.776749994838458</v>
      </c>
      <c r="L409">
        <f t="shared" si="91"/>
        <v>36.277486907674358</v>
      </c>
      <c r="M409" s="42">
        <f t="shared" si="92"/>
        <v>67.542990082733098</v>
      </c>
      <c r="N409" s="6">
        <f t="shared" si="93"/>
        <v>8.6300399421398765E-7</v>
      </c>
      <c r="O409" s="4">
        <f>SUM($N$54:N409)*0.1+$O$30</f>
        <v>-2.4113529786853375E-7</v>
      </c>
      <c r="P409" s="4">
        <f>SUM($O$235:O409)</f>
        <v>-1.3178548055059493E-3</v>
      </c>
      <c r="Q409" s="6">
        <f t="shared" si="94"/>
        <v>-4.2602674899789581E-6</v>
      </c>
      <c r="R409" s="4">
        <f>SUM($Q$54:Q409)*0.1+$O$8</f>
        <v>1.4153442883849343E-5</v>
      </c>
      <c r="S409" s="4">
        <f>SUM($R$235:R409)</f>
        <v>7.9095544649553998E-3</v>
      </c>
      <c r="T409">
        <f t="shared" si="95"/>
        <v>1.4155496872178798E-5</v>
      </c>
      <c r="U409">
        <f t="shared" si="96"/>
        <v>8.0185904698077091E-3</v>
      </c>
      <c r="X409" s="1"/>
    </row>
    <row r="410" spans="1:24" x14ac:dyDescent="0.25">
      <c r="A410" s="8"/>
      <c r="B410">
        <f t="shared" si="81"/>
        <v>35.600000000000236</v>
      </c>
      <c r="C410">
        <f t="shared" si="82"/>
        <v>-465.56662280062437</v>
      </c>
      <c r="D410">
        <f t="shared" si="83"/>
        <v>403.1925224994684</v>
      </c>
      <c r="E410">
        <f t="shared" si="84"/>
        <v>-65.854570223487485</v>
      </c>
      <c r="F410">
        <f t="shared" si="85"/>
        <v>36287.327024952137</v>
      </c>
      <c r="G410">
        <f t="shared" si="86"/>
        <v>-13045.79666228291</v>
      </c>
      <c r="H410">
        <f t="shared" si="87"/>
        <v>64550.102104415229</v>
      </c>
      <c r="I410">
        <f t="shared" si="88"/>
        <v>65855.208543015513</v>
      </c>
      <c r="J410" s="42">
        <f t="shared" si="89"/>
        <v>408.53523057235174</v>
      </c>
      <c r="K410">
        <f t="shared" si="90"/>
        <v>24.84428318333282</v>
      </c>
      <c r="L410">
        <f t="shared" si="91"/>
        <v>36.277486907674358</v>
      </c>
      <c r="M410" s="42">
        <f t="shared" si="92"/>
        <v>67.567792445092408</v>
      </c>
      <c r="N410" s="6">
        <f t="shared" si="93"/>
        <v>8.6343985460650291E-7</v>
      </c>
      <c r="O410" s="4">
        <f>SUM($N$54:N410)*0.1+$O$30</f>
        <v>-1.5479131240788492E-7</v>
      </c>
      <c r="P410" s="4">
        <f>SUM($O$235:O410)</f>
        <v>-1.3180095968183571E-3</v>
      </c>
      <c r="Q410" s="6">
        <f t="shared" si="94"/>
        <v>-4.2722673224708991E-6</v>
      </c>
      <c r="R410" s="4">
        <f>SUM($Q$54:Q410)*0.1+$O$8</f>
        <v>1.3726216151602243E-5</v>
      </c>
      <c r="S410" s="4">
        <f>SUM($R$235:R410)</f>
        <v>7.923280681107002E-3</v>
      </c>
      <c r="T410">
        <f t="shared" si="95"/>
        <v>1.3727088919028071E-5</v>
      </c>
      <c r="U410">
        <f t="shared" si="96"/>
        <v>8.0321557535264921E-3</v>
      </c>
      <c r="X410" s="1"/>
    </row>
    <row r="411" spans="1:24" x14ac:dyDescent="0.25">
      <c r="A411" s="8"/>
      <c r="B411">
        <f t="shared" si="81"/>
        <v>35.700000000000237</v>
      </c>
      <c r="C411">
        <f t="shared" si="82"/>
        <v>-465.56662280062437</v>
      </c>
      <c r="D411">
        <f t="shared" si="83"/>
        <v>403.1925224994684</v>
      </c>
      <c r="E411">
        <f t="shared" si="84"/>
        <v>-65.854570223487485</v>
      </c>
      <c r="F411">
        <f t="shared" si="85"/>
        <v>36287.327024952137</v>
      </c>
      <c r="G411">
        <f t="shared" si="86"/>
        <v>-13052.382119305255</v>
      </c>
      <c r="H411">
        <f t="shared" si="87"/>
        <v>64731.408739539998</v>
      </c>
      <c r="I411">
        <f t="shared" si="88"/>
        <v>66034.233215762826</v>
      </c>
      <c r="J411" s="42">
        <f t="shared" si="89"/>
        <v>408.53523057235174</v>
      </c>
      <c r="K411">
        <f t="shared" si="90"/>
        <v>24.911821344169901</v>
      </c>
      <c r="L411">
        <f t="shared" si="91"/>
        <v>36.277486907674358</v>
      </c>
      <c r="M411" s="42">
        <f t="shared" si="92"/>
        <v>67.592655012902796</v>
      </c>
      <c r="N411" s="6">
        <f t="shared" si="93"/>
        <v>8.6387571499901776E-7</v>
      </c>
      <c r="O411" s="4">
        <f>SUM($N$54:N411)*0.1+$O$30</f>
        <v>-6.8403740907985086E-8</v>
      </c>
      <c r="P411" s="4">
        <f>SUM($O$235:O411)</f>
        <v>-1.318078000559265E-3</v>
      </c>
      <c r="Q411" s="6">
        <f t="shared" si="94"/>
        <v>-4.2842671549628408E-6</v>
      </c>
      <c r="R411" s="4">
        <f>SUM($Q$54:Q411)*0.1+$O$8</f>
        <v>1.3297789436105955E-5</v>
      </c>
      <c r="S411" s="4">
        <f>SUM($R$235:R411)</f>
        <v>7.9365784705431076E-3</v>
      </c>
      <c r="T411">
        <f t="shared" si="95"/>
        <v>1.3297965369137541E-5</v>
      </c>
      <c r="U411">
        <f t="shared" si="96"/>
        <v>8.0452847951235813E-3</v>
      </c>
      <c r="X411" s="1"/>
    </row>
    <row r="412" spans="1:24" x14ac:dyDescent="0.25">
      <c r="A412" s="8"/>
      <c r="B412">
        <f t="shared" si="81"/>
        <v>35.800000000000239</v>
      </c>
      <c r="C412">
        <f t="shared" si="82"/>
        <v>-465.56662280062437</v>
      </c>
      <c r="D412">
        <f t="shared" si="83"/>
        <v>403.1925224994684</v>
      </c>
      <c r="E412">
        <f t="shared" si="84"/>
        <v>-65.854570223487485</v>
      </c>
      <c r="F412">
        <f t="shared" si="85"/>
        <v>36287.327024952137</v>
      </c>
      <c r="G412">
        <f t="shared" si="86"/>
        <v>-13058.967576327605</v>
      </c>
      <c r="H412">
        <f t="shared" si="87"/>
        <v>64912.71537466476</v>
      </c>
      <c r="I412">
        <f t="shared" si="88"/>
        <v>66213.270961883565</v>
      </c>
      <c r="J412" s="42">
        <f t="shared" si="89"/>
        <v>408.53523057235174</v>
      </c>
      <c r="K412">
        <f t="shared" si="90"/>
        <v>24.979364437017658</v>
      </c>
      <c r="L412">
        <f t="shared" si="91"/>
        <v>36.277486907674358</v>
      </c>
      <c r="M412" s="42">
        <f t="shared" si="92"/>
        <v>67.617577719752688</v>
      </c>
      <c r="N412" s="6">
        <f t="shared" si="93"/>
        <v>8.6431157539153281E-7</v>
      </c>
      <c r="O412" s="4">
        <f>SUM($N$54:N412)*0.1+$O$30</f>
        <v>1.8027416631169149E-8</v>
      </c>
      <c r="P412" s="4">
        <f>SUM($O$235:O412)</f>
        <v>-1.3180599731426339E-3</v>
      </c>
      <c r="Q412" s="6">
        <f t="shared" si="94"/>
        <v>-4.2962669874547818E-6</v>
      </c>
      <c r="R412" s="4">
        <f>SUM($Q$54:Q412)*0.1+$O$8</f>
        <v>1.2868162737360479E-5</v>
      </c>
      <c r="S412" s="4">
        <f>SUM($R$235:R412)</f>
        <v>7.9494466332804686E-3</v>
      </c>
      <c r="T412">
        <f t="shared" si="95"/>
        <v>1.2868175364943669E-5</v>
      </c>
      <c r="U412">
        <f t="shared" si="96"/>
        <v>8.0579764127338416E-3</v>
      </c>
      <c r="X412" s="1"/>
    </row>
    <row r="413" spans="1:24" x14ac:dyDescent="0.25">
      <c r="A413" s="8"/>
      <c r="B413">
        <f t="shared" si="81"/>
        <v>35.90000000000024</v>
      </c>
      <c r="C413">
        <f t="shared" si="82"/>
        <v>-465.56662280062437</v>
      </c>
      <c r="D413">
        <f t="shared" si="83"/>
        <v>403.1925224994684</v>
      </c>
      <c r="E413">
        <f t="shared" si="84"/>
        <v>-65.854570223487485</v>
      </c>
      <c r="F413">
        <f t="shared" si="85"/>
        <v>36287.327024952137</v>
      </c>
      <c r="G413">
        <f t="shared" si="86"/>
        <v>-13065.553033349956</v>
      </c>
      <c r="H413">
        <f t="shared" si="87"/>
        <v>65094.022009789522</v>
      </c>
      <c r="I413">
        <f t="shared" si="88"/>
        <v>66392.321675614294</v>
      </c>
      <c r="J413" s="42">
        <f t="shared" si="89"/>
        <v>408.53523057235174</v>
      </c>
      <c r="K413">
        <f t="shared" si="90"/>
        <v>25.046912421976185</v>
      </c>
      <c r="L413">
        <f t="shared" si="91"/>
        <v>36.277486907674358</v>
      </c>
      <c r="M413" s="42">
        <f t="shared" si="92"/>
        <v>67.642560499167971</v>
      </c>
      <c r="N413" s="6">
        <f t="shared" si="93"/>
        <v>8.6474743578404797E-7</v>
      </c>
      <c r="O413" s="4">
        <f>SUM($N$54:N413)*0.1+$O$30</f>
        <v>1.0450216020957439E-7</v>
      </c>
      <c r="P413" s="4">
        <f>SUM($O$235:O413)</f>
        <v>-1.3179554709824243E-3</v>
      </c>
      <c r="Q413" s="6">
        <f t="shared" si="94"/>
        <v>-4.3082668199467227E-6</v>
      </c>
      <c r="R413" s="4">
        <f>SUM($Q$54:Q413)*0.1+$O$8</f>
        <v>1.2437336055365803E-5</v>
      </c>
      <c r="S413" s="4">
        <f>SUM($R$235:R413)</f>
        <v>7.961883969335835E-3</v>
      </c>
      <c r="T413">
        <f t="shared" si="95"/>
        <v>1.243777507657984E-5</v>
      </c>
      <c r="U413">
        <f t="shared" si="96"/>
        <v>8.0702294245367928E-3</v>
      </c>
      <c r="X413" s="1"/>
    </row>
    <row r="414" spans="1:24" x14ac:dyDescent="0.25">
      <c r="A414" s="8"/>
      <c r="B414">
        <f t="shared" si="81"/>
        <v>36.000000000000242</v>
      </c>
      <c r="C414">
        <f t="shared" si="82"/>
        <v>-465.56662280062437</v>
      </c>
      <c r="D414">
        <f t="shared" si="83"/>
        <v>403.1925224994684</v>
      </c>
      <c r="E414">
        <f t="shared" si="84"/>
        <v>-65.854570223487485</v>
      </c>
      <c r="F414">
        <f t="shared" si="85"/>
        <v>36287.327024952137</v>
      </c>
      <c r="G414">
        <f t="shared" si="86"/>
        <v>-13072.138490372305</v>
      </c>
      <c r="H414">
        <f t="shared" si="87"/>
        <v>65275.328644914283</v>
      </c>
      <c r="I414">
        <f t="shared" si="88"/>
        <v>66571.385252321736</v>
      </c>
      <c r="J414" s="42">
        <f t="shared" si="89"/>
        <v>408.53523057235174</v>
      </c>
      <c r="K414">
        <f t="shared" si="90"/>
        <v>25.114465259571926</v>
      </c>
      <c r="L414">
        <f t="shared" si="91"/>
        <v>36.277486907674358</v>
      </c>
      <c r="M414" s="42">
        <f t="shared" si="92"/>
        <v>67.667603284612483</v>
      </c>
      <c r="N414" s="6">
        <f t="shared" si="93"/>
        <v>8.6518329617656303E-7</v>
      </c>
      <c r="O414" s="4">
        <f>SUM($N$54:N414)*0.1+$O$30</f>
        <v>1.9102048982723064E-7</v>
      </c>
      <c r="P414" s="4">
        <f>SUM($O$235:O414)</f>
        <v>-1.3177644504925971E-3</v>
      </c>
      <c r="Q414" s="6">
        <f t="shared" si="94"/>
        <v>-4.3202666524386637E-6</v>
      </c>
      <c r="R414" s="4">
        <f>SUM($Q$54:Q414)*0.1+$O$8</f>
        <v>1.2005309390121938E-5</v>
      </c>
      <c r="S414" s="4">
        <f>SUM($R$235:R414)</f>
        <v>7.9738892787259569E-3</v>
      </c>
      <c r="T414">
        <f t="shared" si="95"/>
        <v>1.2006828989374498E-5</v>
      </c>
      <c r="U414">
        <f t="shared" si="96"/>
        <v>8.0820426487592124E-3</v>
      </c>
      <c r="X414" s="1"/>
    </row>
    <row r="415" spans="1:24" x14ac:dyDescent="0.25">
      <c r="A415" s="8"/>
      <c r="B415">
        <f t="shared" si="81"/>
        <v>36.100000000000243</v>
      </c>
      <c r="C415">
        <f t="shared" si="82"/>
        <v>-465.56662280062437</v>
      </c>
      <c r="D415">
        <f t="shared" si="83"/>
        <v>403.1925224994684</v>
      </c>
      <c r="E415">
        <f t="shared" si="84"/>
        <v>-65.854570223487485</v>
      </c>
      <c r="F415">
        <f t="shared" si="85"/>
        <v>36287.327024952137</v>
      </c>
      <c r="G415">
        <f t="shared" si="86"/>
        <v>-13078.723947394654</v>
      </c>
      <c r="H415">
        <f t="shared" si="87"/>
        <v>65456.635280039052</v>
      </c>
      <c r="I415">
        <f t="shared" si="88"/>
        <v>66750.46158848796</v>
      </c>
      <c r="J415" s="42">
        <f t="shared" si="89"/>
        <v>408.53523057235174</v>
      </c>
      <c r="K415">
        <f t="shared" si="90"/>
        <v>25.182022910752114</v>
      </c>
      <c r="L415">
        <f t="shared" si="91"/>
        <v>36.277486907674358</v>
      </c>
      <c r="M415" s="42">
        <f t="shared" si="92"/>
        <v>67.69270600948893</v>
      </c>
      <c r="N415" s="6">
        <f t="shared" si="93"/>
        <v>8.6561915656907819E-7</v>
      </c>
      <c r="O415" s="4">
        <f>SUM($N$54:N415)*0.1+$O$30</f>
        <v>2.775824054841379E-7</v>
      </c>
      <c r="P415" s="4">
        <f>SUM($O$235:O415)</f>
        <v>-1.3174868680871129E-3</v>
      </c>
      <c r="Q415" s="6">
        <f t="shared" si="94"/>
        <v>-4.3322664849306054E-6</v>
      </c>
      <c r="R415" s="4">
        <f>SUM($Q$54:Q415)*0.1+$O$8</f>
        <v>1.1572082741628873E-5</v>
      </c>
      <c r="S415" s="4">
        <f>SUM($R$235:R415)</f>
        <v>7.985461361467586E-3</v>
      </c>
      <c r="T415">
        <f t="shared" si="95"/>
        <v>1.1575411481711531E-5</v>
      </c>
      <c r="U415">
        <f t="shared" si="96"/>
        <v>8.093414903677789E-3</v>
      </c>
      <c r="X415" s="1"/>
    </row>
    <row r="416" spans="1:24" x14ac:dyDescent="0.25">
      <c r="A416" s="8"/>
      <c r="B416">
        <f t="shared" si="81"/>
        <v>36.200000000000244</v>
      </c>
      <c r="C416">
        <f t="shared" si="82"/>
        <v>-465.56662280062437</v>
      </c>
      <c r="D416">
        <f t="shared" si="83"/>
        <v>403.1925224994684</v>
      </c>
      <c r="E416">
        <f t="shared" si="84"/>
        <v>-65.854570223487485</v>
      </c>
      <c r="F416">
        <f t="shared" si="85"/>
        <v>36287.327024952137</v>
      </c>
      <c r="G416">
        <f t="shared" si="86"/>
        <v>-13085.309404416999</v>
      </c>
      <c r="H416">
        <f t="shared" si="87"/>
        <v>65637.941915163814</v>
      </c>
      <c r="I416">
        <f t="shared" si="88"/>
        <v>66929.550581695541</v>
      </c>
      <c r="J416" s="42">
        <f t="shared" si="89"/>
        <v>408.53523057235174</v>
      </c>
      <c r="K416">
        <f t="shared" si="90"/>
        <v>25.249585336879132</v>
      </c>
      <c r="L416">
        <f t="shared" si="91"/>
        <v>36.277486907674358</v>
      </c>
      <c r="M416" s="42">
        <f t="shared" si="92"/>
        <v>67.717868607139394</v>
      </c>
      <c r="N416" s="6">
        <f t="shared" si="93"/>
        <v>8.6605501696159303E-7</v>
      </c>
      <c r="O416" s="4">
        <f>SUM($N$54:N416)*0.1+$O$30</f>
        <v>3.6418790718029616E-7</v>
      </c>
      <c r="P416" s="4">
        <f>SUM($O$235:O416)</f>
        <v>-1.3171226801799326E-3</v>
      </c>
      <c r="Q416" s="6">
        <f t="shared" si="94"/>
        <v>-4.3442663174225464E-6</v>
      </c>
      <c r="R416" s="4">
        <f>SUM($Q$54:Q416)*0.1+$O$8</f>
        <v>1.1137656109886621E-5</v>
      </c>
      <c r="S416" s="4">
        <f>SUM($R$235:R416)</f>
        <v>7.9965990175774725E-3</v>
      </c>
      <c r="T416">
        <f t="shared" si="95"/>
        <v>1.1143608771570865E-5</v>
      </c>
      <c r="U416">
        <f t="shared" si="96"/>
        <v>8.1043450076218604E-3</v>
      </c>
      <c r="X416" s="1"/>
    </row>
    <row r="417" spans="1:24" x14ac:dyDescent="0.25">
      <c r="A417" s="8"/>
      <c r="B417">
        <f t="shared" si="81"/>
        <v>36.300000000000246</v>
      </c>
      <c r="C417">
        <f t="shared" si="82"/>
        <v>-465.56662280062437</v>
      </c>
      <c r="D417">
        <f t="shared" si="83"/>
        <v>403.1925224994684</v>
      </c>
      <c r="E417">
        <f t="shared" si="84"/>
        <v>-65.854570223487485</v>
      </c>
      <c r="F417">
        <f t="shared" si="85"/>
        <v>36287.327024952137</v>
      </c>
      <c r="G417">
        <f t="shared" si="86"/>
        <v>-13091.89486143935</v>
      </c>
      <c r="H417">
        <f t="shared" si="87"/>
        <v>65819.248550288568</v>
      </c>
      <c r="I417">
        <f t="shared" si="88"/>
        <v>67108.652130613118</v>
      </c>
      <c r="J417" s="42">
        <f t="shared" si="89"/>
        <v>408.53523057235174</v>
      </c>
      <c r="K417">
        <f t="shared" si="90"/>
        <v>25.317152499725111</v>
      </c>
      <c r="L417">
        <f t="shared" si="91"/>
        <v>36.277486907674358</v>
      </c>
      <c r="M417" s="42">
        <f t="shared" si="92"/>
        <v>67.7430910108462</v>
      </c>
      <c r="N417" s="6">
        <f t="shared" si="93"/>
        <v>8.6649087735410819E-7</v>
      </c>
      <c r="O417" s="4">
        <f>SUM($N$54:N417)*0.1+$O$30</f>
        <v>4.5083699491570882E-7</v>
      </c>
      <c r="P417" s="4">
        <f>SUM($O$235:O417)</f>
        <v>-1.3166718431850168E-3</v>
      </c>
      <c r="Q417" s="6">
        <f t="shared" si="94"/>
        <v>-4.3562661499144873E-6</v>
      </c>
      <c r="R417" s="4">
        <f>SUM($Q$54:Q417)*0.1+$O$8</f>
        <v>1.0702029494895181E-5</v>
      </c>
      <c r="S417" s="4">
        <f>SUM($R$235:R417)</f>
        <v>8.0073010470723682E-3</v>
      </c>
      <c r="T417">
        <f t="shared" si="95"/>
        <v>1.0711521334786718E-5</v>
      </c>
      <c r="U417">
        <f t="shared" si="96"/>
        <v>8.1148317789762267E-3</v>
      </c>
      <c r="X417" s="1"/>
    </row>
    <row r="418" spans="1:24" x14ac:dyDescent="0.25">
      <c r="A418" s="8"/>
      <c r="B418">
        <f t="shared" si="81"/>
        <v>36.400000000000247</v>
      </c>
      <c r="C418">
        <f t="shared" si="82"/>
        <v>-465.56662280062437</v>
      </c>
      <c r="D418">
        <f t="shared" si="83"/>
        <v>403.1925224994684</v>
      </c>
      <c r="E418">
        <f t="shared" si="84"/>
        <v>-65.854570223487485</v>
      </c>
      <c r="F418">
        <f t="shared" si="85"/>
        <v>36287.327024952137</v>
      </c>
      <c r="G418">
        <f t="shared" si="86"/>
        <v>-13098.480318461699</v>
      </c>
      <c r="H418">
        <f t="shared" si="87"/>
        <v>66000.555185413337</v>
      </c>
      <c r="I418">
        <f t="shared" si="88"/>
        <v>67287.766134981182</v>
      </c>
      <c r="J418" s="42">
        <f t="shared" si="89"/>
        <v>408.53523057235174</v>
      </c>
      <c r="K418">
        <f t="shared" si="90"/>
        <v>25.384724361466532</v>
      </c>
      <c r="L418">
        <f t="shared" si="91"/>
        <v>36.277486907674358</v>
      </c>
      <c r="M418" s="42">
        <f t="shared" si="92"/>
        <v>67.768373153832513</v>
      </c>
      <c r="N418" s="6">
        <f t="shared" si="93"/>
        <v>8.6692673774662324E-7</v>
      </c>
      <c r="O418" s="4">
        <f>SUM($N$54:N418)*0.1+$O$30</f>
        <v>5.3752966869037249E-7</v>
      </c>
      <c r="P418" s="4">
        <f>SUM($O$235:O418)</f>
        <v>-1.3161343135163265E-3</v>
      </c>
      <c r="Q418" s="6">
        <f t="shared" si="94"/>
        <v>-4.3682659824064282E-6</v>
      </c>
      <c r="R418" s="4">
        <f>SUM($Q$54:Q418)*0.1+$O$8</f>
        <v>1.026520289665454E-5</v>
      </c>
      <c r="S418" s="4">
        <f>SUM($R$235:R418)</f>
        <v>8.0175662499690232E-3</v>
      </c>
      <c r="T418">
        <f t="shared" si="95"/>
        <v>1.0279266931751851E-5</v>
      </c>
      <c r="U418">
        <f t="shared" si="96"/>
        <v>8.1248740361840339E-3</v>
      </c>
      <c r="X418" s="1"/>
    </row>
    <row r="419" spans="1:24" x14ac:dyDescent="0.25">
      <c r="A419" s="8"/>
      <c r="B419">
        <f t="shared" si="81"/>
        <v>36.500000000000249</v>
      </c>
      <c r="C419">
        <f t="shared" si="82"/>
        <v>-465.56662280062437</v>
      </c>
      <c r="D419">
        <f t="shared" si="83"/>
        <v>403.1925224994684</v>
      </c>
      <c r="E419">
        <f t="shared" si="84"/>
        <v>-65.854570223487485</v>
      </c>
      <c r="F419">
        <f t="shared" si="85"/>
        <v>36287.327024952137</v>
      </c>
      <c r="G419">
        <f t="shared" si="86"/>
        <v>-13105.065775484049</v>
      </c>
      <c r="H419">
        <f t="shared" si="87"/>
        <v>66181.861820538106</v>
      </c>
      <c r="I419">
        <f t="shared" si="88"/>
        <v>67466.892495597887</v>
      </c>
      <c r="J419" s="42">
        <f t="shared" si="89"/>
        <v>408.53523057235174</v>
      </c>
      <c r="K419">
        <f t="shared" si="90"/>
        <v>25.452300884678881</v>
      </c>
      <c r="L419">
        <f t="shared" si="91"/>
        <v>36.277486907674358</v>
      </c>
      <c r="M419" s="42">
        <f t="shared" si="92"/>
        <v>67.793714969263036</v>
      </c>
      <c r="N419" s="6">
        <f t="shared" si="93"/>
        <v>8.673625981391383E-7</v>
      </c>
      <c r="O419" s="4">
        <f>SUM($N$54:N419)*0.1+$O$30</f>
        <v>6.2426592850428717E-7</v>
      </c>
      <c r="P419" s="4">
        <f>SUM($O$235:O419)</f>
        <v>-1.3155100475878221E-3</v>
      </c>
      <c r="Q419" s="6">
        <f t="shared" si="94"/>
        <v>-4.38026581489837E-6</v>
      </c>
      <c r="R419" s="4">
        <f>SUM($Q$54:Q419)*0.1+$O$8</f>
        <v>9.8271763151646974E-6</v>
      </c>
      <c r="S419" s="4">
        <f>SUM($R$235:R419)</f>
        <v>8.0273934262841875E-3</v>
      </c>
      <c r="T419">
        <f t="shared" si="95"/>
        <v>9.8469844256414526E-6</v>
      </c>
      <c r="U419">
        <f t="shared" si="96"/>
        <v>8.1344705977497451E-3</v>
      </c>
      <c r="X419" s="1"/>
    </row>
    <row r="420" spans="1:24" x14ac:dyDescent="0.25">
      <c r="A420" s="8"/>
      <c r="B420">
        <f t="shared" si="81"/>
        <v>36.60000000000025</v>
      </c>
      <c r="C420">
        <f t="shared" si="82"/>
        <v>-465.56662280062437</v>
      </c>
      <c r="D420">
        <f t="shared" si="83"/>
        <v>403.1925224994684</v>
      </c>
      <c r="E420">
        <f t="shared" si="84"/>
        <v>-65.854570223487485</v>
      </c>
      <c r="F420">
        <f t="shared" si="85"/>
        <v>36287.327024952137</v>
      </c>
      <c r="G420">
        <f t="shared" si="86"/>
        <v>-13111.651232506394</v>
      </c>
      <c r="H420">
        <f t="shared" si="87"/>
        <v>66363.168455662861</v>
      </c>
      <c r="I420">
        <f t="shared" si="88"/>
        <v>67646.031114305399</v>
      </c>
      <c r="J420" s="42">
        <f t="shared" si="89"/>
        <v>408.53523057235174</v>
      </c>
      <c r="K420">
        <f t="shared" si="90"/>
        <v>25.519882032331513</v>
      </c>
      <c r="L420">
        <f t="shared" si="91"/>
        <v>36.277486907674358</v>
      </c>
      <c r="M420" s="42">
        <f t="shared" si="92"/>
        <v>67.819116390244801</v>
      </c>
      <c r="N420" s="6">
        <f t="shared" si="93"/>
        <v>8.6779845853165314E-7</v>
      </c>
      <c r="O420" s="4">
        <f>SUM($N$54:N420)*0.1+$O$30</f>
        <v>7.1104577435744947E-7</v>
      </c>
      <c r="P420" s="4">
        <f>SUM($O$235:O420)</f>
        <v>-1.3147990018134647E-3</v>
      </c>
      <c r="Q420" s="6">
        <f t="shared" si="94"/>
        <v>-4.392265647390311E-6</v>
      </c>
      <c r="R420" s="4">
        <f>SUM($Q$54:Q420)*0.1+$O$8</f>
        <v>9.3879497504256677E-6</v>
      </c>
      <c r="S420" s="4">
        <f>SUM($R$235:R420)</f>
        <v>8.036781376034613E-3</v>
      </c>
      <c r="T420">
        <f t="shared" si="95"/>
        <v>9.4148386396023244E-6</v>
      </c>
      <c r="U420">
        <f t="shared" si="96"/>
        <v>8.1436202822421973E-3</v>
      </c>
      <c r="X420" s="1"/>
    </row>
    <row r="421" spans="1:24" x14ac:dyDescent="0.25">
      <c r="A421" s="8"/>
      <c r="B421">
        <f t="shared" si="81"/>
        <v>36.700000000000252</v>
      </c>
      <c r="C421">
        <f t="shared" si="82"/>
        <v>-465.56662280062437</v>
      </c>
      <c r="D421">
        <f t="shared" si="83"/>
        <v>403.1925224994684</v>
      </c>
      <c r="E421">
        <f t="shared" si="84"/>
        <v>-65.854570223487485</v>
      </c>
      <c r="F421">
        <f t="shared" si="85"/>
        <v>36287.327024952137</v>
      </c>
      <c r="G421">
        <f t="shared" si="86"/>
        <v>-13118.236689528745</v>
      </c>
      <c r="H421">
        <f t="shared" si="87"/>
        <v>66544.47509078763</v>
      </c>
      <c r="I421">
        <f t="shared" si="88"/>
        <v>67825.181893976172</v>
      </c>
      <c r="J421" s="42">
        <f t="shared" si="89"/>
        <v>408.53523057235174</v>
      </c>
      <c r="K421">
        <f t="shared" si="90"/>
        <v>25.587467767782467</v>
      </c>
      <c r="L421">
        <f t="shared" si="91"/>
        <v>36.277486907674358</v>
      </c>
      <c r="M421" s="42">
        <f t="shared" si="92"/>
        <v>67.844577349827745</v>
      </c>
      <c r="N421" s="6">
        <f t="shared" si="93"/>
        <v>8.6823431892416841E-7</v>
      </c>
      <c r="O421" s="4">
        <f>SUM($N$54:N421)*0.1+$O$30</f>
        <v>7.9786920624986616E-7</v>
      </c>
      <c r="P421" s="4">
        <f>SUM($O$235:O421)</f>
        <v>-1.3140011326072149E-3</v>
      </c>
      <c r="Q421" s="6">
        <f t="shared" si="94"/>
        <v>-4.4042654798822519E-6</v>
      </c>
      <c r="R421" s="4">
        <f>SUM($Q$54:Q421)*0.1+$O$8</f>
        <v>8.947523202437437E-6</v>
      </c>
      <c r="S421" s="4">
        <f>SUM($R$235:R421)</f>
        <v>8.0457288992370497E-3</v>
      </c>
      <c r="T421">
        <f t="shared" si="95"/>
        <v>8.9830265906562975E-6</v>
      </c>
      <c r="U421">
        <f t="shared" si="96"/>
        <v>8.1523219082977379E-3</v>
      </c>
      <c r="X421" s="1"/>
    </row>
    <row r="422" spans="1:24" x14ac:dyDescent="0.25">
      <c r="A422" s="8"/>
      <c r="B422">
        <f t="shared" si="81"/>
        <v>36.800000000000253</v>
      </c>
      <c r="C422">
        <f t="shared" si="82"/>
        <v>-465.56662280062437</v>
      </c>
      <c r="D422">
        <f t="shared" si="83"/>
        <v>403.1925224994684</v>
      </c>
      <c r="E422">
        <f t="shared" si="84"/>
        <v>-65.854570223487485</v>
      </c>
      <c r="F422">
        <f t="shared" si="85"/>
        <v>36287.327024952137</v>
      </c>
      <c r="G422">
        <f t="shared" si="86"/>
        <v>-13124.822146551094</v>
      </c>
      <c r="H422">
        <f t="shared" si="87"/>
        <v>66725.781725912399</v>
      </c>
      <c r="I422">
        <f t="shared" si="88"/>
        <v>68004.34473849964</v>
      </c>
      <c r="J422" s="42">
        <f t="shared" si="89"/>
        <v>408.53523057235174</v>
      </c>
      <c r="K422">
        <f t="shared" si="90"/>
        <v>25.655058054773434</v>
      </c>
      <c r="L422">
        <f t="shared" si="91"/>
        <v>36.277486907674358</v>
      </c>
      <c r="M422" s="42">
        <f t="shared" si="92"/>
        <v>67.870097781005512</v>
      </c>
      <c r="N422" s="6">
        <f t="shared" si="93"/>
        <v>8.6867017931668346E-7</v>
      </c>
      <c r="O422" s="4">
        <f>SUM($N$54:N422)*0.1+$O$30</f>
        <v>8.8473622418153386E-7</v>
      </c>
      <c r="P422" s="4">
        <f>SUM($O$235:O422)</f>
        <v>-1.3131163963830334E-3</v>
      </c>
      <c r="Q422" s="6">
        <f t="shared" si="94"/>
        <v>-4.4162653123741937E-6</v>
      </c>
      <c r="R422" s="4">
        <f>SUM($Q$54:Q422)*0.1+$O$8</f>
        <v>8.5058966712000188E-6</v>
      </c>
      <c r="S422" s="4">
        <f>SUM($R$235:R422)</f>
        <v>8.0542347959082494E-3</v>
      </c>
      <c r="T422">
        <f t="shared" si="95"/>
        <v>8.551785566038858E-6</v>
      </c>
      <c r="U422">
        <f t="shared" si="96"/>
        <v>8.1605742946234596E-3</v>
      </c>
      <c r="X422" s="1"/>
    </row>
    <row r="423" spans="1:24" x14ac:dyDescent="0.25">
      <c r="A423" s="8"/>
      <c r="B423">
        <f t="shared" si="81"/>
        <v>36.900000000000254</v>
      </c>
      <c r="C423">
        <f t="shared" si="82"/>
        <v>-465.56662280062437</v>
      </c>
      <c r="D423">
        <f t="shared" si="83"/>
        <v>403.1925224994684</v>
      </c>
      <c r="E423">
        <f t="shared" si="84"/>
        <v>-65.854570223487485</v>
      </c>
      <c r="F423">
        <f t="shared" si="85"/>
        <v>36287.327024952137</v>
      </c>
      <c r="G423">
        <f t="shared" si="86"/>
        <v>-13131.407603573443</v>
      </c>
      <c r="H423">
        <f t="shared" si="87"/>
        <v>66907.088361037153</v>
      </c>
      <c r="I423">
        <f t="shared" si="88"/>
        <v>68183.519552768907</v>
      </c>
      <c r="J423" s="42">
        <f t="shared" si="89"/>
        <v>408.53523057235174</v>
      </c>
      <c r="K423">
        <f t="shared" si="90"/>
        <v>25.722652857424755</v>
      </c>
      <c r="L423">
        <f t="shared" si="91"/>
        <v>36.277486907674358</v>
      </c>
      <c r="M423" s="42">
        <f t="shared" si="92"/>
        <v>67.895677616716043</v>
      </c>
      <c r="N423" s="6">
        <f t="shared" si="93"/>
        <v>8.6910603970919851E-7</v>
      </c>
      <c r="O423" s="4">
        <f>SUM($N$54:N423)*0.1+$O$30</f>
        <v>9.7164682815245595E-7</v>
      </c>
      <c r="P423" s="4">
        <f>SUM($O$235:O423)</f>
        <v>-1.312144749554881E-3</v>
      </c>
      <c r="Q423" s="6">
        <f t="shared" si="94"/>
        <v>-4.4282651448661346E-6</v>
      </c>
      <c r="R423" s="4">
        <f>SUM($Q$54:Q423)*0.1+$O$8</f>
        <v>8.0630701567133996E-6</v>
      </c>
      <c r="S423" s="4">
        <f>SUM($R$235:R423)</f>
        <v>8.0622978660649623E-3</v>
      </c>
      <c r="T423">
        <f t="shared" si="95"/>
        <v>8.1214036909108869E-6</v>
      </c>
      <c r="U423">
        <f t="shared" si="96"/>
        <v>8.1683762600005209E-3</v>
      </c>
      <c r="X423" s="1"/>
    </row>
    <row r="424" spans="1:24" x14ac:dyDescent="0.25">
      <c r="A424" s="8"/>
      <c r="B424">
        <f t="shared" si="81"/>
        <v>37.000000000000256</v>
      </c>
      <c r="C424">
        <f t="shared" si="82"/>
        <v>-465.56662280062437</v>
      </c>
      <c r="D424">
        <f t="shared" si="83"/>
        <v>403.1925224994684</v>
      </c>
      <c r="E424">
        <f t="shared" si="84"/>
        <v>-65.854570223487485</v>
      </c>
      <c r="F424">
        <f t="shared" si="85"/>
        <v>36287.327024952137</v>
      </c>
      <c r="G424">
        <f t="shared" si="86"/>
        <v>-13137.993060595794</v>
      </c>
      <c r="H424">
        <f t="shared" si="87"/>
        <v>67088.394996161922</v>
      </c>
      <c r="I424">
        <f t="shared" si="88"/>
        <v>68362.706242667919</v>
      </c>
      <c r="J424" s="42">
        <f t="shared" si="89"/>
        <v>408.53523057235174</v>
      </c>
      <c r="K424">
        <f t="shared" si="90"/>
        <v>25.790252140230567</v>
      </c>
      <c r="L424">
        <f t="shared" si="91"/>
        <v>36.277486907674358</v>
      </c>
      <c r="M424" s="42">
        <f t="shared" si="92"/>
        <v>67.921316789842351</v>
      </c>
      <c r="N424" s="6">
        <f t="shared" si="93"/>
        <v>8.6954190010171378E-7</v>
      </c>
      <c r="O424" s="4">
        <f>SUM($N$54:N424)*0.1+$O$30</f>
        <v>1.0586010181626257E-6</v>
      </c>
      <c r="P424" s="4">
        <f>SUM($O$235:O424)</f>
        <v>-1.3110861485367182E-3</v>
      </c>
      <c r="Q424" s="6">
        <f t="shared" si="94"/>
        <v>-4.4402649773580755E-6</v>
      </c>
      <c r="R424" s="4">
        <f>SUM($Q$54:Q424)*0.1+$O$8</f>
        <v>7.6190436589775929E-6</v>
      </c>
      <c r="S424" s="4">
        <f>SUM($R$235:R424)</f>
        <v>8.0699169097239402E-3</v>
      </c>
      <c r="T424">
        <f t="shared" si="95"/>
        <v>7.692233901348919E-6</v>
      </c>
      <c r="U424">
        <f t="shared" si="96"/>
        <v>8.1757266232875738E-3</v>
      </c>
      <c r="X424" s="1"/>
    </row>
    <row r="425" spans="1:24" x14ac:dyDescent="0.25">
      <c r="A425" s="8"/>
      <c r="B425">
        <f t="shared" si="81"/>
        <v>37.100000000000257</v>
      </c>
      <c r="C425">
        <f t="shared" si="82"/>
        <v>-465.56662280062437</v>
      </c>
      <c r="D425">
        <f t="shared" si="83"/>
        <v>403.1925224994684</v>
      </c>
      <c r="E425">
        <f t="shared" si="84"/>
        <v>-65.854570223487485</v>
      </c>
      <c r="F425">
        <f t="shared" si="85"/>
        <v>36287.327024952137</v>
      </c>
      <c r="G425">
        <f t="shared" si="86"/>
        <v>-13144.57851761814</v>
      </c>
      <c r="H425">
        <f t="shared" si="87"/>
        <v>67269.701631286676</v>
      </c>
      <c r="I425">
        <f t="shared" si="88"/>
        <v>68541.904715058525</v>
      </c>
      <c r="J425" s="42">
        <f t="shared" si="89"/>
        <v>408.53523057235174</v>
      </c>
      <c r="K425">
        <f t="shared" si="90"/>
        <v>25.857855868053932</v>
      </c>
      <c r="L425">
        <f t="shared" si="91"/>
        <v>36.277486907674358</v>
      </c>
      <c r="M425" s="42">
        <f t="shared" si="92"/>
        <v>67.947015233213193</v>
      </c>
      <c r="N425" s="6">
        <f t="shared" si="93"/>
        <v>8.6997776049422862E-7</v>
      </c>
      <c r="O425" s="4">
        <f>SUM($N$54:N425)*0.1+$O$30</f>
        <v>1.1455987942120498E-6</v>
      </c>
      <c r="P425" s="4">
        <f>SUM($O$235:O425)</f>
        <v>-1.3099405497425062E-3</v>
      </c>
      <c r="Q425" s="6">
        <f t="shared" si="94"/>
        <v>-4.4522648098500165E-6</v>
      </c>
      <c r="R425" s="4">
        <f>SUM($Q$54:Q425)*0.1+$O$8</f>
        <v>7.1738171779925987E-6</v>
      </c>
      <c r="S425" s="4">
        <f>SUM($R$235:R425)</f>
        <v>8.0770907269019331E-3</v>
      </c>
      <c r="T425">
        <f t="shared" si="95"/>
        <v>7.2647126233982434E-6</v>
      </c>
      <c r="U425">
        <f t="shared" si="96"/>
        <v>8.1826242034242838E-3</v>
      </c>
      <c r="X425" s="1"/>
    </row>
    <row r="426" spans="1:24" x14ac:dyDescent="0.25">
      <c r="A426" s="8"/>
      <c r="B426">
        <f t="shared" si="81"/>
        <v>37.200000000000259</v>
      </c>
      <c r="C426">
        <f t="shared" si="82"/>
        <v>-465.56662280062437</v>
      </c>
      <c r="D426">
        <f t="shared" si="83"/>
        <v>403.1925224994684</v>
      </c>
      <c r="E426">
        <f t="shared" si="84"/>
        <v>-65.854570223487485</v>
      </c>
      <c r="F426">
        <f t="shared" si="85"/>
        <v>36287.327024952137</v>
      </c>
      <c r="G426">
        <f t="shared" si="86"/>
        <v>-13151.163974640489</v>
      </c>
      <c r="H426">
        <f t="shared" si="87"/>
        <v>67451.008266411445</v>
      </c>
      <c r="I426">
        <f t="shared" si="88"/>
        <v>68721.114877768006</v>
      </c>
      <c r="J426" s="42">
        <f t="shared" si="89"/>
        <v>408.53523057235174</v>
      </c>
      <c r="K426">
        <f t="shared" si="90"/>
        <v>25.92546400612212</v>
      </c>
      <c r="L426">
        <f t="shared" si="91"/>
        <v>36.277486907674358</v>
      </c>
      <c r="M426" s="42">
        <f t="shared" si="92"/>
        <v>67.972772879603696</v>
      </c>
      <c r="N426" s="6">
        <f t="shared" si="93"/>
        <v>8.7041362088674368E-7</v>
      </c>
      <c r="O426" s="4">
        <f>SUM($N$54:N426)*0.1+$O$30</f>
        <v>1.2326401563007215E-6</v>
      </c>
      <c r="P426" s="4">
        <f>SUM($O$235:O426)</f>
        <v>-1.3087079095862055E-3</v>
      </c>
      <c r="Q426" s="6">
        <f t="shared" si="94"/>
        <v>-4.4642646423419582E-6</v>
      </c>
      <c r="R426" s="4">
        <f>SUM($Q$54:Q426)*0.1+$O$8</f>
        <v>6.7273907137584035E-6</v>
      </c>
      <c r="S426" s="4">
        <f>SUM($R$235:R426)</f>
        <v>8.0838181176156911E-3</v>
      </c>
      <c r="T426">
        <f t="shared" si="95"/>
        <v>6.8393850286767654E-6</v>
      </c>
      <c r="U426">
        <f t="shared" si="96"/>
        <v>8.1890678194349569E-3</v>
      </c>
      <c r="X426" s="1"/>
    </row>
    <row r="427" spans="1:24" x14ac:dyDescent="0.25">
      <c r="A427" s="8"/>
      <c r="B427">
        <f t="shared" ref="B427:B490" si="97">B426+0.1</f>
        <v>37.30000000000026</v>
      </c>
      <c r="C427">
        <f t="shared" si="82"/>
        <v>-465.56662280062437</v>
      </c>
      <c r="D427">
        <f t="shared" si="83"/>
        <v>403.1925224994684</v>
      </c>
      <c r="E427">
        <f t="shared" si="84"/>
        <v>-65.854570223487485</v>
      </c>
      <c r="F427">
        <f t="shared" si="85"/>
        <v>36287.327024952137</v>
      </c>
      <c r="G427">
        <f t="shared" si="86"/>
        <v>-13157.749431662838</v>
      </c>
      <c r="H427">
        <f t="shared" si="87"/>
        <v>67632.3149015362</v>
      </c>
      <c r="I427">
        <f t="shared" si="88"/>
        <v>68900.336639576577</v>
      </c>
      <c r="J427" s="42">
        <f t="shared" si="89"/>
        <v>408.53523057235174</v>
      </c>
      <c r="K427">
        <f t="shared" si="90"/>
        <v>25.993076520021905</v>
      </c>
      <c r="L427">
        <f t="shared" si="91"/>
        <v>36.277486907674358</v>
      </c>
      <c r="M427" s="42">
        <f t="shared" si="92"/>
        <v>67.998589661736133</v>
      </c>
      <c r="N427" s="6">
        <f t="shared" si="93"/>
        <v>8.7084948127925873E-7</v>
      </c>
      <c r="O427" s="4">
        <f>SUM($N$54:N427)*0.1+$O$30</f>
        <v>1.3197251044286476E-6</v>
      </c>
      <c r="P427" s="4">
        <f>SUM($O$235:O427)</f>
        <v>-1.3073881844817769E-3</v>
      </c>
      <c r="Q427" s="6">
        <f t="shared" si="94"/>
        <v>-4.4762644748338983E-6</v>
      </c>
      <c r="R427" s="4">
        <f>SUM($Q$54:Q427)*0.1+$O$8</f>
        <v>6.2797642662750208E-6</v>
      </c>
      <c r="S427" s="4">
        <f>SUM($R$235:R427)</f>
        <v>8.090097881881966E-3</v>
      </c>
      <c r="T427">
        <f t="shared" si="95"/>
        <v>6.416939581392664E-6</v>
      </c>
      <c r="U427">
        <f t="shared" si="96"/>
        <v>8.1950562904322764E-3</v>
      </c>
      <c r="X427" s="1"/>
    </row>
    <row r="428" spans="1:24" x14ac:dyDescent="0.25">
      <c r="A428" s="8"/>
      <c r="B428">
        <f t="shared" si="97"/>
        <v>37.400000000000261</v>
      </c>
      <c r="C428">
        <f t="shared" si="82"/>
        <v>-465.56662280062437</v>
      </c>
      <c r="D428">
        <f t="shared" si="83"/>
        <v>403.1925224994684</v>
      </c>
      <c r="E428">
        <f t="shared" si="84"/>
        <v>-65.854570223487485</v>
      </c>
      <c r="F428">
        <f t="shared" si="85"/>
        <v>36287.327024952137</v>
      </c>
      <c r="G428">
        <f t="shared" si="86"/>
        <v>-13164.334888685189</v>
      </c>
      <c r="H428">
        <f t="shared" si="87"/>
        <v>67813.621536660969</v>
      </c>
      <c r="I428">
        <f t="shared" si="88"/>
        <v>69079.569910205304</v>
      </c>
      <c r="J428" s="42">
        <f t="shared" si="89"/>
        <v>408.53523057235174</v>
      </c>
      <c r="K428">
        <f t="shared" si="90"/>
        <v>26.060693375695006</v>
      </c>
      <c r="L428">
        <f t="shared" si="91"/>
        <v>36.277486907674358</v>
      </c>
      <c r="M428" s="42">
        <f t="shared" si="92"/>
        <v>68.024465512280557</v>
      </c>
      <c r="N428" s="6">
        <f t="shared" si="93"/>
        <v>8.7128534167177389E-7</v>
      </c>
      <c r="O428" s="4">
        <f>SUM($N$54:N428)*0.1+$O$30</f>
        <v>1.4068536385958248E-6</v>
      </c>
      <c r="P428" s="4">
        <f>SUM($O$235:O428)</f>
        <v>-1.3059813308431811E-3</v>
      </c>
      <c r="Q428" s="6">
        <f t="shared" si="94"/>
        <v>-4.4882643073258401E-6</v>
      </c>
      <c r="R428" s="4">
        <f>SUM($Q$54:Q428)*0.1+$O$8</f>
        <v>5.8309378355424235E-6</v>
      </c>
      <c r="S428" s="4">
        <f>SUM($R$235:R428)</f>
        <v>8.0959288197175079E-3</v>
      </c>
      <c r="T428">
        <f t="shared" si="95"/>
        <v>5.9982558466933091E-6</v>
      </c>
      <c r="U428">
        <f t="shared" si="96"/>
        <v>8.2005884356211554E-3</v>
      </c>
      <c r="X428" s="1"/>
    </row>
    <row r="429" spans="1:24" x14ac:dyDescent="0.25">
      <c r="A429" s="8"/>
      <c r="B429">
        <f t="shared" si="97"/>
        <v>37.500000000000263</v>
      </c>
      <c r="C429">
        <f t="shared" si="82"/>
        <v>-465.56662280062437</v>
      </c>
      <c r="D429">
        <f t="shared" si="83"/>
        <v>403.1925224994684</v>
      </c>
      <c r="E429">
        <f t="shared" si="84"/>
        <v>-65.854570223487485</v>
      </c>
      <c r="F429">
        <f t="shared" si="85"/>
        <v>36287.327024952137</v>
      </c>
      <c r="G429">
        <f t="shared" si="86"/>
        <v>-13170.920345707535</v>
      </c>
      <c r="H429">
        <f t="shared" si="87"/>
        <v>67994.928171785738</v>
      </c>
      <c r="I429">
        <f t="shared" si="88"/>
        <v>69258.814600303944</v>
      </c>
      <c r="J429" s="42">
        <f t="shared" si="89"/>
        <v>408.53523057235174</v>
      </c>
      <c r="K429">
        <f t="shared" si="90"/>
        <v>26.128314539433493</v>
      </c>
      <c r="L429">
        <f t="shared" si="91"/>
        <v>36.277486907674358</v>
      </c>
      <c r="M429" s="42">
        <f t="shared" si="92"/>
        <v>68.050400363855502</v>
      </c>
      <c r="N429" s="6">
        <f t="shared" si="93"/>
        <v>8.7172120206428873E-7</v>
      </c>
      <c r="O429" s="4">
        <f>SUM($N$54:N429)*0.1+$O$30</f>
        <v>1.4940257588022563E-6</v>
      </c>
      <c r="P429" s="4">
        <f>SUM($O$235:O429)</f>
        <v>-1.3044873050843788E-3</v>
      </c>
      <c r="Q429" s="6">
        <f t="shared" si="94"/>
        <v>-4.5002641398177819E-6</v>
      </c>
      <c r="R429" s="4">
        <f>SUM($Q$54:Q429)*0.1+$O$8</f>
        <v>5.3809114215606387E-6</v>
      </c>
      <c r="S429" s="4">
        <f>SUM($R$235:R429)</f>
        <v>8.1013097311390687E-3</v>
      </c>
      <c r="T429">
        <f t="shared" si="95"/>
        <v>5.5844713890077715E-6</v>
      </c>
      <c r="U429">
        <f t="shared" si="96"/>
        <v>8.2056630743027031E-3</v>
      </c>
      <c r="X429" s="1"/>
    </row>
    <row r="430" spans="1:24" x14ac:dyDescent="0.25">
      <c r="A430" s="8"/>
      <c r="B430">
        <f t="shared" si="97"/>
        <v>37.600000000000264</v>
      </c>
      <c r="C430">
        <f t="shared" si="82"/>
        <v>-465.56662280062437</v>
      </c>
      <c r="D430">
        <f t="shared" si="83"/>
        <v>403.1925224994684</v>
      </c>
      <c r="E430">
        <f t="shared" si="84"/>
        <v>-65.854570223487485</v>
      </c>
      <c r="F430">
        <f t="shared" si="85"/>
        <v>36287.327024952137</v>
      </c>
      <c r="G430">
        <f t="shared" si="86"/>
        <v>-13177.505802729884</v>
      </c>
      <c r="H430">
        <f t="shared" si="87"/>
        <v>68176.234806910492</v>
      </c>
      <c r="I430">
        <f t="shared" si="88"/>
        <v>69438.070621439168</v>
      </c>
      <c r="J430" s="42">
        <f t="shared" si="89"/>
        <v>408.53523057235174</v>
      </c>
      <c r="K430">
        <f t="shared" si="90"/>
        <v>26.195939977875344</v>
      </c>
      <c r="L430">
        <f t="shared" si="91"/>
        <v>36.277486907674358</v>
      </c>
      <c r="M430" s="42">
        <f t="shared" si="92"/>
        <v>68.076394149028644</v>
      </c>
      <c r="N430" s="6">
        <f t="shared" si="93"/>
        <v>8.7215706245680379E-7</v>
      </c>
      <c r="O430" s="4">
        <f>SUM($N$54:N430)*0.1+$O$30</f>
        <v>1.5812414650479355E-6</v>
      </c>
      <c r="P430" s="4">
        <f>SUM($O$235:O430)</f>
        <v>-1.3029060636193309E-3</v>
      </c>
      <c r="Q430" s="6">
        <f t="shared" si="94"/>
        <v>-4.512263972309722E-6</v>
      </c>
      <c r="R430" s="4">
        <f>SUM($Q$54:Q430)*0.1+$O$8</f>
        <v>4.9296850243296664E-6</v>
      </c>
      <c r="S430" s="4">
        <f>SUM($R$235:R430)</f>
        <v>8.1062394161633983E-3</v>
      </c>
      <c r="T430">
        <f t="shared" si="95"/>
        <v>5.1770762994075258E-6</v>
      </c>
      <c r="U430">
        <f t="shared" si="96"/>
        <v>8.2102790258783004E-3</v>
      </c>
      <c r="X430" s="1"/>
    </row>
    <row r="431" spans="1:24" x14ac:dyDescent="0.25">
      <c r="A431" s="8"/>
      <c r="B431">
        <f t="shared" si="97"/>
        <v>37.700000000000266</v>
      </c>
      <c r="C431">
        <f t="shared" si="82"/>
        <v>-465.56662280062437</v>
      </c>
      <c r="D431">
        <f t="shared" si="83"/>
        <v>403.1925224994684</v>
      </c>
      <c r="E431">
        <f t="shared" si="84"/>
        <v>-65.854570223487485</v>
      </c>
      <c r="F431">
        <f t="shared" si="85"/>
        <v>36287.327024952137</v>
      </c>
      <c r="G431">
        <f t="shared" si="86"/>
        <v>-13184.091259752233</v>
      </c>
      <c r="H431">
        <f t="shared" si="87"/>
        <v>68357.541442035261</v>
      </c>
      <c r="I431">
        <f t="shared" si="88"/>
        <v>69617.337886082969</v>
      </c>
      <c r="J431" s="42">
        <f t="shared" si="89"/>
        <v>408.53523057235174</v>
      </c>
      <c r="K431">
        <f t="shared" si="90"/>
        <v>26.263569658000083</v>
      </c>
      <c r="L431">
        <f t="shared" si="91"/>
        <v>36.277486907674358</v>
      </c>
      <c r="M431" s="42">
        <f t="shared" si="92"/>
        <v>68.102446800317509</v>
      </c>
      <c r="N431" s="6">
        <f t="shared" si="93"/>
        <v>8.7259292284931895E-7</v>
      </c>
      <c r="O431" s="4">
        <f>SUM($N$54:N431)*0.1+$O$30</f>
        <v>1.668500757332869E-6</v>
      </c>
      <c r="P431" s="4">
        <f>SUM($O$235:O431)</f>
        <v>-1.3012375628619981E-3</v>
      </c>
      <c r="Q431" s="6">
        <f t="shared" si="94"/>
        <v>-4.5242638048016638E-6</v>
      </c>
      <c r="R431" s="4">
        <f>SUM($Q$54:Q431)*0.1+$O$8</f>
        <v>4.4772586438495066E-6</v>
      </c>
      <c r="S431" s="4">
        <f>SUM($R$235:R431)</f>
        <v>8.110716674807247E-3</v>
      </c>
      <c r="T431">
        <f t="shared" si="95"/>
        <v>4.778047691384576E-6</v>
      </c>
      <c r="U431">
        <f t="shared" si="96"/>
        <v>8.2144351098538335E-3</v>
      </c>
      <c r="X431" s="1"/>
    </row>
    <row r="432" spans="1:24" x14ac:dyDescent="0.25">
      <c r="A432" s="8"/>
      <c r="B432">
        <f t="shared" si="97"/>
        <v>37.800000000000267</v>
      </c>
      <c r="C432">
        <f t="shared" si="82"/>
        <v>-465.56662280062437</v>
      </c>
      <c r="D432">
        <f t="shared" si="83"/>
        <v>403.1925224994684</v>
      </c>
      <c r="E432">
        <f t="shared" si="84"/>
        <v>-65.854570223487485</v>
      </c>
      <c r="F432">
        <f t="shared" si="85"/>
        <v>36287.327024952137</v>
      </c>
      <c r="G432">
        <f t="shared" si="86"/>
        <v>-13190.676716774584</v>
      </c>
      <c r="H432">
        <f t="shared" si="87"/>
        <v>68538.84807716003</v>
      </c>
      <c r="I432">
        <f t="shared" si="88"/>
        <v>69796.616307601056</v>
      </c>
      <c r="J432" s="42">
        <f t="shared" si="89"/>
        <v>408.53523057235174</v>
      </c>
      <c r="K432">
        <f t="shared" si="90"/>
        <v>26.331203547124385</v>
      </c>
      <c r="L432">
        <f t="shared" si="91"/>
        <v>36.277486907674358</v>
      </c>
      <c r="M432" s="42">
        <f t="shared" si="92"/>
        <v>68.128558250190139</v>
      </c>
      <c r="N432" s="6">
        <f t="shared" si="93"/>
        <v>8.7302878324183411E-7</v>
      </c>
      <c r="O432" s="4">
        <f>SUM($N$54:N432)*0.1+$O$30</f>
        <v>1.7558036356570502E-6</v>
      </c>
      <c r="P432" s="4">
        <f>SUM($O$235:O432)</f>
        <v>-1.299481759226341E-3</v>
      </c>
      <c r="Q432" s="6">
        <f t="shared" si="94"/>
        <v>-4.5362636372936047E-6</v>
      </c>
      <c r="R432" s="4">
        <f>SUM($Q$54:Q432)*0.1+$O$8</f>
        <v>4.0236322801201458E-6</v>
      </c>
      <c r="S432" s="4">
        <f>SUM($R$235:R432)</f>
        <v>8.1147403070873664E-3</v>
      </c>
      <c r="T432">
        <f t="shared" si="95"/>
        <v>4.3900413588725284E-6</v>
      </c>
      <c r="U432">
        <f t="shared" si="96"/>
        <v>8.2181301458440249E-3</v>
      </c>
      <c r="X432" s="1"/>
    </row>
    <row r="433" spans="1:24" x14ac:dyDescent="0.25">
      <c r="A433" s="8"/>
      <c r="B433">
        <f t="shared" si="97"/>
        <v>37.900000000000269</v>
      </c>
      <c r="C433">
        <f t="shared" si="82"/>
        <v>-465.56662280062437</v>
      </c>
      <c r="D433">
        <f t="shared" si="83"/>
        <v>403.1925224994684</v>
      </c>
      <c r="E433">
        <f t="shared" si="84"/>
        <v>-65.854570223487485</v>
      </c>
      <c r="F433">
        <f t="shared" si="85"/>
        <v>36287.327024952137</v>
      </c>
      <c r="G433">
        <f t="shared" si="86"/>
        <v>-13197.262173796933</v>
      </c>
      <c r="H433">
        <f t="shared" si="87"/>
        <v>68720.154712284784</v>
      </c>
      <c r="I433">
        <f t="shared" si="88"/>
        <v>69975.905800241613</v>
      </c>
      <c r="J433" s="42">
        <f t="shared" si="89"/>
        <v>408.53523057235174</v>
      </c>
      <c r="K433">
        <f t="shared" si="90"/>
        <v>26.398841612897858</v>
      </c>
      <c r="L433">
        <f t="shared" si="91"/>
        <v>36.277486907674358</v>
      </c>
      <c r="M433" s="42">
        <f t="shared" si="92"/>
        <v>68.154728431065749</v>
      </c>
      <c r="N433" s="6">
        <f t="shared" si="93"/>
        <v>8.7346464363434916E-7</v>
      </c>
      <c r="O433" s="4">
        <f>SUM($N$54:N433)*0.1+$O$30</f>
        <v>1.8431501000204857E-6</v>
      </c>
      <c r="P433" s="4">
        <f>SUM($O$235:O433)</f>
        <v>-1.2976386091263204E-3</v>
      </c>
      <c r="Q433" s="6">
        <f t="shared" si="94"/>
        <v>-4.5482634697855456E-6</v>
      </c>
      <c r="R433" s="4">
        <f>SUM($Q$54:Q433)*0.1+$O$8</f>
        <v>3.5688059331415839E-6</v>
      </c>
      <c r="S433" s="4">
        <f>SUM($R$235:R433)</f>
        <v>8.1183091130205085E-3</v>
      </c>
      <c r="T433">
        <f t="shared" si="95"/>
        <v>4.0166625548621952E-6</v>
      </c>
      <c r="U433">
        <f t="shared" si="96"/>
        <v>8.2213629535769269E-3</v>
      </c>
      <c r="X433" s="1"/>
    </row>
    <row r="434" spans="1:24" x14ac:dyDescent="0.25">
      <c r="A434" s="8"/>
      <c r="B434">
        <f t="shared" si="97"/>
        <v>38.00000000000027</v>
      </c>
      <c r="C434">
        <f t="shared" si="82"/>
        <v>-465.56662280062437</v>
      </c>
      <c r="D434">
        <f t="shared" si="83"/>
        <v>403.1925224994684</v>
      </c>
      <c r="E434">
        <f t="shared" si="84"/>
        <v>-65.854570223487485</v>
      </c>
      <c r="F434">
        <f t="shared" si="85"/>
        <v>36287.327024952137</v>
      </c>
      <c r="G434">
        <f t="shared" si="86"/>
        <v>-13203.847630819278</v>
      </c>
      <c r="H434">
        <f t="shared" si="87"/>
        <v>68901.461347409539</v>
      </c>
      <c r="I434">
        <f t="shared" si="88"/>
        <v>70155.206279124162</v>
      </c>
      <c r="J434" s="42">
        <f t="shared" si="89"/>
        <v>408.53523057235174</v>
      </c>
      <c r="K434">
        <f t="shared" si="90"/>
        <v>26.466483823298809</v>
      </c>
      <c r="L434">
        <f t="shared" si="91"/>
        <v>36.277486907674358</v>
      </c>
      <c r="M434" s="42">
        <f t="shared" si="92"/>
        <v>68.18095727531545</v>
      </c>
      <c r="N434" s="6">
        <f t="shared" si="93"/>
        <v>8.7390050402686401E-7</v>
      </c>
      <c r="O434" s="4">
        <f>SUM($N$54:N434)*0.1+$O$30</f>
        <v>1.9305401504231723E-6</v>
      </c>
      <c r="P434" s="4">
        <f>SUM($O$235:O434)</f>
        <v>-1.2957080689758973E-3</v>
      </c>
      <c r="Q434" s="6">
        <f t="shared" si="94"/>
        <v>-4.5602633022774866E-6</v>
      </c>
      <c r="R434" s="4">
        <f>SUM($Q$54:Q434)*0.1+$O$8</f>
        <v>3.1127796029138346E-6</v>
      </c>
      <c r="S434" s="4">
        <f>SUM($R$235:R434)</f>
        <v>8.1214218926234216E-3</v>
      </c>
      <c r="T434">
        <f t="shared" si="95"/>
        <v>3.6628379883243993E-6</v>
      </c>
      <c r="U434">
        <f t="shared" si="96"/>
        <v>8.2241323528985267E-3</v>
      </c>
      <c r="X434" s="1"/>
    </row>
    <row r="435" spans="1:24" x14ac:dyDescent="0.25">
      <c r="A435" s="8"/>
      <c r="B435">
        <f t="shared" si="97"/>
        <v>38.100000000000271</v>
      </c>
      <c r="C435">
        <f t="shared" si="82"/>
        <v>-465.56662280062437</v>
      </c>
      <c r="D435">
        <f t="shared" si="83"/>
        <v>403.1925224994684</v>
      </c>
      <c r="E435">
        <f t="shared" si="84"/>
        <v>-65.854570223487485</v>
      </c>
      <c r="F435">
        <f t="shared" si="85"/>
        <v>36287.327024952137</v>
      </c>
      <c r="G435">
        <f t="shared" si="86"/>
        <v>-13210.433087841629</v>
      </c>
      <c r="H435">
        <f t="shared" si="87"/>
        <v>69082.767982534322</v>
      </c>
      <c r="I435">
        <f t="shared" si="88"/>
        <v>70334.517660228608</v>
      </c>
      <c r="J435" s="42">
        <f t="shared" si="89"/>
        <v>408.53523057235174</v>
      </c>
      <c r="K435">
        <f t="shared" si="90"/>
        <v>26.534130146630144</v>
      </c>
      <c r="L435">
        <f t="shared" si="91"/>
        <v>36.277486907674358</v>
      </c>
      <c r="M435" s="42">
        <f t="shared" si="92"/>
        <v>68.207244715262917</v>
      </c>
      <c r="N435" s="6">
        <f t="shared" si="93"/>
        <v>8.7433636441937927E-7</v>
      </c>
      <c r="O435" s="4">
        <f>SUM($N$54:N435)*0.1+$O$30</f>
        <v>2.0179737868651133E-6</v>
      </c>
      <c r="P435" s="4">
        <f>SUM($O$235:O435)</f>
        <v>-1.2936900951890321E-3</v>
      </c>
      <c r="Q435" s="6">
        <f t="shared" si="94"/>
        <v>-4.5722631347694284E-6</v>
      </c>
      <c r="R435" s="4">
        <f>SUM($Q$54:Q435)*0.1+$O$8</f>
        <v>2.6555532894368978E-6</v>
      </c>
      <c r="S435" s="4">
        <f>SUM($R$235:R435)</f>
        <v>8.1240774459128591E-3</v>
      </c>
      <c r="T435">
        <f t="shared" si="95"/>
        <v>3.3352933120662498E-6</v>
      </c>
      <c r="U435">
        <f t="shared" si="96"/>
        <v>8.2264371637775363E-3</v>
      </c>
      <c r="X435" s="1"/>
    </row>
    <row r="436" spans="1:24" x14ac:dyDescent="0.25">
      <c r="A436" s="8"/>
      <c r="B436">
        <f t="shared" si="97"/>
        <v>38.200000000000273</v>
      </c>
      <c r="C436">
        <f t="shared" si="82"/>
        <v>-465.56662280062437</v>
      </c>
      <c r="D436">
        <f t="shared" si="83"/>
        <v>403.1925224994684</v>
      </c>
      <c r="E436">
        <f t="shared" si="84"/>
        <v>-65.854570223487485</v>
      </c>
      <c r="F436">
        <f t="shared" si="85"/>
        <v>36287.327024952137</v>
      </c>
      <c r="G436">
        <f t="shared" si="86"/>
        <v>-13217.018544863979</v>
      </c>
      <c r="H436">
        <f t="shared" si="87"/>
        <v>69264.074617659076</v>
      </c>
      <c r="I436">
        <f t="shared" si="88"/>
        <v>70513.839860384309</v>
      </c>
      <c r="J436" s="42">
        <f t="shared" si="89"/>
        <v>408.53523057235174</v>
      </c>
      <c r="K436">
        <f t="shared" si="90"/>
        <v>26.601780551515226</v>
      </c>
      <c r="L436">
        <f t="shared" si="91"/>
        <v>36.277486907674358</v>
      </c>
      <c r="M436" s="42">
        <f t="shared" si="92"/>
        <v>68.233590683184971</v>
      </c>
      <c r="N436" s="6">
        <f t="shared" si="93"/>
        <v>8.7477222481189433E-7</v>
      </c>
      <c r="O436" s="4">
        <f>SUM($N$54:N436)*0.1+$O$30</f>
        <v>2.1054510093463019E-6</v>
      </c>
      <c r="P436" s="4">
        <f>SUM($O$235:O436)</f>
        <v>-1.2915846441796859E-3</v>
      </c>
      <c r="Q436" s="6">
        <f t="shared" si="94"/>
        <v>-4.5842629672613693E-6</v>
      </c>
      <c r="R436" s="4">
        <f>SUM($Q$54:Q436)*0.1+$O$8</f>
        <v>2.1971269927107735E-6</v>
      </c>
      <c r="S436" s="4">
        <f>SUM($R$235:R436)</f>
        <v>8.1262745729055695E-3</v>
      </c>
      <c r="T436">
        <f t="shared" si="95"/>
        <v>3.0430726207002764E-6</v>
      </c>
      <c r="U436">
        <f t="shared" si="96"/>
        <v>8.2282762063103088E-3</v>
      </c>
      <c r="X436" s="1"/>
    </row>
    <row r="437" spans="1:24" x14ac:dyDescent="0.25">
      <c r="A437" s="8"/>
      <c r="B437">
        <f t="shared" si="97"/>
        <v>38.300000000000274</v>
      </c>
      <c r="C437">
        <f t="shared" si="82"/>
        <v>-465.56662280062437</v>
      </c>
      <c r="D437">
        <f t="shared" si="83"/>
        <v>403.1925224994684</v>
      </c>
      <c r="E437">
        <f t="shared" si="84"/>
        <v>-65.854570223487485</v>
      </c>
      <c r="F437">
        <f t="shared" si="85"/>
        <v>36287.327024952137</v>
      </c>
      <c r="G437">
        <f t="shared" si="86"/>
        <v>-13223.604001886328</v>
      </c>
      <c r="H437">
        <f t="shared" si="87"/>
        <v>69445.381252783831</v>
      </c>
      <c r="I437">
        <f t="shared" si="88"/>
        <v>70693.172797259598</v>
      </c>
      <c r="J437" s="42">
        <f t="shared" si="89"/>
        <v>408.53523057235174</v>
      </c>
      <c r="K437">
        <f t="shared" si="90"/>
        <v>26.669435006893927</v>
      </c>
      <c r="L437">
        <f t="shared" si="91"/>
        <v>36.277486907674358</v>
      </c>
      <c r="M437" s="42">
        <f t="shared" si="92"/>
        <v>68.259995111312406</v>
      </c>
      <c r="N437" s="6">
        <f t="shared" si="93"/>
        <v>8.7520808520440938E-7</v>
      </c>
      <c r="O437" s="4">
        <f>SUM($N$54:N437)*0.1+$O$30</f>
        <v>2.1929718178667414E-6</v>
      </c>
      <c r="P437" s="4">
        <f>SUM($O$235:O437)</f>
        <v>-1.2893916723618192E-3</v>
      </c>
      <c r="Q437" s="6">
        <f t="shared" si="94"/>
        <v>-4.5962627997533102E-6</v>
      </c>
      <c r="R437" s="4">
        <f>SUM($Q$54:Q437)*0.1+$O$8</f>
        <v>1.7375007127354346E-6</v>
      </c>
      <c r="S437" s="4">
        <f>SUM($R$235:R437)</f>
        <v>8.1280120736183046E-3</v>
      </c>
      <c r="T437">
        <f t="shared" si="95"/>
        <v>2.7978624199045072E-6</v>
      </c>
      <c r="U437">
        <f t="shared" si="96"/>
        <v>8.2296483007259155E-3</v>
      </c>
      <c r="X437" s="1"/>
    </row>
    <row r="438" spans="1:24" x14ac:dyDescent="0.25">
      <c r="A438" s="8"/>
      <c r="B438">
        <f t="shared" si="97"/>
        <v>38.400000000000276</v>
      </c>
      <c r="C438">
        <f t="shared" si="82"/>
        <v>-465.56662280062437</v>
      </c>
      <c r="D438">
        <f t="shared" si="83"/>
        <v>403.1925224994684</v>
      </c>
      <c r="E438">
        <f t="shared" si="84"/>
        <v>-65.854570223487485</v>
      </c>
      <c r="F438">
        <f t="shared" si="85"/>
        <v>36287.327024952137</v>
      </c>
      <c r="G438">
        <f t="shared" si="86"/>
        <v>-13230.189458908673</v>
      </c>
      <c r="H438">
        <f t="shared" si="87"/>
        <v>69626.687887908614</v>
      </c>
      <c r="I438">
        <f t="shared" si="88"/>
        <v>70872.516389351222</v>
      </c>
      <c r="J438" s="42">
        <f t="shared" si="89"/>
        <v>408.53523057235174</v>
      </c>
      <c r="K438">
        <f t="shared" si="90"/>
        <v>26.73709348201864</v>
      </c>
      <c r="L438">
        <f t="shared" si="91"/>
        <v>36.277486907674358</v>
      </c>
      <c r="M438" s="42">
        <f t="shared" si="92"/>
        <v>68.286457931830512</v>
      </c>
      <c r="N438" s="6">
        <f t="shared" si="93"/>
        <v>8.7564394559692422E-7</v>
      </c>
      <c r="O438" s="4">
        <f>SUM($N$54:N438)*0.1+$O$30</f>
        <v>2.280536212426432E-6</v>
      </c>
      <c r="P438" s="4">
        <f>SUM($O$235:O438)</f>
        <v>-1.2871111361493928E-3</v>
      </c>
      <c r="Q438" s="6">
        <f t="shared" si="94"/>
        <v>-4.608262632245252E-6</v>
      </c>
      <c r="R438" s="4">
        <f>SUM($Q$54:Q438)*0.1+$O$8</f>
        <v>1.2766744495109082E-6</v>
      </c>
      <c r="S438" s="4">
        <f>SUM($R$235:R438)</f>
        <v>8.1292887480678162E-3</v>
      </c>
      <c r="T438">
        <f t="shared" si="95"/>
        <v>2.6135690284020198E-6</v>
      </c>
      <c r="U438">
        <f t="shared" si="96"/>
        <v>8.2305522673914045E-3</v>
      </c>
      <c r="X438" s="1"/>
    </row>
    <row r="439" spans="1:24" x14ac:dyDescent="0.25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-465.56662280062437</v>
      </c>
      <c r="D439">
        <f t="shared" ref="D439:D502" si="99">IF(B439&lt;$B$41,$B$13,IF(AND($B$41&lt;=B439,B439&lt;$B$41+$G$8),$B$13+$B$16,$B$13+$B$16+$B$10))</f>
        <v>403.1925224994684</v>
      </c>
      <c r="E439">
        <f t="shared" ref="E439:E502" si="100">IF(B439&lt;$B$41,$B$14,IF(AND($B$41&lt;=B439,B439&lt;$B$41+$G$8),$B$14+$B$17,$B$14+$B$17+$B$11))</f>
        <v>-65.854570223487485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-13236.774915931024</v>
      </c>
      <c r="H439">
        <f t="shared" ref="H439:H502" si="103">IF(B439&lt;$B$41,-$B$13*B439,IF(AND($B$41&lt;=B439,B439&lt;=$B$41+$G$8),-$B$13*B439+(-B439+B426)*B401,-$B$13*B439+(-B439+$B$41)*$B$16+(-B439+$B$41+$G$8)*$B$10))</f>
        <v>69807.994523033369</v>
      </c>
      <c r="I439">
        <f t="shared" ref="I439:I502" si="104">SQRT(SUMSQ(H439,G439))</f>
        <v>71051.870555973946</v>
      </c>
      <c r="J439" s="42">
        <f t="shared" ref="J439:J502" si="105">SQRT(SUMSQ(D439:E439))</f>
        <v>408.53523057235174</v>
      </c>
      <c r="K439">
        <f t="shared" ref="K439:K502" si="106">32*I439/(PI()*$G$13^3)</f>
        <v>26.804755946450364</v>
      </c>
      <c r="L439">
        <f t="shared" ref="L439:L502" si="107">16*F439/(PI()*$G$13^3)*$G$23</f>
        <v>36.277486907674358</v>
      </c>
      <c r="M439" s="42">
        <f t="shared" ref="M439:M502" si="108">SQRT(K439^2+3*L439^2)</f>
        <v>68.312979076879827</v>
      </c>
      <c r="N439" s="6">
        <f t="shared" ref="N439:N502" si="109">-G439/($G$15*$B$42)</f>
        <v>8.7607980598943938E-7</v>
      </c>
      <c r="O439" s="4">
        <f>SUM($N$54:N439)*0.1+$O$30</f>
        <v>2.368144193025377E-6</v>
      </c>
      <c r="P439" s="4">
        <f>SUM($O$235:O439)</f>
        <v>-1.2847429919563675E-3</v>
      </c>
      <c r="Q439" s="6">
        <f t="shared" ref="Q439:Q502" si="110">-H439/($B$42*$G$15)</f>
        <v>-4.6202624647371929E-6</v>
      </c>
      <c r="R439" s="4">
        <f>SUM($Q$54:Q439)*0.1+$O$8</f>
        <v>8.1464820303718077E-7</v>
      </c>
      <c r="S439" s="4">
        <f>SUM($R$235:R439)</f>
        <v>8.1301033962708526E-3</v>
      </c>
      <c r="T439">
        <f t="shared" ref="T439:T502" si="111">SQRT(SUMSQ(O439,R439))</f>
        <v>2.5043479418146996E-6</v>
      </c>
      <c r="U439">
        <f t="shared" ref="U439:U502" si="112">SQRT(S439^2+P439^2)</f>
        <v>8.2309869268172124E-3</v>
      </c>
      <c r="X439" s="1"/>
    </row>
    <row r="440" spans="1:24" x14ac:dyDescent="0.25">
      <c r="A440" s="8"/>
      <c r="B440">
        <f t="shared" si="97"/>
        <v>38.600000000000279</v>
      </c>
      <c r="C440">
        <f t="shared" si="98"/>
        <v>-465.56662280062437</v>
      </c>
      <c r="D440">
        <f t="shared" si="99"/>
        <v>403.1925224994684</v>
      </c>
      <c r="E440">
        <f t="shared" si="100"/>
        <v>-65.854570223487485</v>
      </c>
      <c r="F440">
        <f t="shared" si="101"/>
        <v>36287.327024952137</v>
      </c>
      <c r="G440">
        <f t="shared" si="102"/>
        <v>-13243.360372953373</v>
      </c>
      <c r="H440">
        <f t="shared" si="103"/>
        <v>69989.301158158123</v>
      </c>
      <c r="I440">
        <f t="shared" si="104"/>
        <v>71231.235217250491</v>
      </c>
      <c r="J440" s="42">
        <f t="shared" si="105"/>
        <v>408.53523057235174</v>
      </c>
      <c r="K440">
        <f t="shared" si="106"/>
        <v>26.872422370054906</v>
      </c>
      <c r="L440">
        <f t="shared" si="107"/>
        <v>36.277486907674358</v>
      </c>
      <c r="M440" s="42">
        <f t="shared" si="108"/>
        <v>68.339558478556782</v>
      </c>
      <c r="N440" s="6">
        <f t="shared" si="109"/>
        <v>8.7651566638195454E-7</v>
      </c>
      <c r="O440" s="4">
        <f>SUM($N$54:N440)*0.1+$O$30</f>
        <v>2.4557957596635731E-6</v>
      </c>
      <c r="P440" s="4">
        <f>SUM($O$235:O440)</f>
        <v>-1.2822871961967039E-3</v>
      </c>
      <c r="Q440" s="6">
        <f t="shared" si="110"/>
        <v>-4.6322622972291339E-6</v>
      </c>
      <c r="R440" s="4">
        <f>SUM($Q$54:Q440)*0.1+$O$8</f>
        <v>3.5142197331426586E-7</v>
      </c>
      <c r="S440" s="4">
        <f>SUM($R$235:R440)</f>
        <v>8.1304548182441674E-3</v>
      </c>
      <c r="T440">
        <f t="shared" si="111"/>
        <v>2.4808124105844192E-6</v>
      </c>
      <c r="U440">
        <f t="shared" si="112"/>
        <v>8.2309510996627713E-3</v>
      </c>
      <c r="X440" s="1"/>
    </row>
    <row r="441" spans="1:24" x14ac:dyDescent="0.25">
      <c r="A441" s="8"/>
      <c r="B441">
        <f t="shared" si="97"/>
        <v>38.70000000000028</v>
      </c>
      <c r="C441">
        <f t="shared" si="98"/>
        <v>-465.56662280062437</v>
      </c>
      <c r="D441">
        <f t="shared" si="99"/>
        <v>403.1925224994684</v>
      </c>
      <c r="E441">
        <f t="shared" si="100"/>
        <v>-65.854570223487485</v>
      </c>
      <c r="F441">
        <f t="shared" si="101"/>
        <v>36287.327024952137</v>
      </c>
      <c r="G441">
        <f t="shared" si="102"/>
        <v>-13249.945829975723</v>
      </c>
      <c r="H441">
        <f t="shared" si="103"/>
        <v>70170.607793282892</v>
      </c>
      <c r="I441">
        <f t="shared" si="104"/>
        <v>71410.610294101425</v>
      </c>
      <c r="J441" s="42">
        <f t="shared" si="105"/>
        <v>408.53523057235174</v>
      </c>
      <c r="K441">
        <f t="shared" si="106"/>
        <v>26.940092722999058</v>
      </c>
      <c r="L441">
        <f t="shared" si="107"/>
        <v>36.277486907674358</v>
      </c>
      <c r="M441" s="42">
        <f t="shared" si="108"/>
        <v>68.366196068914363</v>
      </c>
      <c r="N441" s="6">
        <f t="shared" si="109"/>
        <v>8.769515267744696E-7</v>
      </c>
      <c r="O441" s="4">
        <f>SUM($N$54:N441)*0.1+$O$30</f>
        <v>2.5434909123410201E-6</v>
      </c>
      <c r="P441" s="4">
        <f>SUM($O$235:O441)</f>
        <v>-1.2797437052843629E-3</v>
      </c>
      <c r="Q441" s="6">
        <f t="shared" si="110"/>
        <v>-4.6442621297210748E-6</v>
      </c>
      <c r="R441" s="4">
        <f>SUM($Q$54:Q441)*0.1+$O$8</f>
        <v>-1.1300423965783654E-7</v>
      </c>
      <c r="S441" s="4">
        <f>SUM($R$235:R441)</f>
        <v>8.1303418140045089E-3</v>
      </c>
      <c r="T441">
        <f t="shared" si="111"/>
        <v>2.5459999959430479E-6</v>
      </c>
      <c r="U441">
        <f t="shared" si="112"/>
        <v>8.2304436067422923E-3</v>
      </c>
      <c r="X441" s="1"/>
    </row>
    <row r="442" spans="1:24" x14ac:dyDescent="0.25">
      <c r="A442" s="8"/>
      <c r="B442">
        <f t="shared" si="97"/>
        <v>38.800000000000281</v>
      </c>
      <c r="C442">
        <f t="shared" si="98"/>
        <v>-465.56662280062437</v>
      </c>
      <c r="D442">
        <f t="shared" si="99"/>
        <v>403.1925224994684</v>
      </c>
      <c r="E442">
        <f t="shared" si="100"/>
        <v>-65.854570223487485</v>
      </c>
      <c r="F442">
        <f t="shared" si="101"/>
        <v>36287.327024952137</v>
      </c>
      <c r="G442">
        <f t="shared" si="102"/>
        <v>-13256.531286998072</v>
      </c>
      <c r="H442">
        <f t="shared" si="103"/>
        <v>70351.914428407661</v>
      </c>
      <c r="I442">
        <f t="shared" si="104"/>
        <v>71589.995708235321</v>
      </c>
      <c r="J442" s="42">
        <f t="shared" si="105"/>
        <v>408.53523057235174</v>
      </c>
      <c r="K442">
        <f t="shared" si="106"/>
        <v>27.0077669757469</v>
      </c>
      <c r="L442">
        <f t="shared" si="107"/>
        <v>36.277486907674358</v>
      </c>
      <c r="M442" s="42">
        <f t="shared" si="108"/>
        <v>68.392891779962767</v>
      </c>
      <c r="N442" s="6">
        <f t="shared" si="109"/>
        <v>8.7738738716698465E-7</v>
      </c>
      <c r="O442" s="4">
        <f>SUM($N$54:N442)*0.1+$O$30</f>
        <v>2.6312296510577215E-6</v>
      </c>
      <c r="P442" s="4">
        <f>SUM($O$235:O442)</f>
        <v>-1.2771124756333053E-3</v>
      </c>
      <c r="Q442" s="6">
        <f t="shared" si="110"/>
        <v>-4.6562619622130166E-6</v>
      </c>
      <c r="R442" s="4">
        <f>SUM($Q$54:Q442)*0.1+$O$8</f>
        <v>-5.7863043587913997E-7</v>
      </c>
      <c r="S442" s="4">
        <f>SUM($R$235:R442)</f>
        <v>8.129763183568629E-3</v>
      </c>
      <c r="T442">
        <f t="shared" si="111"/>
        <v>2.6941014565028953E-6</v>
      </c>
      <c r="U442">
        <f t="shared" si="112"/>
        <v>8.2294632690307415E-3</v>
      </c>
      <c r="X442" s="1"/>
    </row>
    <row r="443" spans="1:24" x14ac:dyDescent="0.25">
      <c r="A443" s="8"/>
      <c r="B443">
        <f t="shared" si="97"/>
        <v>38.900000000000283</v>
      </c>
      <c r="C443">
        <f t="shared" si="98"/>
        <v>-465.56662280062437</v>
      </c>
      <c r="D443">
        <f t="shared" si="99"/>
        <v>403.1925224994684</v>
      </c>
      <c r="E443">
        <f t="shared" si="100"/>
        <v>-65.854570223487485</v>
      </c>
      <c r="F443">
        <f t="shared" si="101"/>
        <v>36287.327024952137</v>
      </c>
      <c r="G443">
        <f t="shared" si="102"/>
        <v>-13263.116744020419</v>
      </c>
      <c r="H443">
        <f t="shared" si="103"/>
        <v>70533.221063532415</v>
      </c>
      <c r="I443">
        <f t="shared" si="104"/>
        <v>71769.391382139002</v>
      </c>
      <c r="J443" s="42">
        <f t="shared" si="105"/>
        <v>408.53523057235174</v>
      </c>
      <c r="K443">
        <f t="shared" si="106"/>
        <v>27.075445099056111</v>
      </c>
      <c r="L443">
        <f t="shared" si="107"/>
        <v>36.277486907674358</v>
      </c>
      <c r="M443" s="42">
        <f t="shared" si="108"/>
        <v>68.4196455436701</v>
      </c>
      <c r="N443" s="6">
        <f t="shared" si="109"/>
        <v>8.778232475594996E-7</v>
      </c>
      <c r="O443" s="4">
        <f>SUM($N$54:N443)*0.1+$O$30</f>
        <v>2.7190119758136739E-6</v>
      </c>
      <c r="P443" s="4">
        <f>SUM($O$235:O443)</f>
        <v>-1.2743934636574915E-3</v>
      </c>
      <c r="Q443" s="6">
        <f t="shared" si="110"/>
        <v>-4.6682617947049567E-6</v>
      </c>
      <c r="R443" s="4">
        <f>SUM($Q$54:Q443)*0.1+$O$8</f>
        <v>-1.0454566153496309E-6</v>
      </c>
      <c r="S443" s="4">
        <f>SUM($R$235:R443)</f>
        <v>8.1287177269532794E-3</v>
      </c>
      <c r="T443">
        <f t="shared" si="111"/>
        <v>2.9130749491210289E-6</v>
      </c>
      <c r="U443">
        <f t="shared" si="112"/>
        <v>8.2280089076700348E-3</v>
      </c>
      <c r="X443" s="1"/>
    </row>
    <row r="444" spans="1:24" x14ac:dyDescent="0.25">
      <c r="A444" s="8"/>
      <c r="B444">
        <f t="shared" si="97"/>
        <v>39.000000000000284</v>
      </c>
      <c r="C444">
        <f t="shared" si="98"/>
        <v>-465.56662280062437</v>
      </c>
      <c r="D444">
        <f t="shared" si="99"/>
        <v>403.1925224994684</v>
      </c>
      <c r="E444">
        <f t="shared" si="100"/>
        <v>-65.854570223487485</v>
      </c>
      <c r="F444">
        <f t="shared" si="101"/>
        <v>36287.327024952137</v>
      </c>
      <c r="G444">
        <f t="shared" si="102"/>
        <v>-13269.702201042768</v>
      </c>
      <c r="H444">
        <f t="shared" si="103"/>
        <v>70714.527698657184</v>
      </c>
      <c r="I444">
        <f t="shared" si="104"/>
        <v>71948.797239067964</v>
      </c>
      <c r="J444" s="42">
        <f t="shared" si="105"/>
        <v>408.53523057235174</v>
      </c>
      <c r="K444">
        <f t="shared" si="106"/>
        <v>27.143127063974347</v>
      </c>
      <c r="L444">
        <f t="shared" si="107"/>
        <v>36.277486907674358</v>
      </c>
      <c r="M444" s="42">
        <f t="shared" si="108"/>
        <v>68.446457291962972</v>
      </c>
      <c r="N444" s="6">
        <f t="shared" si="109"/>
        <v>8.7825910795201465E-7</v>
      </c>
      <c r="O444" s="4">
        <f>SUM($N$54:N444)*0.1+$O$30</f>
        <v>2.8068378866088739E-6</v>
      </c>
      <c r="P444" s="4">
        <f>SUM($O$235:O444)</f>
        <v>-1.2715866257708827E-3</v>
      </c>
      <c r="Q444" s="6">
        <f t="shared" si="110"/>
        <v>-4.6802616271968985E-6</v>
      </c>
      <c r="R444" s="4">
        <f>SUM($Q$54:Q444)*0.1+$O$8</f>
        <v>-1.5134827780693229E-6</v>
      </c>
      <c r="S444" s="4">
        <f>SUM($R$235:R444)</f>
        <v>8.1272042441752103E-3</v>
      </c>
      <c r="T444">
        <f t="shared" si="111"/>
        <v>3.1888820989831852E-6</v>
      </c>
      <c r="U444">
        <f t="shared" si="112"/>
        <v>8.2260793439754114E-3</v>
      </c>
      <c r="X444" s="1"/>
    </row>
    <row r="445" spans="1:24" x14ac:dyDescent="0.25">
      <c r="A445" s="8"/>
      <c r="B445">
        <f t="shared" si="97"/>
        <v>39.100000000000286</v>
      </c>
      <c r="C445">
        <f t="shared" si="98"/>
        <v>-465.56662280062437</v>
      </c>
      <c r="D445">
        <f t="shared" si="99"/>
        <v>403.1925224994684</v>
      </c>
      <c r="E445">
        <f t="shared" si="100"/>
        <v>-65.854570223487485</v>
      </c>
      <c r="F445">
        <f t="shared" si="101"/>
        <v>36287.327024952137</v>
      </c>
      <c r="G445">
        <f t="shared" si="102"/>
        <v>-13276.287658065117</v>
      </c>
      <c r="H445">
        <f t="shared" si="103"/>
        <v>70895.834333781953</v>
      </c>
      <c r="I445">
        <f t="shared" si="104"/>
        <v>72128.21320303691</v>
      </c>
      <c r="J445" s="42">
        <f t="shared" si="105"/>
        <v>408.53523057235174</v>
      </c>
      <c r="K445">
        <f t="shared" si="106"/>
        <v>27.210812841835693</v>
      </c>
      <c r="L445">
        <f t="shared" si="107"/>
        <v>36.277486907674358</v>
      </c>
      <c r="M445" s="42">
        <f t="shared" si="108"/>
        <v>68.473326956727206</v>
      </c>
      <c r="N445" s="6">
        <f t="shared" si="109"/>
        <v>8.7869496834452982E-7</v>
      </c>
      <c r="O445" s="4">
        <f>SUM($N$54:N445)*0.1+$O$30</f>
        <v>2.8947073834433284E-6</v>
      </c>
      <c r="P445" s="4">
        <f>SUM($O$235:O445)</f>
        <v>-1.2686919183874394E-3</v>
      </c>
      <c r="Q445" s="6">
        <f t="shared" si="110"/>
        <v>-4.6922614596888402E-6</v>
      </c>
      <c r="R445" s="4">
        <f>SUM($Q$54:Q445)*0.1+$O$8</f>
        <v>-1.9827089240382023E-6</v>
      </c>
      <c r="S445" s="4">
        <f>SUM($R$235:R445)</f>
        <v>8.1252215352511717E-3</v>
      </c>
      <c r="T445">
        <f t="shared" si="111"/>
        <v>3.5086272975655376E-6</v>
      </c>
      <c r="U445">
        <f t="shared" si="112"/>
        <v>8.2236733994420653E-3</v>
      </c>
      <c r="X445" s="1"/>
    </row>
    <row r="446" spans="1:24" x14ac:dyDescent="0.25">
      <c r="A446" s="8"/>
      <c r="B446">
        <f t="shared" si="97"/>
        <v>39.200000000000287</v>
      </c>
      <c r="C446">
        <f t="shared" si="98"/>
        <v>-465.56662280062437</v>
      </c>
      <c r="D446">
        <f t="shared" si="99"/>
        <v>403.1925224994684</v>
      </c>
      <c r="E446">
        <f t="shared" si="100"/>
        <v>-65.854570223487485</v>
      </c>
      <c r="F446">
        <f t="shared" si="101"/>
        <v>36287.327024952137</v>
      </c>
      <c r="G446">
        <f t="shared" si="102"/>
        <v>-13282.873115087468</v>
      </c>
      <c r="H446">
        <f t="shared" si="103"/>
        <v>71077.140968906708</v>
      </c>
      <c r="I446">
        <f t="shared" si="104"/>
        <v>72307.639198810444</v>
      </c>
      <c r="J446" s="42">
        <f t="shared" si="105"/>
        <v>408.53523057235174</v>
      </c>
      <c r="K446">
        <f t="shared" si="106"/>
        <v>27.278502404257132</v>
      </c>
      <c r="L446">
        <f t="shared" si="107"/>
        <v>36.277486907674358</v>
      </c>
      <c r="M446" s="42">
        <f t="shared" si="108"/>
        <v>68.500254469808482</v>
      </c>
      <c r="N446" s="6">
        <f t="shared" si="109"/>
        <v>8.7913082873704498E-7</v>
      </c>
      <c r="O446" s="4">
        <f>SUM($N$54:N446)*0.1+$O$30</f>
        <v>2.9826204663170304E-6</v>
      </c>
      <c r="P446" s="4">
        <f>SUM($O$235:O446)</f>
        <v>-1.2657092979211223E-3</v>
      </c>
      <c r="Q446" s="6">
        <f t="shared" si="110"/>
        <v>-4.7042612921807803E-6</v>
      </c>
      <c r="R446" s="4">
        <f>SUM($Q$54:Q446)*0.1+$O$8</f>
        <v>-2.4531350532562828E-6</v>
      </c>
      <c r="S446" s="4">
        <f>SUM($R$235:R446)</f>
        <v>8.1227684001979154E-3</v>
      </c>
      <c r="T446">
        <f t="shared" si="111"/>
        <v>3.8618514258847307E-6</v>
      </c>
      <c r="U446">
        <f t="shared" si="112"/>
        <v>8.220789895751977E-3</v>
      </c>
      <c r="X446" s="1"/>
    </row>
    <row r="447" spans="1:24" x14ac:dyDescent="0.25">
      <c r="A447" s="8"/>
      <c r="B447">
        <f t="shared" si="97"/>
        <v>39.300000000000288</v>
      </c>
      <c r="C447">
        <f t="shared" si="98"/>
        <v>-465.56662280062437</v>
      </c>
      <c r="D447">
        <f t="shared" si="99"/>
        <v>403.1925224994684</v>
      </c>
      <c r="E447">
        <f t="shared" si="100"/>
        <v>-65.854570223487485</v>
      </c>
      <c r="F447">
        <f t="shared" si="101"/>
        <v>36287.327024952137</v>
      </c>
      <c r="G447">
        <f t="shared" si="102"/>
        <v>-13289.458572109814</v>
      </c>
      <c r="H447">
        <f t="shared" si="103"/>
        <v>71258.447604031477</v>
      </c>
      <c r="I447">
        <f t="shared" si="104"/>
        <v>72487.075151893965</v>
      </c>
      <c r="J447" s="42">
        <f t="shared" si="105"/>
        <v>408.53523057235174</v>
      </c>
      <c r="K447">
        <f t="shared" si="106"/>
        <v>27.346195723135111</v>
      </c>
      <c r="L447">
        <f t="shared" si="107"/>
        <v>36.277486907674358</v>
      </c>
      <c r="M447" s="42">
        <f t="shared" si="108"/>
        <v>68.527239763012972</v>
      </c>
      <c r="N447" s="6">
        <f t="shared" si="109"/>
        <v>8.7956668912955982E-7</v>
      </c>
      <c r="O447" s="4">
        <f>SUM($N$54:N447)*0.1+$O$30</f>
        <v>3.0705771352299835E-6</v>
      </c>
      <c r="P447" s="4">
        <f>SUM($O$235:O447)</f>
        <v>-1.2626387207858923E-3</v>
      </c>
      <c r="Q447" s="6">
        <f t="shared" si="110"/>
        <v>-4.7162611246727221E-6</v>
      </c>
      <c r="R447" s="4">
        <f>SUM($Q$54:Q447)*0.1+$O$8</f>
        <v>-2.9247611657235643E-6</v>
      </c>
      <c r="S447" s="4">
        <f>SUM($R$235:R447)</f>
        <v>8.1198436390321916E-3</v>
      </c>
      <c r="T447">
        <f t="shared" si="111"/>
        <v>4.2405980497946081E-6</v>
      </c>
      <c r="U447">
        <f t="shared" si="112"/>
        <v>8.2174276547809892E-3</v>
      </c>
      <c r="X447" s="1"/>
    </row>
    <row r="448" spans="1:24" x14ac:dyDescent="0.25">
      <c r="A448" s="8"/>
      <c r="B448">
        <f t="shared" si="97"/>
        <v>39.40000000000029</v>
      </c>
      <c r="C448">
        <f t="shared" si="98"/>
        <v>-465.56662280062437</v>
      </c>
      <c r="D448">
        <f t="shared" si="99"/>
        <v>403.1925224994684</v>
      </c>
      <c r="E448">
        <f t="shared" si="100"/>
        <v>-65.854570223487485</v>
      </c>
      <c r="F448">
        <f t="shared" si="101"/>
        <v>36287.327024952137</v>
      </c>
      <c r="G448">
        <f t="shared" si="102"/>
        <v>-13296.044029132163</v>
      </c>
      <c r="H448">
        <f t="shared" si="103"/>
        <v>71439.754239156231</v>
      </c>
      <c r="I448">
        <f t="shared" si="104"/>
        <v>72666.520988524426</v>
      </c>
      <c r="J448" s="42">
        <f t="shared" si="105"/>
        <v>408.53523057235174</v>
      </c>
      <c r="K448">
        <f t="shared" si="106"/>
        <v>27.413892770642072</v>
      </c>
      <c r="L448">
        <f t="shared" si="107"/>
        <v>36.277486907674358</v>
      </c>
      <c r="M448" s="42">
        <f t="shared" si="108"/>
        <v>68.554282768108052</v>
      </c>
      <c r="N448" s="6">
        <f t="shared" si="109"/>
        <v>8.8000254952207487E-7</v>
      </c>
      <c r="O448" s="4">
        <f>SUM($N$54:N448)*0.1+$O$30</f>
        <v>3.1585773901821943E-6</v>
      </c>
      <c r="P448" s="4">
        <f>SUM($O$235:O448)</f>
        <v>-1.2594801433957101E-3</v>
      </c>
      <c r="Q448" s="6">
        <f t="shared" si="110"/>
        <v>-4.728260957164663E-6</v>
      </c>
      <c r="R448" s="4">
        <f>SUM($Q$54:Q448)*0.1+$O$8</f>
        <v>-3.3975872614400333E-6</v>
      </c>
      <c r="S448" s="4">
        <f>SUM($R$235:R448)</f>
        <v>8.116446051770752E-3</v>
      </c>
      <c r="T448">
        <f t="shared" si="111"/>
        <v>4.6389880716455556E-6</v>
      </c>
      <c r="U448">
        <f t="shared" si="112"/>
        <v>8.2135854986061432E-3</v>
      </c>
      <c r="X448" s="1"/>
    </row>
    <row r="449" spans="1:24" x14ac:dyDescent="0.25">
      <c r="A449" s="8"/>
      <c r="B449">
        <f t="shared" si="97"/>
        <v>39.500000000000291</v>
      </c>
      <c r="C449">
        <f t="shared" si="98"/>
        <v>-465.56662280062437</v>
      </c>
      <c r="D449">
        <f t="shared" si="99"/>
        <v>403.1925224994684</v>
      </c>
      <c r="E449">
        <f t="shared" si="100"/>
        <v>-65.854570223487485</v>
      </c>
      <c r="F449">
        <f t="shared" si="101"/>
        <v>36287.327024952137</v>
      </c>
      <c r="G449">
        <f t="shared" si="102"/>
        <v>-13302.629486154512</v>
      </c>
      <c r="H449">
        <f t="shared" si="103"/>
        <v>71621.060874281</v>
      </c>
      <c r="I449">
        <f t="shared" si="104"/>
        <v>72845.976635661718</v>
      </c>
      <c r="J449" s="42">
        <f t="shared" si="105"/>
        <v>408.53523057235174</v>
      </c>
      <c r="K449">
        <f t="shared" si="106"/>
        <v>27.481593519223178</v>
      </c>
      <c r="L449">
        <f t="shared" si="107"/>
        <v>36.277486907674358</v>
      </c>
      <c r="M449" s="42">
        <f t="shared" si="108"/>
        <v>68.581383416822845</v>
      </c>
      <c r="N449" s="6">
        <f t="shared" si="109"/>
        <v>8.8043840991458993E-7</v>
      </c>
      <c r="O449" s="4">
        <f>SUM($N$54:N449)*0.1+$O$30</f>
        <v>3.2466212311736528E-6</v>
      </c>
      <c r="P449" s="4">
        <f>SUM($O$235:O449)</f>
        <v>-1.2562335221645365E-3</v>
      </c>
      <c r="Q449" s="6">
        <f t="shared" si="110"/>
        <v>-4.740260789656604E-6</v>
      </c>
      <c r="R449" s="4">
        <f>SUM($Q$54:Q449)*0.1+$O$8</f>
        <v>-3.8716133404056898E-6</v>
      </c>
      <c r="S449" s="4">
        <f>SUM($R$235:R449)</f>
        <v>8.1125744384303467E-3</v>
      </c>
      <c r="T449">
        <f t="shared" si="111"/>
        <v>5.0527160296532423E-6</v>
      </c>
      <c r="U449">
        <f t="shared" si="112"/>
        <v>8.2092622495132505E-3</v>
      </c>
      <c r="X449" s="1"/>
    </row>
    <row r="450" spans="1:24" x14ac:dyDescent="0.25">
      <c r="A450" s="8"/>
      <c r="B450">
        <f t="shared" si="97"/>
        <v>39.600000000000293</v>
      </c>
      <c r="C450">
        <f t="shared" si="98"/>
        <v>-465.56662280062437</v>
      </c>
      <c r="D450">
        <f t="shared" si="99"/>
        <v>403.1925224994684</v>
      </c>
      <c r="E450">
        <f t="shared" si="100"/>
        <v>-65.854570223487485</v>
      </c>
      <c r="F450">
        <f t="shared" si="101"/>
        <v>36287.327024952137</v>
      </c>
      <c r="G450">
        <f t="shared" si="102"/>
        <v>-13309.214943176863</v>
      </c>
      <c r="H450">
        <f t="shared" si="103"/>
        <v>71802.367509405754</v>
      </c>
      <c r="I450">
        <f t="shared" si="104"/>
        <v>73025.442020979579</v>
      </c>
      <c r="J450" s="42">
        <f t="shared" si="105"/>
        <v>408.53523057235174</v>
      </c>
      <c r="K450">
        <f t="shared" si="106"/>
        <v>27.549297941592908</v>
      </c>
      <c r="L450">
        <f t="shared" si="107"/>
        <v>36.277486907674358</v>
      </c>
      <c r="M450" s="42">
        <f t="shared" si="108"/>
        <v>68.608541640848983</v>
      </c>
      <c r="N450" s="6">
        <f t="shared" si="109"/>
        <v>8.8087427030710519E-7</v>
      </c>
      <c r="O450" s="4">
        <f>SUM($N$54:N450)*0.1+$O$30</f>
        <v>3.3347086582043622E-6</v>
      </c>
      <c r="P450" s="4">
        <f>SUM($O$235:O450)</f>
        <v>-1.2528988135063321E-3</v>
      </c>
      <c r="Q450" s="6">
        <f t="shared" si="110"/>
        <v>-4.7522606221485449E-6</v>
      </c>
      <c r="R450" s="4">
        <f>SUM($Q$54:Q450)*0.1+$O$8</f>
        <v>-4.3468394026205474E-6</v>
      </c>
      <c r="S450" s="4">
        <f>SUM($R$235:R450)</f>
        <v>8.1082275990277258E-3</v>
      </c>
      <c r="T450">
        <f t="shared" si="111"/>
        <v>5.4786215992051959E-6</v>
      </c>
      <c r="U450">
        <f t="shared" si="112"/>
        <v>8.2044567300047656E-3</v>
      </c>
      <c r="X450" s="1"/>
    </row>
    <row r="451" spans="1:24" x14ac:dyDescent="0.25">
      <c r="A451" s="8"/>
      <c r="B451">
        <f t="shared" si="97"/>
        <v>39.700000000000294</v>
      </c>
      <c r="C451">
        <f t="shared" si="98"/>
        <v>-465.56662280062437</v>
      </c>
      <c r="D451">
        <f t="shared" si="99"/>
        <v>403.1925224994684</v>
      </c>
      <c r="E451">
        <f t="shared" si="100"/>
        <v>-65.854570223487485</v>
      </c>
      <c r="F451">
        <f t="shared" si="101"/>
        <v>36287.327024952137</v>
      </c>
      <c r="G451">
        <f t="shared" si="102"/>
        <v>-13315.800400199212</v>
      </c>
      <c r="H451">
        <f t="shared" si="103"/>
        <v>71983.674144530523</v>
      </c>
      <c r="I451">
        <f t="shared" si="104"/>
        <v>73204.917072857192</v>
      </c>
      <c r="J451" s="42">
        <f t="shared" si="105"/>
        <v>408.53523057235174</v>
      </c>
      <c r="K451">
        <f t="shared" si="106"/>
        <v>27.61700601073186</v>
      </c>
      <c r="L451">
        <f t="shared" si="107"/>
        <v>36.277486907674358</v>
      </c>
      <c r="M451" s="42">
        <f t="shared" si="108"/>
        <v>68.635757371841194</v>
      </c>
      <c r="N451" s="6">
        <f t="shared" si="109"/>
        <v>8.8131013069962025E-7</v>
      </c>
      <c r="O451" s="4">
        <f>SUM($N$54:N451)*0.1+$O$30</f>
        <v>3.4228396712743227E-6</v>
      </c>
      <c r="P451" s="4">
        <f>SUM($O$235:O451)</f>
        <v>-1.2494759738350578E-3</v>
      </c>
      <c r="Q451" s="6">
        <f t="shared" si="110"/>
        <v>-4.7642604546404867E-6</v>
      </c>
      <c r="R451" s="4">
        <f>SUM($Q$54:Q451)*0.1+$O$8</f>
        <v>-4.8232654480845924E-6</v>
      </c>
      <c r="S451" s="4">
        <f>SUM($R$235:R451)</f>
        <v>8.1034043335796412E-3</v>
      </c>
      <c r="T451">
        <f t="shared" si="111"/>
        <v>5.9143656462832916E-6</v>
      </c>
      <c r="U451">
        <f t="shared" si="112"/>
        <v>8.1991677628079056E-3</v>
      </c>
      <c r="X451" s="1"/>
    </row>
    <row r="452" spans="1:24" x14ac:dyDescent="0.25">
      <c r="A452" s="8"/>
      <c r="B452">
        <f t="shared" si="97"/>
        <v>39.800000000000296</v>
      </c>
      <c r="C452">
        <f t="shared" si="98"/>
        <v>-465.56662280062437</v>
      </c>
      <c r="D452">
        <f t="shared" si="99"/>
        <v>403.1925224994684</v>
      </c>
      <c r="E452">
        <f t="shared" si="100"/>
        <v>-65.854570223487485</v>
      </c>
      <c r="F452">
        <f t="shared" si="101"/>
        <v>36287.327024952137</v>
      </c>
      <c r="G452">
        <f t="shared" si="102"/>
        <v>-13322.385857221558</v>
      </c>
      <c r="H452">
        <f t="shared" si="103"/>
        <v>72164.980779655292</v>
      </c>
      <c r="I452">
        <f t="shared" si="104"/>
        <v>73384.401720370486</v>
      </c>
      <c r="J452" s="42">
        <f t="shared" si="105"/>
        <v>408.53523057235174</v>
      </c>
      <c r="K452">
        <f t="shared" si="106"/>
        <v>27.6847176998835</v>
      </c>
      <c r="L452">
        <f t="shared" si="107"/>
        <v>36.277486907674358</v>
      </c>
      <c r="M452" s="42">
        <f t="shared" si="108"/>
        <v>68.663030541417967</v>
      </c>
      <c r="N452" s="6">
        <f t="shared" si="109"/>
        <v>8.8174599109213509E-7</v>
      </c>
      <c r="O452" s="4">
        <f>SUM($N$54:N452)*0.1+$O$30</f>
        <v>3.5110142703835376E-6</v>
      </c>
      <c r="P452" s="4">
        <f>SUM($O$235:O452)</f>
        <v>-1.2459649595646743E-3</v>
      </c>
      <c r="Q452" s="6">
        <f t="shared" si="110"/>
        <v>-4.7762602871324276E-6</v>
      </c>
      <c r="R452" s="4">
        <f>SUM($Q$54:Q452)*0.1+$O$8</f>
        <v>-5.3008914767978385E-6</v>
      </c>
      <c r="S452" s="4">
        <f>SUM($R$235:R452)</f>
        <v>8.0981034421028428E-3</v>
      </c>
      <c r="T452">
        <f t="shared" si="111"/>
        <v>6.3581972016936385E-6</v>
      </c>
      <c r="U452">
        <f t="shared" si="112"/>
        <v>8.1933941708830834E-3</v>
      </c>
      <c r="X452" s="1"/>
    </row>
    <row r="453" spans="1:24" x14ac:dyDescent="0.25">
      <c r="A453" s="8"/>
      <c r="B453">
        <f t="shared" si="97"/>
        <v>39.900000000000297</v>
      </c>
      <c r="C453">
        <f t="shared" si="98"/>
        <v>-465.56662280062437</v>
      </c>
      <c r="D453">
        <f t="shared" si="99"/>
        <v>403.1925224994684</v>
      </c>
      <c r="E453">
        <f t="shared" si="100"/>
        <v>-65.854570223487485</v>
      </c>
      <c r="F453">
        <f t="shared" si="101"/>
        <v>36287.327024952137</v>
      </c>
      <c r="G453">
        <f t="shared" si="102"/>
        <v>-13328.971314243907</v>
      </c>
      <c r="H453">
        <f t="shared" si="103"/>
        <v>72346.287414780047</v>
      </c>
      <c r="I453">
        <f t="shared" si="104"/>
        <v>73563.8958932838</v>
      </c>
      <c r="J453" s="42">
        <f t="shared" si="105"/>
        <v>408.53523057235174</v>
      </c>
      <c r="K453">
        <f t="shared" si="106"/>
        <v>27.752432982550985</v>
      </c>
      <c r="L453">
        <f t="shared" si="107"/>
        <v>36.277486907674358</v>
      </c>
      <c r="M453" s="42">
        <f t="shared" si="108"/>
        <v>68.690361081162166</v>
      </c>
      <c r="N453" s="6">
        <f t="shared" si="109"/>
        <v>8.8218185148465014E-7</v>
      </c>
      <c r="O453" s="4">
        <f>SUM($N$54:N453)*0.1+$O$30</f>
        <v>3.5992324555320035E-6</v>
      </c>
      <c r="P453" s="4">
        <f>SUM($O$235:O453)</f>
        <v>-1.2423657271091423E-3</v>
      </c>
      <c r="Q453" s="6">
        <f t="shared" si="110"/>
        <v>-4.7882601196243686E-6</v>
      </c>
      <c r="R453" s="4">
        <f>SUM($Q$54:Q453)*0.1+$O$8</f>
        <v>-5.779717488760272E-6</v>
      </c>
      <c r="S453" s="4">
        <f>SUM($R$235:R453)</f>
        <v>8.0923237246140825E-3</v>
      </c>
      <c r="T453">
        <f t="shared" si="111"/>
        <v>6.8087890640580337E-6</v>
      </c>
      <c r="U453">
        <f t="shared" si="112"/>
        <v>8.1871347774326621E-3</v>
      </c>
      <c r="X453" s="1"/>
    </row>
    <row r="454" spans="1:24" x14ac:dyDescent="0.25">
      <c r="A454" s="8"/>
      <c r="B454">
        <f t="shared" si="97"/>
        <v>40.000000000000298</v>
      </c>
      <c r="C454">
        <f t="shared" si="98"/>
        <v>-465.56662280062437</v>
      </c>
      <c r="D454">
        <f t="shared" si="99"/>
        <v>403.1925224994684</v>
      </c>
      <c r="E454">
        <f t="shared" si="100"/>
        <v>-65.854570223487485</v>
      </c>
      <c r="F454">
        <f t="shared" si="101"/>
        <v>36287.327024952137</v>
      </c>
      <c r="G454">
        <f t="shared" si="102"/>
        <v>-13335.556771266258</v>
      </c>
      <c r="H454">
        <f t="shared" si="103"/>
        <v>72527.594049904816</v>
      </c>
      <c r="I454">
        <f t="shared" si="104"/>
        <v>73743.399522041655</v>
      </c>
      <c r="J454" s="42">
        <f t="shared" si="105"/>
        <v>408.53523057235174</v>
      </c>
      <c r="K454">
        <f t="shared" si="106"/>
        <v>27.820151832494084</v>
      </c>
      <c r="L454">
        <f t="shared" si="107"/>
        <v>36.277486907674358</v>
      </c>
      <c r="M454" s="42">
        <f t="shared" si="108"/>
        <v>68.717748922621709</v>
      </c>
      <c r="N454" s="6">
        <f t="shared" si="109"/>
        <v>8.826177118771653E-7</v>
      </c>
      <c r="O454" s="4">
        <f>SUM($N$54:N454)*0.1+$O$30</f>
        <v>3.6874942267197204E-6</v>
      </c>
      <c r="P454" s="4">
        <f>SUM($O$235:O454)</f>
        <v>-1.2386782328824225E-3</v>
      </c>
      <c r="Q454" s="6">
        <f t="shared" si="110"/>
        <v>-4.8002599521163103E-6</v>
      </c>
      <c r="R454" s="4">
        <f>SUM($Q$54:Q454)*0.1+$O$8</f>
        <v>-6.2597434839718931E-6</v>
      </c>
      <c r="S454" s="4">
        <f>SUM($R$235:R454)</f>
        <v>8.0860639811301104E-3</v>
      </c>
      <c r="T454">
        <f t="shared" si="111"/>
        <v>7.2651223084831715E-6</v>
      </c>
      <c r="U454">
        <f t="shared" si="112"/>
        <v>8.1803884059099812E-3</v>
      </c>
      <c r="X454" s="1"/>
    </row>
    <row r="455" spans="1:24" x14ac:dyDescent="0.25">
      <c r="A455" s="8"/>
      <c r="B455">
        <f t="shared" si="97"/>
        <v>40.1000000000003</v>
      </c>
      <c r="C455">
        <f t="shared" si="98"/>
        <v>-465.56662280062437</v>
      </c>
      <c r="D455">
        <f t="shared" si="99"/>
        <v>403.1925224994684</v>
      </c>
      <c r="E455">
        <f t="shared" si="100"/>
        <v>-65.854570223487485</v>
      </c>
      <c r="F455">
        <f t="shared" si="101"/>
        <v>36287.327024952137</v>
      </c>
      <c r="G455">
        <f t="shared" si="102"/>
        <v>-13342.142228288607</v>
      </c>
      <c r="H455">
        <f t="shared" si="103"/>
        <v>72708.90068502957</v>
      </c>
      <c r="I455">
        <f t="shared" si="104"/>
        <v>73922.912537760421</v>
      </c>
      <c r="J455" s="42">
        <f t="shared" si="105"/>
        <v>408.53523057235174</v>
      </c>
      <c r="K455">
        <f t="shared" si="106"/>
        <v>27.887874223726023</v>
      </c>
      <c r="L455">
        <f t="shared" si="107"/>
        <v>36.277486907674358</v>
      </c>
      <c r="M455" s="42">
        <f t="shared" si="108"/>
        <v>68.74519399731021</v>
      </c>
      <c r="N455" s="6">
        <f t="shared" si="109"/>
        <v>8.8305357226968046E-7</v>
      </c>
      <c r="O455" s="4">
        <f>SUM($N$54:N455)*0.1+$O$30</f>
        <v>3.7757995839466883E-6</v>
      </c>
      <c r="P455" s="4">
        <f>SUM($O$235:O455)</f>
        <v>-1.2349024332984758E-3</v>
      </c>
      <c r="Q455" s="6">
        <f t="shared" si="110"/>
        <v>-4.8122597846082504E-6</v>
      </c>
      <c r="R455" s="4">
        <f>SUM($Q$54:Q455)*0.1+$O$8</f>
        <v>-6.7409694624327287E-6</v>
      </c>
      <c r="S455" s="4">
        <f>SUM($R$235:R455)</f>
        <v>8.0793230116676783E-3</v>
      </c>
      <c r="T455">
        <f t="shared" si="111"/>
        <v>7.7264048425889893E-6</v>
      </c>
      <c r="U455">
        <f t="shared" si="112"/>
        <v>8.1731538800287728E-3</v>
      </c>
      <c r="X455" s="1"/>
    </row>
    <row r="456" spans="1:24" x14ac:dyDescent="0.25">
      <c r="A456" s="8"/>
      <c r="B456">
        <f t="shared" si="97"/>
        <v>40.200000000000301</v>
      </c>
      <c r="C456">
        <f t="shared" si="98"/>
        <v>-465.56662280062437</v>
      </c>
      <c r="D456">
        <f t="shared" si="99"/>
        <v>403.1925224994684</v>
      </c>
      <c r="E456">
        <f t="shared" si="100"/>
        <v>-65.854570223487485</v>
      </c>
      <c r="F456">
        <f t="shared" si="101"/>
        <v>36287.327024952137</v>
      </c>
      <c r="G456">
        <f t="shared" si="102"/>
        <v>-13348.727685310952</v>
      </c>
      <c r="H456">
        <f t="shared" si="103"/>
        <v>72890.207320154339</v>
      </c>
      <c r="I456">
        <f t="shared" si="104"/>
        <v>74102.434872220416</v>
      </c>
      <c r="J456" s="42">
        <f t="shared" si="105"/>
        <v>408.53523057235174</v>
      </c>
      <c r="K456">
        <f t="shared" si="106"/>
        <v>27.955600130510508</v>
      </c>
      <c r="L456">
        <f t="shared" si="107"/>
        <v>36.277486907674358</v>
      </c>
      <c r="M456" s="42">
        <f t="shared" si="108"/>
        <v>68.772696236707588</v>
      </c>
      <c r="N456" s="6">
        <f t="shared" si="109"/>
        <v>8.8348943266219531E-7</v>
      </c>
      <c r="O456" s="4">
        <f>SUM($N$54:N456)*0.1+$O$30</f>
        <v>3.8641485272129072E-6</v>
      </c>
      <c r="P456" s="4">
        <f>SUM($O$235:O456)</f>
        <v>-1.2310382847712628E-3</v>
      </c>
      <c r="Q456" s="6">
        <f t="shared" si="110"/>
        <v>-4.8242596171001922E-6</v>
      </c>
      <c r="R456" s="4">
        <f>SUM($Q$54:Q456)*0.1+$O$8</f>
        <v>-7.2233954241427518E-6</v>
      </c>
      <c r="S456" s="4">
        <f>SUM($R$235:R456)</f>
        <v>8.0720996162435363E-3</v>
      </c>
      <c r="T456">
        <f t="shared" si="111"/>
        <v>8.1920135066959046E-6</v>
      </c>
      <c r="U456">
        <f t="shared" si="112"/>
        <v>8.1654300237728825E-3</v>
      </c>
      <c r="X456" s="1"/>
    </row>
    <row r="457" spans="1:24" x14ac:dyDescent="0.25">
      <c r="A457" s="8"/>
      <c r="B457">
        <f t="shared" si="97"/>
        <v>40.300000000000303</v>
      </c>
      <c r="C457">
        <f t="shared" si="98"/>
        <v>-465.56662280062437</v>
      </c>
      <c r="D457">
        <f t="shared" si="99"/>
        <v>403.1925224994684</v>
      </c>
      <c r="E457">
        <f t="shared" si="100"/>
        <v>-65.854570223487485</v>
      </c>
      <c r="F457">
        <f t="shared" si="101"/>
        <v>36287.327024952137</v>
      </c>
      <c r="G457">
        <f t="shared" si="102"/>
        <v>-13355.313142333303</v>
      </c>
      <c r="H457">
        <f t="shared" si="103"/>
        <v>73071.513955279108</v>
      </c>
      <c r="I457">
        <f t="shared" si="104"/>
        <v>74281.966457857925</v>
      </c>
      <c r="J457" s="42">
        <f t="shared" si="105"/>
        <v>408.53523057235174</v>
      </c>
      <c r="K457">
        <f t="shared" si="106"/>
        <v>28.023329527358712</v>
      </c>
      <c r="L457">
        <f t="shared" si="107"/>
        <v>36.277486907674358</v>
      </c>
      <c r="M457" s="42">
        <f t="shared" si="108"/>
        <v>68.800255572260696</v>
      </c>
      <c r="N457" s="6">
        <f t="shared" si="109"/>
        <v>8.8392529305471047E-7</v>
      </c>
      <c r="O457" s="4">
        <f>SUM($N$54:N457)*0.1+$O$30</f>
        <v>3.9525410565183771E-6</v>
      </c>
      <c r="P457" s="4">
        <f>SUM($O$235:O457)</f>
        <v>-1.2270857437147445E-3</v>
      </c>
      <c r="Q457" s="6">
        <f t="shared" si="110"/>
        <v>-4.836259449592134E-6</v>
      </c>
      <c r="R457" s="4">
        <f>SUM($Q$54:Q457)*0.1+$O$8</f>
        <v>-7.7070213691019489E-6</v>
      </c>
      <c r="S457" s="4">
        <f>SUM($R$235:R457)</f>
        <v>8.0643925948744345E-3</v>
      </c>
      <c r="T457">
        <f t="shared" si="111"/>
        <v>8.6614524871558042E-6</v>
      </c>
      <c r="U457">
        <f t="shared" si="112"/>
        <v>8.1572156614063834E-3</v>
      </c>
      <c r="X457" s="1"/>
    </row>
    <row r="458" spans="1:24" x14ac:dyDescent="0.25">
      <c r="A458" s="8"/>
      <c r="B458">
        <f t="shared" si="97"/>
        <v>40.400000000000304</v>
      </c>
      <c r="C458">
        <f t="shared" si="98"/>
        <v>-465.56662280062437</v>
      </c>
      <c r="D458">
        <f t="shared" si="99"/>
        <v>403.1925224994684</v>
      </c>
      <c r="E458">
        <f t="shared" si="100"/>
        <v>-65.854570223487485</v>
      </c>
      <c r="F458">
        <f t="shared" si="101"/>
        <v>36287.327024952137</v>
      </c>
      <c r="G458">
        <f t="shared" si="102"/>
        <v>-13361.898599355653</v>
      </c>
      <c r="H458">
        <f t="shared" si="103"/>
        <v>73252.820590403862</v>
      </c>
      <c r="I458">
        <f t="shared" si="104"/>
        <v>74461.507227757334</v>
      </c>
      <c r="J458" s="42">
        <f t="shared" si="105"/>
        <v>408.53523057235174</v>
      </c>
      <c r="K458">
        <f t="shared" si="106"/>
        <v>28.091062389026305</v>
      </c>
      <c r="L458">
        <f t="shared" si="107"/>
        <v>36.277486907674358</v>
      </c>
      <c r="M458" s="42">
        <f t="shared" si="108"/>
        <v>68.82787193538401</v>
      </c>
      <c r="N458" s="6">
        <f t="shared" si="109"/>
        <v>8.8436115344722552E-7</v>
      </c>
      <c r="O458" s="4">
        <f>SUM($N$54:N458)*0.1+$O$30</f>
        <v>4.0409771718631014E-6</v>
      </c>
      <c r="P458" s="4">
        <f>SUM($O$235:O458)</f>
        <v>-1.2230447665428814E-3</v>
      </c>
      <c r="Q458" s="6">
        <f t="shared" si="110"/>
        <v>-4.8482592820840741E-6</v>
      </c>
      <c r="R458" s="4">
        <f>SUM($Q$54:Q458)*0.1+$O$8</f>
        <v>-8.1918472973103605E-6</v>
      </c>
      <c r="S458" s="4">
        <f>SUM($R$235:R458)</f>
        <v>8.0562007475771247E-3</v>
      </c>
      <c r="T458">
        <f t="shared" si="111"/>
        <v>9.134323108253275E-6</v>
      </c>
      <c r="U458">
        <f t="shared" si="112"/>
        <v>8.1485096174840552E-3</v>
      </c>
      <c r="X458" s="1"/>
    </row>
    <row r="459" spans="1:24" x14ac:dyDescent="0.25">
      <c r="A459" s="8"/>
      <c r="B459">
        <f t="shared" si="97"/>
        <v>40.500000000000306</v>
      </c>
      <c r="C459">
        <f t="shared" si="98"/>
        <v>-465.56662280062437</v>
      </c>
      <c r="D459">
        <f t="shared" si="99"/>
        <v>403.1925224994684</v>
      </c>
      <c r="E459">
        <f t="shared" si="100"/>
        <v>-65.854570223487485</v>
      </c>
      <c r="F459">
        <f t="shared" si="101"/>
        <v>36287.327024952137</v>
      </c>
      <c r="G459">
        <f t="shared" si="102"/>
        <v>-13368.484056378002</v>
      </c>
      <c r="H459">
        <f t="shared" si="103"/>
        <v>73434.127225528631</v>
      </c>
      <c r="I459">
        <f t="shared" si="104"/>
        <v>74641.057115643518</v>
      </c>
      <c r="J459" s="42">
        <f t="shared" si="105"/>
        <v>408.53523057235174</v>
      </c>
      <c r="K459">
        <f t="shared" si="106"/>
        <v>28.158798690510586</v>
      </c>
      <c r="L459">
        <f t="shared" si="107"/>
        <v>36.277486907674358</v>
      </c>
      <c r="M459" s="42">
        <f t="shared" si="108"/>
        <v>68.855545257460236</v>
      </c>
      <c r="N459" s="6">
        <f t="shared" si="109"/>
        <v>8.8479701383974058E-7</v>
      </c>
      <c r="O459" s="4">
        <f>SUM($N$54:N459)*0.1+$O$30</f>
        <v>4.1294568732470767E-6</v>
      </c>
      <c r="P459" s="4">
        <f>SUM($O$235:O459)</f>
        <v>-1.2189153096696344E-3</v>
      </c>
      <c r="Q459" s="6">
        <f t="shared" si="110"/>
        <v>-4.8602591145760159E-6</v>
      </c>
      <c r="R459" s="4">
        <f>SUM($Q$54:Q459)*0.1+$O$8</f>
        <v>-8.6778732087679596E-6</v>
      </c>
      <c r="S459" s="4">
        <f>SUM($R$235:R459)</f>
        <v>8.0475228743683569E-3</v>
      </c>
      <c r="T459">
        <f t="shared" si="111"/>
        <v>9.6103016339478261E-6</v>
      </c>
      <c r="U459">
        <f t="shared" si="112"/>
        <v>8.1393107168622678E-3</v>
      </c>
      <c r="X459" s="1"/>
    </row>
    <row r="460" spans="1:24" x14ac:dyDescent="0.25">
      <c r="A460" s="8"/>
      <c r="B460">
        <f t="shared" si="97"/>
        <v>40.600000000000307</v>
      </c>
      <c r="C460">
        <f t="shared" si="98"/>
        <v>-465.56662280062437</v>
      </c>
      <c r="D460">
        <f t="shared" si="99"/>
        <v>403.1925224994684</v>
      </c>
      <c r="E460">
        <f t="shared" si="100"/>
        <v>-65.854570223487485</v>
      </c>
      <c r="F460">
        <f t="shared" si="101"/>
        <v>36287.327024952137</v>
      </c>
      <c r="G460">
        <f t="shared" si="102"/>
        <v>-13375.069513400351</v>
      </c>
      <c r="H460">
        <f t="shared" si="103"/>
        <v>73615.4338606534</v>
      </c>
      <c r="I460">
        <f t="shared" si="104"/>
        <v>74820.61605587411</v>
      </c>
      <c r="J460" s="42">
        <f t="shared" si="105"/>
        <v>408.53523057235174</v>
      </c>
      <c r="K460">
        <f t="shared" si="106"/>
        <v>28.226538407047574</v>
      </c>
      <c r="L460">
        <f t="shared" si="107"/>
        <v>36.277486907674358</v>
      </c>
      <c r="M460" s="42">
        <f t="shared" si="108"/>
        <v>68.88327546984091</v>
      </c>
      <c r="N460" s="6">
        <f t="shared" si="109"/>
        <v>8.8523287423225574E-7</v>
      </c>
      <c r="O460" s="4">
        <f>SUM($N$54:N460)*0.1+$O$30</f>
        <v>4.217980160670303E-6</v>
      </c>
      <c r="P460" s="4">
        <f>SUM($O$235:O460)</f>
        <v>-1.2146973295089642E-3</v>
      </c>
      <c r="Q460" s="6">
        <f t="shared" si="110"/>
        <v>-4.8722589470679576E-6</v>
      </c>
      <c r="R460" s="4">
        <f>SUM($Q$54:Q460)*0.1+$O$8</f>
        <v>-9.1650991034747463E-6</v>
      </c>
      <c r="S460" s="4">
        <f>SUM($R$235:R460)</f>
        <v>8.038357775264883E-3</v>
      </c>
      <c r="T460">
        <f t="shared" si="111"/>
        <v>1.0089122767234121E-5</v>
      </c>
      <c r="U460">
        <f t="shared" si="112"/>
        <v>8.1296177847102746E-3</v>
      </c>
      <c r="X460" s="1"/>
    </row>
    <row r="461" spans="1:24" x14ac:dyDescent="0.25">
      <c r="A461" s="8"/>
      <c r="B461">
        <f t="shared" si="97"/>
        <v>40.700000000000308</v>
      </c>
      <c r="C461">
        <f t="shared" si="98"/>
        <v>-465.56662280062437</v>
      </c>
      <c r="D461">
        <f t="shared" si="99"/>
        <v>403.1925224994684</v>
      </c>
      <c r="E461">
        <f t="shared" si="100"/>
        <v>-65.854570223487485</v>
      </c>
      <c r="F461">
        <f t="shared" si="101"/>
        <v>36287.327024952137</v>
      </c>
      <c r="G461">
        <f t="shared" si="102"/>
        <v>-13381.654970422698</v>
      </c>
      <c r="H461">
        <f t="shared" si="103"/>
        <v>73796.740495778155</v>
      </c>
      <c r="I461">
        <f t="shared" si="104"/>
        <v>75000.183983432085</v>
      </c>
      <c r="J461" s="42">
        <f t="shared" si="105"/>
        <v>408.53523057235174</v>
      </c>
      <c r="K461">
        <f t="shared" si="106"/>
        <v>28.294281514109187</v>
      </c>
      <c r="L461">
        <f t="shared" si="107"/>
        <v>36.277486907674358</v>
      </c>
      <c r="M461" s="42">
        <f t="shared" si="108"/>
        <v>68.911062503847049</v>
      </c>
      <c r="N461" s="6">
        <f t="shared" si="109"/>
        <v>8.8566873462477068E-7</v>
      </c>
      <c r="O461" s="4">
        <f>SUM($N$54:N461)*0.1+$O$30</f>
        <v>4.306547034132777E-6</v>
      </c>
      <c r="P461" s="4">
        <f>SUM($O$235:O461)</f>
        <v>-1.2103907824748314E-3</v>
      </c>
      <c r="Q461" s="6">
        <f t="shared" si="110"/>
        <v>-4.8842587795598977E-6</v>
      </c>
      <c r="R461" s="4">
        <f>SUM($Q$54:Q461)*0.1+$O$8</f>
        <v>-9.6535249814307475E-6</v>
      </c>
      <c r="S461" s="4">
        <f>SUM($R$235:R461)</f>
        <v>8.028704250283453E-3</v>
      </c>
      <c r="T461">
        <f t="shared" si="111"/>
        <v>1.0570567247045228E-5</v>
      </c>
      <c r="U461">
        <f t="shared" si="112"/>
        <v>8.1194296465219532E-3</v>
      </c>
      <c r="X461" s="1"/>
    </row>
    <row r="462" spans="1:24" x14ac:dyDescent="0.25">
      <c r="A462" s="8"/>
      <c r="B462">
        <f t="shared" si="97"/>
        <v>40.80000000000031</v>
      </c>
      <c r="C462">
        <f t="shared" si="98"/>
        <v>-465.56662280062437</v>
      </c>
      <c r="D462">
        <f t="shared" si="99"/>
        <v>403.1925224994684</v>
      </c>
      <c r="E462">
        <f t="shared" si="100"/>
        <v>-65.854570223487485</v>
      </c>
      <c r="F462">
        <f t="shared" si="101"/>
        <v>36287.327024952137</v>
      </c>
      <c r="G462">
        <f t="shared" si="102"/>
        <v>-13388.240427445047</v>
      </c>
      <c r="H462">
        <f t="shared" si="103"/>
        <v>73978.047130902924</v>
      </c>
      <c r="I462">
        <f t="shared" si="104"/>
        <v>75179.760833918379</v>
      </c>
      <c r="J462" s="42">
        <f t="shared" si="105"/>
        <v>408.53523057235174</v>
      </c>
      <c r="K462">
        <f t="shared" si="106"/>
        <v>28.362027987400491</v>
      </c>
      <c r="L462">
        <f t="shared" si="107"/>
        <v>36.277486907674358</v>
      </c>
      <c r="M462" s="42">
        <f t="shared" si="108"/>
        <v>68.938906290769822</v>
      </c>
      <c r="N462" s="6">
        <f t="shared" si="109"/>
        <v>8.8610459501728574E-7</v>
      </c>
      <c r="O462" s="4">
        <f>SUM($N$54:N462)*0.1+$O$30</f>
        <v>4.3951574936345087E-6</v>
      </c>
      <c r="P462" s="4">
        <f>SUM($O$235:O462)</f>
        <v>-1.2059956249811969E-3</v>
      </c>
      <c r="Q462" s="6">
        <f t="shared" si="110"/>
        <v>-4.8962586120518395E-6</v>
      </c>
      <c r="R462" s="4">
        <f>SUM($Q$54:Q462)*0.1+$O$8</f>
        <v>-1.0143150842635923E-5</v>
      </c>
      <c r="S462" s="4">
        <f>SUM($R$235:R462)</f>
        <v>8.0185610994408171E-3</v>
      </c>
      <c r="T462">
        <f t="shared" si="111"/>
        <v>1.1054452424716359E-5</v>
      </c>
      <c r="U462">
        <f t="shared" si="112"/>
        <v>8.1087451281279845E-3</v>
      </c>
      <c r="X462" s="1"/>
    </row>
    <row r="463" spans="1:24" x14ac:dyDescent="0.25">
      <c r="A463" s="8"/>
      <c r="B463">
        <f t="shared" si="97"/>
        <v>40.900000000000311</v>
      </c>
      <c r="C463">
        <f t="shared" si="98"/>
        <v>-465.56662280062437</v>
      </c>
      <c r="D463">
        <f t="shared" si="99"/>
        <v>403.1925224994684</v>
      </c>
      <c r="E463">
        <f t="shared" si="100"/>
        <v>-65.854570223487485</v>
      </c>
      <c r="F463">
        <f t="shared" si="101"/>
        <v>36287.327024952137</v>
      </c>
      <c r="G463">
        <f t="shared" si="102"/>
        <v>-13394.825884467396</v>
      </c>
      <c r="H463">
        <f t="shared" si="103"/>
        <v>74159.353766027692</v>
      </c>
      <c r="I463">
        <f t="shared" si="104"/>
        <v>75359.346543544569</v>
      </c>
      <c r="J463" s="42">
        <f t="shared" si="105"/>
        <v>408.53523057235174</v>
      </c>
      <c r="K463">
        <f t="shared" si="106"/>
        <v>28.429777802856904</v>
      </c>
      <c r="L463">
        <f t="shared" si="107"/>
        <v>36.277486907674358</v>
      </c>
      <c r="M463" s="42">
        <f t="shared" si="108"/>
        <v>68.966806761871098</v>
      </c>
      <c r="N463" s="6">
        <f t="shared" si="109"/>
        <v>8.8654045540980079E-7</v>
      </c>
      <c r="O463" s="4">
        <f>SUM($N$54:N463)*0.1+$O$30</f>
        <v>4.4838115391754915E-6</v>
      </c>
      <c r="P463" s="4">
        <f>SUM($O$235:O463)</f>
        <v>-1.2015118134420214E-3</v>
      </c>
      <c r="Q463" s="6">
        <f t="shared" si="110"/>
        <v>-4.9082584445437804E-6</v>
      </c>
      <c r="R463" s="4">
        <f>SUM($Q$54:Q463)*0.1+$O$8</f>
        <v>-1.0633976687090312E-5</v>
      </c>
      <c r="S463" s="4">
        <f>SUM($R$235:R463)</f>
        <v>8.0079271227537271E-3</v>
      </c>
      <c r="T463">
        <f t="shared" si="111"/>
        <v>1.1540625030752171E-5</v>
      </c>
      <c r="U463">
        <f t="shared" si="112"/>
        <v>8.0975630557085215E-3</v>
      </c>
      <c r="X463" s="1"/>
    </row>
    <row r="464" spans="1:24" x14ac:dyDescent="0.25">
      <c r="A464" s="8"/>
      <c r="B464">
        <f t="shared" si="97"/>
        <v>41.000000000000313</v>
      </c>
      <c r="C464">
        <f t="shared" si="98"/>
        <v>-465.56662280062437</v>
      </c>
      <c r="D464">
        <f t="shared" si="99"/>
        <v>403.1925224994684</v>
      </c>
      <c r="E464">
        <f t="shared" si="100"/>
        <v>-65.854570223487485</v>
      </c>
      <c r="F464">
        <f t="shared" si="101"/>
        <v>36287.327024952137</v>
      </c>
      <c r="G464">
        <f t="shared" si="102"/>
        <v>-13401.411341489746</v>
      </c>
      <c r="H464">
        <f t="shared" si="103"/>
        <v>74340.660401152447</v>
      </c>
      <c r="I464">
        <f t="shared" si="104"/>
        <v>75538.941049125686</v>
      </c>
      <c r="J464" s="42">
        <f t="shared" si="105"/>
        <v>408.53523057235174</v>
      </c>
      <c r="K464">
        <f t="shared" si="106"/>
        <v>28.497530936641507</v>
      </c>
      <c r="L464">
        <f t="shared" si="107"/>
        <v>36.277486907674358</v>
      </c>
      <c r="M464" s="42">
        <f t="shared" si="108"/>
        <v>68.994763848384125</v>
      </c>
      <c r="N464" s="6">
        <f t="shared" si="109"/>
        <v>8.8697631580231585E-7</v>
      </c>
      <c r="O464" s="4">
        <f>SUM($N$54:N464)*0.1+$O$30</f>
        <v>4.5725091707557218E-6</v>
      </c>
      <c r="P464" s="4">
        <f>SUM($O$235:O464)</f>
        <v>-1.1969393042712657E-3</v>
      </c>
      <c r="Q464" s="6">
        <f t="shared" si="110"/>
        <v>-4.9202582770357214E-6</v>
      </c>
      <c r="R464" s="4">
        <f>SUM($Q$54:Q464)*0.1+$O$8</f>
        <v>-1.1126002514793876E-5</v>
      </c>
      <c r="S464" s="4">
        <f>SUM($R$235:R464)</f>
        <v>7.996801120238933E-3</v>
      </c>
      <c r="T464">
        <f t="shared" si="111"/>
        <v>1.2028955568786712E-5</v>
      </c>
      <c r="U464">
        <f t="shared" si="112"/>
        <v>8.0858822558063526E-3</v>
      </c>
      <c r="X464" s="1"/>
    </row>
    <row r="465" spans="1:24" x14ac:dyDescent="0.25">
      <c r="A465" s="8"/>
      <c r="B465">
        <f t="shared" si="97"/>
        <v>41.100000000000314</v>
      </c>
      <c r="C465">
        <f t="shared" si="98"/>
        <v>-465.56662280062437</v>
      </c>
      <c r="D465">
        <f t="shared" si="99"/>
        <v>403.1925224994684</v>
      </c>
      <c r="E465">
        <f t="shared" si="100"/>
        <v>-65.854570223487485</v>
      </c>
      <c r="F465">
        <f t="shared" si="101"/>
        <v>36287.327024952137</v>
      </c>
      <c r="G465">
        <f t="shared" si="102"/>
        <v>-13407.996798512093</v>
      </c>
      <c r="H465">
        <f t="shared" si="103"/>
        <v>74521.967036277201</v>
      </c>
      <c r="I465">
        <f t="shared" si="104"/>
        <v>75718.544288073157</v>
      </c>
      <c r="J465" s="42">
        <f t="shared" si="105"/>
        <v>408.53523057235174</v>
      </c>
      <c r="K465">
        <f t="shared" si="106"/>
        <v>28.565287365142378</v>
      </c>
      <c r="L465">
        <f t="shared" si="107"/>
        <v>36.277486907674358</v>
      </c>
      <c r="M465" s="42">
        <f t="shared" si="108"/>
        <v>69.022777481514154</v>
      </c>
      <c r="N465" s="6">
        <f t="shared" si="109"/>
        <v>8.874121761948308E-7</v>
      </c>
      <c r="O465" s="4">
        <f>SUM($N$54:N465)*0.1+$O$30</f>
        <v>4.6612503883752066E-6</v>
      </c>
      <c r="P465" s="4">
        <f>SUM($O$235:O465)</f>
        <v>-1.1922780538828905E-3</v>
      </c>
      <c r="Q465" s="6">
        <f t="shared" si="110"/>
        <v>-4.9322581095276623E-6</v>
      </c>
      <c r="R465" s="4">
        <f>SUM($Q$54:Q465)*0.1+$O$8</f>
        <v>-1.1619228325746654E-5</v>
      </c>
      <c r="S465" s="4">
        <f>SUM($R$235:R465)</f>
        <v>7.9851818919131866E-3</v>
      </c>
      <c r="T465">
        <f t="shared" si="111"/>
        <v>1.2519333930723369E-5</v>
      </c>
      <c r="U465">
        <f t="shared" si="112"/>
        <v>8.0737015553405886E-3</v>
      </c>
      <c r="X465" s="1"/>
    </row>
    <row r="466" spans="1:24" x14ac:dyDescent="0.25">
      <c r="A466" s="8"/>
      <c r="B466">
        <f t="shared" si="97"/>
        <v>41.200000000000315</v>
      </c>
      <c r="C466">
        <f t="shared" si="98"/>
        <v>-465.56662280062437</v>
      </c>
      <c r="D466">
        <f t="shared" si="99"/>
        <v>403.1925224994684</v>
      </c>
      <c r="E466">
        <f t="shared" si="100"/>
        <v>-65.854570223487485</v>
      </c>
      <c r="F466">
        <f t="shared" si="101"/>
        <v>36287.327024952137</v>
      </c>
      <c r="G466">
        <f t="shared" si="102"/>
        <v>-13414.582255534442</v>
      </c>
      <c r="H466">
        <f t="shared" si="103"/>
        <v>74703.273671401985</v>
      </c>
      <c r="I466">
        <f t="shared" si="104"/>
        <v>75898.156198387864</v>
      </c>
      <c r="J466" s="42">
        <f t="shared" si="105"/>
        <v>408.53523057235174</v>
      </c>
      <c r="K466">
        <f t="shared" si="106"/>
        <v>28.633047064969965</v>
      </c>
      <c r="L466">
        <f t="shared" si="107"/>
        <v>36.277486907674358</v>
      </c>
      <c r="M466" s="42">
        <f t="shared" si="108"/>
        <v>69.050847592438998</v>
      </c>
      <c r="N466" s="6">
        <f t="shared" si="109"/>
        <v>8.8784803658734596E-7</v>
      </c>
      <c r="O466" s="4">
        <f>SUM($N$54:N466)*0.1+$O$30</f>
        <v>4.7500351920339389E-6</v>
      </c>
      <c r="P466" s="4">
        <f>SUM($O$235:O466)</f>
        <v>-1.1875280186908566E-3</v>
      </c>
      <c r="Q466" s="6">
        <f t="shared" si="110"/>
        <v>-4.9442579420196041E-6</v>
      </c>
      <c r="R466" s="4">
        <f>SUM($Q$54:Q466)*0.1+$O$8</f>
        <v>-1.2113654119948606E-5</v>
      </c>
      <c r="S466" s="4">
        <f>SUM($R$235:R466)</f>
        <v>7.973068237793238E-3</v>
      </c>
      <c r="T466">
        <f t="shared" si="111"/>
        <v>1.3011665937277545E-5</v>
      </c>
      <c r="U466">
        <f t="shared" si="112"/>
        <v>8.0610197816208835E-3</v>
      </c>
      <c r="X466" s="1"/>
    </row>
    <row r="467" spans="1:24" x14ac:dyDescent="0.25">
      <c r="A467" s="8"/>
      <c r="B467">
        <f t="shared" si="97"/>
        <v>41.300000000000317</v>
      </c>
      <c r="C467">
        <f t="shared" si="98"/>
        <v>-465.56662280062437</v>
      </c>
      <c r="D467">
        <f t="shared" si="99"/>
        <v>403.1925224994684</v>
      </c>
      <c r="E467">
        <f t="shared" si="100"/>
        <v>-65.854570223487485</v>
      </c>
      <c r="F467">
        <f t="shared" si="101"/>
        <v>36287.327024952137</v>
      </c>
      <c r="G467">
        <f t="shared" si="102"/>
        <v>-13421.167712556791</v>
      </c>
      <c r="H467">
        <f t="shared" si="103"/>
        <v>74884.580306526739</v>
      </c>
      <c r="I467">
        <f t="shared" si="104"/>
        <v>76077.776718653055</v>
      </c>
      <c r="J467" s="42">
        <f t="shared" si="105"/>
        <v>408.53523057235174</v>
      </c>
      <c r="K467">
        <f t="shared" si="106"/>
        <v>28.700810012954424</v>
      </c>
      <c r="L467">
        <f t="shared" si="107"/>
        <v>36.277486907674358</v>
      </c>
      <c r="M467" s="42">
        <f t="shared" si="108"/>
        <v>69.078974112309737</v>
      </c>
      <c r="N467" s="6">
        <f t="shared" si="109"/>
        <v>8.8828389697986101E-7</v>
      </c>
      <c r="O467" s="4">
        <f>SUM($N$54:N467)*0.1+$O$30</f>
        <v>4.8388635817319257E-6</v>
      </c>
      <c r="P467" s="4">
        <f>SUM($O$235:O467)</f>
        <v>-1.1826891551091246E-3</v>
      </c>
      <c r="Q467" s="6">
        <f t="shared" si="110"/>
        <v>-4.956257774511545E-6</v>
      </c>
      <c r="R467" s="4">
        <f>SUM($Q$54:Q467)*0.1+$O$8</f>
        <v>-1.260927989739976E-5</v>
      </c>
      <c r="S467" s="4">
        <f>SUM($R$235:R467)</f>
        <v>7.9604589578958392E-3</v>
      </c>
      <c r="T467">
        <f t="shared" si="111"/>
        <v>1.3505870586288808E-5</v>
      </c>
      <c r="U467">
        <f t="shared" si="112"/>
        <v>8.0478357623622546E-3</v>
      </c>
      <c r="X467" s="1"/>
    </row>
    <row r="468" spans="1:24" x14ac:dyDescent="0.25">
      <c r="A468" s="8"/>
      <c r="B468">
        <f t="shared" si="97"/>
        <v>41.400000000000318</v>
      </c>
      <c r="C468">
        <f t="shared" si="98"/>
        <v>-465.56662280062437</v>
      </c>
      <c r="D468">
        <f t="shared" si="99"/>
        <v>403.1925224994684</v>
      </c>
      <c r="E468">
        <f t="shared" si="100"/>
        <v>-65.854570223487485</v>
      </c>
      <c r="F468">
        <f t="shared" si="101"/>
        <v>36287.327024952137</v>
      </c>
      <c r="G468">
        <f t="shared" si="102"/>
        <v>-13427.753169579142</v>
      </c>
      <c r="H468">
        <f t="shared" si="103"/>
        <v>75065.886941651494</v>
      </c>
      <c r="I468">
        <f t="shared" si="104"/>
        <v>76257.405788027871</v>
      </c>
      <c r="J468" s="42">
        <f t="shared" si="105"/>
        <v>408.53523057235174</v>
      </c>
      <c r="K468">
        <f t="shared" si="106"/>
        <v>28.768576186143161</v>
      </c>
      <c r="L468">
        <f t="shared" si="107"/>
        <v>36.277486907674358</v>
      </c>
      <c r="M468" s="42">
        <f t="shared" si="108"/>
        <v>69.107156972251275</v>
      </c>
      <c r="N468" s="6">
        <f t="shared" si="109"/>
        <v>8.8871975737237617E-7</v>
      </c>
      <c r="O468" s="4">
        <f>SUM($N$54:N468)*0.1+$O$30</f>
        <v>4.9277355574691601E-6</v>
      </c>
      <c r="P468" s="4">
        <f>SUM($O$235:O468)</f>
        <v>-1.1777614195516554E-3</v>
      </c>
      <c r="Q468" s="6">
        <f t="shared" si="110"/>
        <v>-4.968257607003486E-6</v>
      </c>
      <c r="R468" s="4">
        <f>SUM($Q$54:Q468)*0.1+$O$8</f>
        <v>-1.31061056581001E-5</v>
      </c>
      <c r="S468" s="4">
        <f>SUM($R$235:R468)</f>
        <v>7.9473528522377383E-3</v>
      </c>
      <c r="T468">
        <f t="shared" si="111"/>
        <v>1.4001877847118556E-5</v>
      </c>
      <c r="U468">
        <f t="shared" si="112"/>
        <v>8.034148325700468E-3</v>
      </c>
      <c r="X468" s="1"/>
    </row>
    <row r="469" spans="1:24" x14ac:dyDescent="0.25">
      <c r="A469" s="8"/>
      <c r="B469">
        <f t="shared" si="97"/>
        <v>41.50000000000032</v>
      </c>
      <c r="C469">
        <f t="shared" si="98"/>
        <v>-465.56662280062437</v>
      </c>
      <c r="D469">
        <f t="shared" si="99"/>
        <v>403.1925224994684</v>
      </c>
      <c r="E469">
        <f t="shared" si="100"/>
        <v>-65.854570223487485</v>
      </c>
      <c r="F469">
        <f t="shared" si="101"/>
        <v>36287.327024952137</v>
      </c>
      <c r="G469">
        <f t="shared" si="102"/>
        <v>-13434.338626601491</v>
      </c>
      <c r="H469">
        <f t="shared" si="103"/>
        <v>75247.193576776277</v>
      </c>
      <c r="I469">
        <f t="shared" si="104"/>
        <v>76437.043346240433</v>
      </c>
      <c r="J469" s="42">
        <f t="shared" si="105"/>
        <v>408.53523057235174</v>
      </c>
      <c r="K469">
        <f t="shared" si="106"/>
        <v>28.836345561798243</v>
      </c>
      <c r="L469">
        <f t="shared" si="107"/>
        <v>36.277486907674358</v>
      </c>
      <c r="M469" s="42">
        <f t="shared" si="108"/>
        <v>69.135396103362964</v>
      </c>
      <c r="N469" s="6">
        <f t="shared" si="109"/>
        <v>8.8915561776489122E-7</v>
      </c>
      <c r="O469" s="4">
        <f>SUM($N$54:N469)*0.1+$O$30</f>
        <v>5.0166511192456489E-6</v>
      </c>
      <c r="P469" s="4">
        <f>SUM($O$235:O469)</f>
        <v>-1.1727447684324098E-3</v>
      </c>
      <c r="Q469" s="6">
        <f t="shared" si="110"/>
        <v>-4.9802574394954277E-6</v>
      </c>
      <c r="R469" s="4">
        <f>SUM($Q$54:Q469)*0.1+$O$8</f>
        <v>-1.3604131402049642E-5</v>
      </c>
      <c r="S469" s="4">
        <f>SUM($R$235:R469)</f>
        <v>7.9337487208356889E-3</v>
      </c>
      <c r="T469">
        <f t="shared" si="111"/>
        <v>1.4499626879904938E-5</v>
      </c>
      <c r="U469">
        <f t="shared" si="112"/>
        <v>8.0199563002080945E-3</v>
      </c>
      <c r="X469" s="1"/>
    </row>
    <row r="470" spans="1:24" x14ac:dyDescent="0.25">
      <c r="A470" s="8"/>
      <c r="B470">
        <f t="shared" si="97"/>
        <v>41.600000000000321</v>
      </c>
      <c r="C470">
        <f t="shared" si="98"/>
        <v>-465.56662280062437</v>
      </c>
      <c r="D470">
        <f t="shared" si="99"/>
        <v>403.1925224994684</v>
      </c>
      <c r="E470">
        <f t="shared" si="100"/>
        <v>-65.854570223487485</v>
      </c>
      <c r="F470">
        <f t="shared" si="101"/>
        <v>36287.327024952137</v>
      </c>
      <c r="G470">
        <f t="shared" si="102"/>
        <v>-13440.924083623837</v>
      </c>
      <c r="H470">
        <f t="shared" si="103"/>
        <v>75428.500211901031</v>
      </c>
      <c r="I470">
        <f t="shared" si="104"/>
        <v>76616.689333581191</v>
      </c>
      <c r="J470" s="42">
        <f t="shared" si="105"/>
        <v>408.53523057235174</v>
      </c>
      <c r="K470">
        <f t="shared" si="106"/>
        <v>28.904118117393871</v>
      </c>
      <c r="L470">
        <f t="shared" si="107"/>
        <v>36.277486907674358</v>
      </c>
      <c r="M470" s="42">
        <f t="shared" si="108"/>
        <v>69.163691436719233</v>
      </c>
      <c r="N470" s="6">
        <f t="shared" si="109"/>
        <v>8.8959147815740607E-7</v>
      </c>
      <c r="O470" s="4">
        <f>SUM($N$54:N470)*0.1+$O$30</f>
        <v>5.1056102670613921E-6</v>
      </c>
      <c r="P470" s="4">
        <f>SUM($O$235:O470)</f>
        <v>-1.1676391581653485E-3</v>
      </c>
      <c r="Q470" s="6">
        <f t="shared" si="110"/>
        <v>-4.9922572719873687E-6</v>
      </c>
      <c r="R470" s="4">
        <f>SUM($Q$54:Q470)*0.1+$O$8</f>
        <v>-1.4103357129248385E-5</v>
      </c>
      <c r="S470" s="4">
        <f>SUM($R$235:R470)</f>
        <v>7.9196453637064412E-3</v>
      </c>
      <c r="T470">
        <f t="shared" si="111"/>
        <v>1.4999064587974942E-5</v>
      </c>
      <c r="U470">
        <f t="shared" si="112"/>
        <v>8.0052585149111843E-3</v>
      </c>
      <c r="X470" s="1"/>
    </row>
    <row r="471" spans="1:24" x14ac:dyDescent="0.25">
      <c r="A471" s="8"/>
      <c r="B471">
        <f t="shared" si="97"/>
        <v>41.700000000000323</v>
      </c>
      <c r="C471">
        <f t="shared" si="98"/>
        <v>-465.56662280062437</v>
      </c>
      <c r="D471">
        <f t="shared" si="99"/>
        <v>403.1925224994684</v>
      </c>
      <c r="E471">
        <f t="shared" si="100"/>
        <v>-65.854570223487485</v>
      </c>
      <c r="F471">
        <f t="shared" si="101"/>
        <v>36287.327024952137</v>
      </c>
      <c r="G471">
        <f t="shared" si="102"/>
        <v>-13447.509540646186</v>
      </c>
      <c r="H471">
        <f t="shared" si="103"/>
        <v>75609.806847025786</v>
      </c>
      <c r="I471">
        <f t="shared" si="104"/>
        <v>76796.343690896625</v>
      </c>
      <c r="J471" s="42">
        <f t="shared" si="105"/>
        <v>408.53523057235174</v>
      </c>
      <c r="K471">
        <f t="shared" si="106"/>
        <v>28.971893830614018</v>
      </c>
      <c r="L471">
        <f t="shared" si="107"/>
        <v>36.277486907674358</v>
      </c>
      <c r="M471" s="42">
        <f t="shared" si="108"/>
        <v>69.192042903370208</v>
      </c>
      <c r="N471" s="6">
        <f t="shared" si="109"/>
        <v>8.9002733854992123E-7</v>
      </c>
      <c r="O471" s="4">
        <f>SUM($N$54:N471)*0.1+$O$30</f>
        <v>5.1946130009163829E-6</v>
      </c>
      <c r="P471" s="4">
        <f>SUM($O$235:O471)</f>
        <v>-1.1624445451644322E-3</v>
      </c>
      <c r="Q471" s="6">
        <f t="shared" si="110"/>
        <v>-5.0042571044793096E-6</v>
      </c>
      <c r="R471" s="4">
        <f>SUM($Q$54:Q471)*0.1+$O$8</f>
        <v>-1.4603782839696315E-5</v>
      </c>
      <c r="S471" s="4">
        <f>SUM($R$235:R471)</f>
        <v>7.9050415808667451E-3</v>
      </c>
      <c r="T471">
        <f t="shared" si="111"/>
        <v>1.5500144433465714E-5</v>
      </c>
      <c r="U471">
        <f t="shared" si="112"/>
        <v>7.9900537993066578E-3</v>
      </c>
      <c r="X471" s="1"/>
    </row>
    <row r="472" spans="1:24" x14ac:dyDescent="0.25">
      <c r="A472" s="8"/>
      <c r="B472">
        <f t="shared" si="97"/>
        <v>41.800000000000324</v>
      </c>
      <c r="C472">
        <f t="shared" si="98"/>
        <v>-465.56662280062437</v>
      </c>
      <c r="D472">
        <f t="shared" si="99"/>
        <v>403.1925224994684</v>
      </c>
      <c r="E472">
        <f t="shared" si="100"/>
        <v>-65.854570223487485</v>
      </c>
      <c r="F472">
        <f t="shared" si="101"/>
        <v>36287.327024952137</v>
      </c>
      <c r="G472">
        <f t="shared" si="102"/>
        <v>-13454.094997668537</v>
      </c>
      <c r="H472">
        <f t="shared" si="103"/>
        <v>75791.113482150555</v>
      </c>
      <c r="I472">
        <f t="shared" si="104"/>
        <v>76976.00635958268</v>
      </c>
      <c r="J472" s="42">
        <f t="shared" si="105"/>
        <v>408.53523057235174</v>
      </c>
      <c r="K472">
        <f t="shared" si="106"/>
        <v>29.039672679349938</v>
      </c>
      <c r="L472">
        <f t="shared" si="107"/>
        <v>36.277486907674358</v>
      </c>
      <c r="M472" s="42">
        <f t="shared" si="108"/>
        <v>69.220450434342283</v>
      </c>
      <c r="N472" s="6">
        <f t="shared" si="109"/>
        <v>8.9046319894243639E-7</v>
      </c>
      <c r="O472" s="4">
        <f>SUM($N$54:N472)*0.1+$O$30</f>
        <v>5.283659320810628E-6</v>
      </c>
      <c r="P472" s="4">
        <f>SUM($O$235:O472)</f>
        <v>-1.1571608858436215E-3</v>
      </c>
      <c r="Q472" s="6">
        <f t="shared" si="110"/>
        <v>-5.0162569369712505E-6</v>
      </c>
      <c r="R472" s="4">
        <f>SUM($Q$54:Q472)*0.1+$O$8</f>
        <v>-1.5105408533393447E-5</v>
      </c>
      <c r="S472" s="4">
        <f>SUM($R$235:R472)</f>
        <v>7.8899361723333509E-3</v>
      </c>
      <c r="T472">
        <f t="shared" si="111"/>
        <v>1.6002825462370841E-5</v>
      </c>
      <c r="U472">
        <f t="shared" si="112"/>
        <v>7.9743409833804221E-3</v>
      </c>
      <c r="X472" s="1"/>
    </row>
    <row r="473" spans="1:24" x14ac:dyDescent="0.25">
      <c r="A473" s="8"/>
      <c r="B473">
        <f t="shared" si="97"/>
        <v>41.900000000000325</v>
      </c>
      <c r="C473">
        <f t="shared" si="98"/>
        <v>-465.56662280062437</v>
      </c>
      <c r="D473">
        <f t="shared" si="99"/>
        <v>403.1925224994684</v>
      </c>
      <c r="E473">
        <f t="shared" si="100"/>
        <v>-65.854570223487485</v>
      </c>
      <c r="F473">
        <f t="shared" si="101"/>
        <v>36287.327024952137</v>
      </c>
      <c r="G473">
        <f t="shared" si="102"/>
        <v>-13460.680454690886</v>
      </c>
      <c r="H473">
        <f t="shared" si="103"/>
        <v>75972.420117275324</v>
      </c>
      <c r="I473">
        <f t="shared" si="104"/>
        <v>77155.677281578421</v>
      </c>
      <c r="J473" s="42">
        <f t="shared" si="105"/>
        <v>408.53523057235174</v>
      </c>
      <c r="K473">
        <f t="shared" si="106"/>
        <v>29.107454641697792</v>
      </c>
      <c r="L473">
        <f t="shared" si="107"/>
        <v>36.277486907674358</v>
      </c>
      <c r="M473" s="42">
        <f t="shared" si="108"/>
        <v>69.248913960638745</v>
      </c>
      <c r="N473" s="6">
        <f t="shared" si="109"/>
        <v>8.9089905933495144E-7</v>
      </c>
      <c r="O473" s="4">
        <f>SUM($N$54:N473)*0.1+$O$30</f>
        <v>5.3727492267441209E-6</v>
      </c>
      <c r="P473" s="4">
        <f>SUM($O$235:O473)</f>
        <v>-1.1517881366168775E-3</v>
      </c>
      <c r="Q473" s="6">
        <f t="shared" si="110"/>
        <v>-5.0282567694631923E-6</v>
      </c>
      <c r="R473" s="4">
        <f>SUM($Q$54:Q473)*0.1+$O$8</f>
        <v>-1.5608234210339752E-5</v>
      </c>
      <c r="S473" s="4">
        <f>SUM($R$235:R473)</f>
        <v>7.874327938123012E-3</v>
      </c>
      <c r="T473">
        <f t="shared" si="111"/>
        <v>1.6507071497340156E-5</v>
      </c>
      <c r="U473">
        <f t="shared" si="112"/>
        <v>7.958118897626246E-3</v>
      </c>
      <c r="X473" s="1"/>
    </row>
    <row r="474" spans="1:24" x14ac:dyDescent="0.25">
      <c r="A474" s="8"/>
      <c r="B474">
        <f t="shared" si="97"/>
        <v>42.000000000000327</v>
      </c>
      <c r="C474">
        <f t="shared" si="98"/>
        <v>-465.56662280062437</v>
      </c>
      <c r="D474">
        <f t="shared" si="99"/>
        <v>403.1925224994684</v>
      </c>
      <c r="E474">
        <f t="shared" si="100"/>
        <v>-65.854570223487485</v>
      </c>
      <c r="F474">
        <f t="shared" si="101"/>
        <v>36287.327024952137</v>
      </c>
      <c r="G474">
        <f t="shared" si="102"/>
        <v>-13467.265911713235</v>
      </c>
      <c r="H474">
        <f t="shared" si="103"/>
        <v>76153.726752400078</v>
      </c>
      <c r="I474">
        <f t="shared" si="104"/>
        <v>77335.356399359851</v>
      </c>
      <c r="J474" s="42">
        <f t="shared" si="105"/>
        <v>408.53523057235174</v>
      </c>
      <c r="K474">
        <f t="shared" si="106"/>
        <v>29.175239695956293</v>
      </c>
      <c r="L474">
        <f t="shared" si="107"/>
        <v>36.277486907674358</v>
      </c>
      <c r="M474" s="42">
        <f t="shared" si="108"/>
        <v>69.277433413240402</v>
      </c>
      <c r="N474" s="6">
        <f t="shared" si="109"/>
        <v>8.913349197274665E-7</v>
      </c>
      <c r="O474" s="4">
        <f>SUM($N$54:N474)*0.1+$O$30</f>
        <v>5.4618827187168681E-6</v>
      </c>
      <c r="P474" s="4">
        <f>SUM($O$235:O474)</f>
        <v>-1.1463262538981606E-3</v>
      </c>
      <c r="Q474" s="6">
        <f t="shared" si="110"/>
        <v>-5.0402566019551324E-6</v>
      </c>
      <c r="R474" s="4">
        <f>SUM($Q$54:Q474)*0.1+$O$8</f>
        <v>-1.6112259870535272E-5</v>
      </c>
      <c r="S474" s="4">
        <f>SUM($R$235:R474)</f>
        <v>7.8582156782524767E-3</v>
      </c>
      <c r="T474">
        <f t="shared" si="111"/>
        <v>1.7012850465712068E-5</v>
      </c>
      <c r="U474">
        <f t="shared" si="112"/>
        <v>7.9413863730654257E-3</v>
      </c>
      <c r="X474" s="1"/>
    </row>
    <row r="475" spans="1:24" x14ac:dyDescent="0.25">
      <c r="A475" s="8"/>
      <c r="B475">
        <f t="shared" si="97"/>
        <v>42.100000000000328</v>
      </c>
      <c r="C475">
        <f t="shared" si="98"/>
        <v>-465.56662280062437</v>
      </c>
      <c r="D475">
        <f t="shared" si="99"/>
        <v>403.1925224994684</v>
      </c>
      <c r="E475">
        <f t="shared" si="100"/>
        <v>-65.854570223487485</v>
      </c>
      <c r="F475">
        <f t="shared" si="101"/>
        <v>36287.327024952137</v>
      </c>
      <c r="G475">
        <f t="shared" si="102"/>
        <v>-13473.851368735581</v>
      </c>
      <c r="H475">
        <f t="shared" si="103"/>
        <v>76335.033387524833</v>
      </c>
      <c r="I475">
        <f t="shared" si="104"/>
        <v>77515.04365593371</v>
      </c>
      <c r="J475" s="42">
        <f t="shared" si="105"/>
        <v>408.53523057235174</v>
      </c>
      <c r="K475">
        <f t="shared" si="106"/>
        <v>29.243027820624384</v>
      </c>
      <c r="L475">
        <f t="shared" si="107"/>
        <v>36.277486907674358</v>
      </c>
      <c r="M475" s="42">
        <f t="shared" si="108"/>
        <v>69.306008723106146</v>
      </c>
      <c r="N475" s="6">
        <f t="shared" si="109"/>
        <v>8.9177078011998134E-7</v>
      </c>
      <c r="O475" s="4">
        <f>SUM($N$54:N475)*0.1+$O$30</f>
        <v>5.5510597967288663E-6</v>
      </c>
      <c r="P475" s="4">
        <f>SUM($O$235:O475)</f>
        <v>-1.1407751941014317E-3</v>
      </c>
      <c r="Q475" s="6">
        <f t="shared" si="110"/>
        <v>-5.0522564344470733E-6</v>
      </c>
      <c r="R475" s="4">
        <f>SUM($Q$54:Q475)*0.1+$O$8</f>
        <v>-1.6617485513979965E-5</v>
      </c>
      <c r="S475" s="4">
        <f>SUM($R$235:R475)</f>
        <v>7.841598192738497E-3</v>
      </c>
      <c r="T475">
        <f t="shared" si="111"/>
        <v>1.7520133837222634E-5</v>
      </c>
      <c r="U475">
        <f t="shared" si="112"/>
        <v>7.9241422412673051E-3</v>
      </c>
      <c r="X475" s="1"/>
    </row>
    <row r="476" spans="1:24" x14ac:dyDescent="0.25">
      <c r="A476" s="8"/>
      <c r="B476">
        <f t="shared" si="97"/>
        <v>42.20000000000033</v>
      </c>
      <c r="C476">
        <f t="shared" si="98"/>
        <v>-465.56662280062437</v>
      </c>
      <c r="D476">
        <f t="shared" si="99"/>
        <v>403.1925224994684</v>
      </c>
      <c r="E476">
        <f t="shared" si="100"/>
        <v>-65.854570223487485</v>
      </c>
      <c r="F476">
        <f t="shared" si="101"/>
        <v>36287.327024952137</v>
      </c>
      <c r="G476">
        <f t="shared" si="102"/>
        <v>-13480.436825757932</v>
      </c>
      <c r="H476">
        <f t="shared" si="103"/>
        <v>76516.340022649616</v>
      </c>
      <c r="I476">
        <f t="shared" si="104"/>
        <v>77694.738994831452</v>
      </c>
      <c r="J476" s="42">
        <f t="shared" si="105"/>
        <v>408.53523057235174</v>
      </c>
      <c r="K476">
        <f t="shared" si="106"/>
        <v>29.310818994398961</v>
      </c>
      <c r="L476">
        <f t="shared" si="107"/>
        <v>36.277486907674358</v>
      </c>
      <c r="M476" s="42">
        <f t="shared" si="108"/>
        <v>69.33463982117361</v>
      </c>
      <c r="N476" s="6">
        <f t="shared" si="109"/>
        <v>8.922066405124966E-7</v>
      </c>
      <c r="O476" s="4">
        <f>SUM($N$54:N476)*0.1+$O$30</f>
        <v>5.6402804607801155E-6</v>
      </c>
      <c r="P476" s="4">
        <f>SUM($O$235:O476)</f>
        <v>-1.1351349136406515E-3</v>
      </c>
      <c r="Q476" s="6">
        <f t="shared" si="110"/>
        <v>-5.064256266939016E-6</v>
      </c>
      <c r="R476" s="4">
        <f>SUM($Q$54:Q476)*0.1+$O$8</f>
        <v>-1.7123911140673874E-5</v>
      </c>
      <c r="S476" s="4">
        <f>SUM($R$235:R476)</f>
        <v>7.8244742815978229E-3</v>
      </c>
      <c r="T476">
        <f t="shared" si="111"/>
        <v>1.8028896151177775E-5</v>
      </c>
      <c r="U476">
        <f t="shared" si="112"/>
        <v>7.9063853343706789E-3</v>
      </c>
      <c r="X476" s="1"/>
    </row>
    <row r="477" spans="1:24" x14ac:dyDescent="0.25">
      <c r="A477" s="8"/>
      <c r="B477">
        <f t="shared" si="97"/>
        <v>42.300000000000331</v>
      </c>
      <c r="C477">
        <f t="shared" si="98"/>
        <v>-465.56662280062437</v>
      </c>
      <c r="D477">
        <f t="shared" si="99"/>
        <v>403.1925224994684</v>
      </c>
      <c r="E477">
        <f t="shared" si="100"/>
        <v>-65.854570223487485</v>
      </c>
      <c r="F477">
        <f t="shared" si="101"/>
        <v>36287.327024952137</v>
      </c>
      <c r="G477">
        <f t="shared" si="102"/>
        <v>-13487.022282780281</v>
      </c>
      <c r="H477">
        <f t="shared" si="103"/>
        <v>76697.64665777437</v>
      </c>
      <c r="I477">
        <f t="shared" si="104"/>
        <v>77874.442360103101</v>
      </c>
      <c r="J477" s="42">
        <f t="shared" si="105"/>
        <v>408.53523057235174</v>
      </c>
      <c r="K477">
        <f t="shared" si="106"/>
        <v>29.378613196172548</v>
      </c>
      <c r="L477">
        <f t="shared" si="107"/>
        <v>36.277486907674358</v>
      </c>
      <c r="M477" s="42">
        <f t="shared" si="108"/>
        <v>69.36332663835968</v>
      </c>
      <c r="N477" s="6">
        <f t="shared" si="109"/>
        <v>8.9264250090501166E-7</v>
      </c>
      <c r="O477" s="4">
        <f>SUM($N$54:N477)*0.1+$O$30</f>
        <v>5.7295447108706191E-6</v>
      </c>
      <c r="P477" s="4">
        <f>SUM($O$235:O477)</f>
        <v>-1.1294053689297808E-3</v>
      </c>
      <c r="Q477" s="6">
        <f t="shared" si="110"/>
        <v>-5.0762560994309561E-6</v>
      </c>
      <c r="R477" s="4">
        <f>SUM($Q$54:Q477)*0.1+$O$8</f>
        <v>-1.7631536750616956E-5</v>
      </c>
      <c r="S477" s="4">
        <f>SUM($R$235:R477)</f>
        <v>7.8068427448472061E-3</v>
      </c>
      <c r="T477">
        <f t="shared" si="111"/>
        <v>1.8539114616998889E-5</v>
      </c>
      <c r="U477">
        <f t="shared" si="112"/>
        <v>7.8881144851061114E-3</v>
      </c>
      <c r="X477" s="1"/>
    </row>
    <row r="478" spans="1:24" x14ac:dyDescent="0.25">
      <c r="A478" s="8"/>
      <c r="B478">
        <f t="shared" si="97"/>
        <v>42.400000000000333</v>
      </c>
      <c r="C478">
        <f t="shared" si="98"/>
        <v>-465.56662280062437</v>
      </c>
      <c r="D478">
        <f t="shared" si="99"/>
        <v>403.1925224994684</v>
      </c>
      <c r="E478">
        <f t="shared" si="100"/>
        <v>-65.854570223487485</v>
      </c>
      <c r="F478">
        <f t="shared" si="101"/>
        <v>36287.327024952137</v>
      </c>
      <c r="G478">
        <f t="shared" si="102"/>
        <v>-13493.60773980263</v>
      </c>
      <c r="H478">
        <f t="shared" si="103"/>
        <v>76878.953292899125</v>
      </c>
      <c r="I478">
        <f t="shared" si="104"/>
        <v>78054.15369631155</v>
      </c>
      <c r="J478" s="42">
        <f t="shared" si="105"/>
        <v>408.53523057235174</v>
      </c>
      <c r="K478">
        <f t="shared" si="106"/>
        <v>29.446410405031152</v>
      </c>
      <c r="L478">
        <f t="shared" si="107"/>
        <v>36.277486907674358</v>
      </c>
      <c r="M478" s="42">
        <f t="shared" si="108"/>
        <v>69.392069105561191</v>
      </c>
      <c r="N478" s="6">
        <f t="shared" si="109"/>
        <v>8.9307836129752671E-7</v>
      </c>
      <c r="O478" s="4">
        <f>SUM($N$54:N478)*0.1+$O$30</f>
        <v>5.818852547000367E-6</v>
      </c>
      <c r="P478" s="4">
        <f>SUM($O$235:O478)</f>
        <v>-1.1235865163827805E-3</v>
      </c>
      <c r="Q478" s="6">
        <f t="shared" si="110"/>
        <v>-5.088255931922897E-6</v>
      </c>
      <c r="R478" s="4">
        <f>SUM($Q$54:Q478)*0.1+$O$8</f>
        <v>-1.8140362343809253E-5</v>
      </c>
      <c r="S478" s="4">
        <f>SUM($R$235:R478)</f>
        <v>7.7887023825033968E-3</v>
      </c>
      <c r="T478">
        <f t="shared" si="111"/>
        <v>1.9050768775260105E-5</v>
      </c>
      <c r="U478">
        <f t="shared" si="112"/>
        <v>7.8693285268192532E-3</v>
      </c>
      <c r="X478" s="1"/>
    </row>
    <row r="479" spans="1:24" x14ac:dyDescent="0.25">
      <c r="A479" s="8"/>
      <c r="B479">
        <f t="shared" si="97"/>
        <v>42.500000000000334</v>
      </c>
      <c r="C479">
        <f t="shared" si="98"/>
        <v>-465.56662280062437</v>
      </c>
      <c r="D479">
        <f t="shared" si="99"/>
        <v>403.1925224994684</v>
      </c>
      <c r="E479">
        <f t="shared" si="100"/>
        <v>-65.854570223487485</v>
      </c>
      <c r="F479">
        <f t="shared" si="101"/>
        <v>36287.327024952137</v>
      </c>
      <c r="G479">
        <f t="shared" si="102"/>
        <v>-13500.193196824977</v>
      </c>
      <c r="H479">
        <f t="shared" si="103"/>
        <v>77060.259928023894</v>
      </c>
      <c r="I479">
        <f t="shared" si="104"/>
        <v>78233.872948526623</v>
      </c>
      <c r="J479" s="42">
        <f t="shared" si="105"/>
        <v>408.53523057235174</v>
      </c>
      <c r="K479">
        <f t="shared" si="106"/>
        <v>29.514210600252031</v>
      </c>
      <c r="L479">
        <f t="shared" si="107"/>
        <v>36.277486907674358</v>
      </c>
      <c r="M479" s="42">
        <f t="shared" si="108"/>
        <v>69.420867153655479</v>
      </c>
      <c r="N479" s="6">
        <f t="shared" si="109"/>
        <v>8.9351422169004166E-7</v>
      </c>
      <c r="O479" s="4">
        <f>SUM($N$54:N479)*0.1+$O$30</f>
        <v>5.9082039691693726E-6</v>
      </c>
      <c r="P479" s="4">
        <f>SUM($O$235:O479)</f>
        <v>-1.117678312413611E-3</v>
      </c>
      <c r="Q479" s="6">
        <f t="shared" si="110"/>
        <v>-5.1002557644148388E-6</v>
      </c>
      <c r="R479" s="4">
        <f>SUM($Q$54:Q479)*0.1+$O$8</f>
        <v>-1.8650387920250737E-5</v>
      </c>
      <c r="S479" s="4">
        <f>SUM($R$235:R479)</f>
        <v>7.7700519945831459E-3</v>
      </c>
      <c r="T479">
        <f t="shared" si="111"/>
        <v>1.9563840208843031E-5</v>
      </c>
      <c r="U479">
        <f t="shared" si="112"/>
        <v>7.8500262934951531E-3</v>
      </c>
      <c r="X479" s="1"/>
    </row>
    <row r="480" spans="1:24" x14ac:dyDescent="0.25">
      <c r="A480" s="8"/>
      <c r="B480">
        <f t="shared" si="97"/>
        <v>42.600000000000335</v>
      </c>
      <c r="C480">
        <f t="shared" si="98"/>
        <v>-465.56662280062437</v>
      </c>
      <c r="D480">
        <f t="shared" si="99"/>
        <v>403.1925224994684</v>
      </c>
      <c r="E480">
        <f t="shared" si="100"/>
        <v>-65.854570223487485</v>
      </c>
      <c r="F480">
        <f t="shared" si="101"/>
        <v>36287.327024952137</v>
      </c>
      <c r="G480">
        <f t="shared" si="102"/>
        <v>-13506.778653847326</v>
      </c>
      <c r="H480">
        <f t="shared" si="103"/>
        <v>77241.566563148663</v>
      </c>
      <c r="I480">
        <f t="shared" si="104"/>
        <v>78413.600062319238</v>
      </c>
      <c r="J480" s="42">
        <f t="shared" si="105"/>
        <v>408.53523057235174</v>
      </c>
      <c r="K480">
        <f t="shared" si="106"/>
        <v>29.582013761301475</v>
      </c>
      <c r="L480">
        <f t="shared" si="107"/>
        <v>36.277486907674358</v>
      </c>
      <c r="M480" s="42">
        <f t="shared" si="108"/>
        <v>69.449720713500952</v>
      </c>
      <c r="N480" s="6">
        <f t="shared" si="109"/>
        <v>8.9395008208255672E-7</v>
      </c>
      <c r="O480" s="4">
        <f>SUM($N$54:N480)*0.1+$O$30</f>
        <v>5.9975989773776293E-6</v>
      </c>
      <c r="P480" s="4">
        <f>SUM($O$235:O480)</f>
        <v>-1.1116807134362334E-3</v>
      </c>
      <c r="Q480" s="6">
        <f t="shared" si="110"/>
        <v>-5.1122555969067797E-6</v>
      </c>
      <c r="R480" s="4">
        <f>SUM($Q$54:Q480)*0.1+$O$8</f>
        <v>-1.9161613479941409E-5</v>
      </c>
      <c r="S480" s="4">
        <f>SUM($R$235:R480)</f>
        <v>7.7508903811032044E-3</v>
      </c>
      <c r="T480">
        <f t="shared" si="111"/>
        <v>2.0078312295810959E-5</v>
      </c>
      <c r="U480">
        <f t="shared" si="112"/>
        <v>7.8302066197836872E-3</v>
      </c>
      <c r="X480" s="1"/>
    </row>
    <row r="481" spans="1:24" x14ac:dyDescent="0.25">
      <c r="A481" s="8"/>
      <c r="B481">
        <f t="shared" si="97"/>
        <v>42.700000000000337</v>
      </c>
      <c r="C481">
        <f t="shared" si="98"/>
        <v>-465.56662280062437</v>
      </c>
      <c r="D481">
        <f t="shared" si="99"/>
        <v>403.1925224994684</v>
      </c>
      <c r="E481">
        <f t="shared" si="100"/>
        <v>-65.854570223487485</v>
      </c>
      <c r="F481">
        <f t="shared" si="101"/>
        <v>36287.327024952137</v>
      </c>
      <c r="G481">
        <f t="shared" si="102"/>
        <v>-13513.364110869676</v>
      </c>
      <c r="H481">
        <f t="shared" si="103"/>
        <v>77422.873198273417</v>
      </c>
      <c r="I481">
        <f t="shared" si="104"/>
        <v>78593.334983755878</v>
      </c>
      <c r="J481" s="42">
        <f t="shared" si="105"/>
        <v>408.53523057235174</v>
      </c>
      <c r="K481">
        <f t="shared" si="106"/>
        <v>29.649819867832733</v>
      </c>
      <c r="L481">
        <f t="shared" si="107"/>
        <v>36.277486907674358</v>
      </c>
      <c r="M481" s="42">
        <f t="shared" si="108"/>
        <v>69.478629715937714</v>
      </c>
      <c r="N481" s="6">
        <f t="shared" si="109"/>
        <v>8.9438594247507188E-7</v>
      </c>
      <c r="O481" s="4">
        <f>SUM($N$54:N481)*0.1+$O$30</f>
        <v>6.0870375716251369E-6</v>
      </c>
      <c r="P481" s="4">
        <f>SUM($O$235:O481)</f>
        <v>-1.1055936758646082E-3</v>
      </c>
      <c r="Q481" s="6">
        <f t="shared" si="110"/>
        <v>-5.1242554293987206E-6</v>
      </c>
      <c r="R481" s="4">
        <f>SUM($Q$54:Q481)*0.1+$O$8</f>
        <v>-1.9674039022881296E-5</v>
      </c>
      <c r="S481" s="4">
        <f>SUM($R$235:R481)</f>
        <v>7.7312163420803232E-3</v>
      </c>
      <c r="T481">
        <f t="shared" si="111"/>
        <v>2.0594169997167452E-5</v>
      </c>
      <c r="U481">
        <f t="shared" si="112"/>
        <v>7.8098683410260938E-3</v>
      </c>
      <c r="X481" s="1"/>
    </row>
    <row r="482" spans="1:24" x14ac:dyDescent="0.25">
      <c r="A482" s="8"/>
      <c r="B482">
        <f t="shared" si="97"/>
        <v>42.800000000000338</v>
      </c>
      <c r="C482">
        <f t="shared" si="98"/>
        <v>-465.56662280062437</v>
      </c>
      <c r="D482">
        <f t="shared" si="99"/>
        <v>403.1925224994684</v>
      </c>
      <c r="E482">
        <f t="shared" si="100"/>
        <v>-65.854570223487485</v>
      </c>
      <c r="F482">
        <f t="shared" si="101"/>
        <v>36287.327024952137</v>
      </c>
      <c r="G482">
        <f t="shared" si="102"/>
        <v>-13519.949567892025</v>
      </c>
      <c r="H482">
        <f t="shared" si="103"/>
        <v>77604.179833398186</v>
      </c>
      <c r="I482">
        <f t="shared" si="104"/>
        <v>78773.077659392933</v>
      </c>
      <c r="J482" s="42">
        <f t="shared" si="105"/>
        <v>408.53523057235174</v>
      </c>
      <c r="K482">
        <f t="shared" si="106"/>
        <v>29.717628899683874</v>
      </c>
      <c r="L482">
        <f t="shared" si="107"/>
        <v>36.277486907674358</v>
      </c>
      <c r="M482" s="42">
        <f t="shared" si="108"/>
        <v>69.507594091788135</v>
      </c>
      <c r="N482" s="6">
        <f t="shared" si="109"/>
        <v>8.9482180286758693E-7</v>
      </c>
      <c r="O482" s="4">
        <f>SUM($N$54:N482)*0.1+$O$30</f>
        <v>6.1765197519118956E-6</v>
      </c>
      <c r="P482" s="4">
        <f>SUM($O$235:O482)</f>
        <v>-1.0994171561126962E-3</v>
      </c>
      <c r="Q482" s="6">
        <f t="shared" si="110"/>
        <v>-5.1362552618906624E-6</v>
      </c>
      <c r="R482" s="4">
        <f>SUM($Q$54:Q482)*0.1+$O$8</f>
        <v>-2.0187664549070356E-5</v>
      </c>
      <c r="S482" s="4">
        <f>SUM($R$235:R482)</f>
        <v>7.7110286775312533E-3</v>
      </c>
      <c r="T482">
        <f t="shared" si="111"/>
        <v>2.1111399673909587E-5</v>
      </c>
      <c r="U482">
        <f t="shared" si="112"/>
        <v>7.7890102932827304E-3</v>
      </c>
      <c r="X482" s="1"/>
    </row>
    <row r="483" spans="1:24" x14ac:dyDescent="0.25">
      <c r="A483" s="8"/>
      <c r="B483">
        <f t="shared" si="97"/>
        <v>42.90000000000034</v>
      </c>
      <c r="C483">
        <f t="shared" si="98"/>
        <v>-465.56662280062437</v>
      </c>
      <c r="D483">
        <f t="shared" si="99"/>
        <v>403.1925224994684</v>
      </c>
      <c r="E483">
        <f t="shared" si="100"/>
        <v>-65.854570223487485</v>
      </c>
      <c r="F483">
        <f t="shared" si="101"/>
        <v>36287.327024952137</v>
      </c>
      <c r="G483">
        <f t="shared" si="102"/>
        <v>-13526.535024914376</v>
      </c>
      <c r="H483">
        <f t="shared" si="103"/>
        <v>77785.486468522955</v>
      </c>
      <c r="I483">
        <f t="shared" si="104"/>
        <v>78952.828036271152</v>
      </c>
      <c r="J483" s="42">
        <f t="shared" si="105"/>
        <v>408.53523057235174</v>
      </c>
      <c r="K483">
        <f t="shared" si="106"/>
        <v>29.785440836875697</v>
      </c>
      <c r="L483">
        <f t="shared" si="107"/>
        <v>36.277486907674358</v>
      </c>
      <c r="M483" s="42">
        <f t="shared" si="108"/>
        <v>69.536613771857461</v>
      </c>
      <c r="N483" s="6">
        <f t="shared" si="109"/>
        <v>8.9525766326010209E-7</v>
      </c>
      <c r="O483" s="4">
        <f>SUM($N$54:N483)*0.1+$O$30</f>
        <v>6.2660455182379053E-6</v>
      </c>
      <c r="P483" s="4">
        <f>SUM($O$235:O483)</f>
        <v>-1.0931511105944584E-3</v>
      </c>
      <c r="Q483" s="6">
        <f t="shared" si="110"/>
        <v>-5.1482550943826034E-6</v>
      </c>
      <c r="R483" s="4">
        <f>SUM($Q$54:Q483)*0.1+$O$8</f>
        <v>-2.0702490058508618E-5</v>
      </c>
      <c r="S483" s="4">
        <f>SUM($R$235:R483)</f>
        <v>7.6903261874727447E-3</v>
      </c>
      <c r="T483">
        <f t="shared" si="111"/>
        <v>2.1629988928783053E-5</v>
      </c>
      <c r="U483">
        <f t="shared" si="112"/>
        <v>7.7676313133620712E-3</v>
      </c>
      <c r="X483" s="1"/>
    </row>
    <row r="484" spans="1:24" x14ac:dyDescent="0.25">
      <c r="A484" s="8"/>
      <c r="B484">
        <f t="shared" si="97"/>
        <v>43.000000000000341</v>
      </c>
      <c r="C484">
        <f t="shared" si="98"/>
        <v>-465.56662280062437</v>
      </c>
      <c r="D484">
        <f t="shared" si="99"/>
        <v>403.1925224994684</v>
      </c>
      <c r="E484">
        <f t="shared" si="100"/>
        <v>-65.854570223487485</v>
      </c>
      <c r="F484">
        <f t="shared" si="101"/>
        <v>36287.327024952137</v>
      </c>
      <c r="G484">
        <f t="shared" si="102"/>
        <v>-13533.120481936721</v>
      </c>
      <c r="H484">
        <f t="shared" si="103"/>
        <v>77966.793103647709</v>
      </c>
      <c r="I484">
        <f t="shared" si="104"/>
        <v>79132.586061910188</v>
      </c>
      <c r="J484" s="42">
        <f t="shared" si="105"/>
        <v>408.53523057235174</v>
      </c>
      <c r="K484">
        <f t="shared" si="106"/>
        <v>29.853255659609662</v>
      </c>
      <c r="L484">
        <f t="shared" si="107"/>
        <v>36.277486907674358</v>
      </c>
      <c r="M484" s="42">
        <f t="shared" si="108"/>
        <v>69.565688686934379</v>
      </c>
      <c r="N484" s="6">
        <f t="shared" si="109"/>
        <v>8.9569352365261693E-7</v>
      </c>
      <c r="O484" s="4">
        <f>SUM($N$54:N484)*0.1+$O$30</f>
        <v>6.3556148706031659E-6</v>
      </c>
      <c r="P484" s="4">
        <f>SUM($O$235:O484)</f>
        <v>-1.0867954957238552E-3</v>
      </c>
      <c r="Q484" s="6">
        <f t="shared" si="110"/>
        <v>-5.1602549268745443E-6</v>
      </c>
      <c r="R484" s="4">
        <f>SUM($Q$54:Q484)*0.1+$O$8</f>
        <v>-2.1218515551196067E-5</v>
      </c>
      <c r="S484" s="4">
        <f>SUM($R$235:R484)</f>
        <v>7.6691076719215484E-3</v>
      </c>
      <c r="T484">
        <f t="shared" si="111"/>
        <v>2.214992646894751E-5</v>
      </c>
      <c r="U484">
        <f t="shared" si="112"/>
        <v>7.7457302388510545E-3</v>
      </c>
      <c r="X484" s="1"/>
    </row>
    <row r="485" spans="1:24" x14ac:dyDescent="0.25">
      <c r="A485" s="8"/>
      <c r="B485">
        <f t="shared" si="97"/>
        <v>43.100000000000342</v>
      </c>
      <c r="C485">
        <f t="shared" si="98"/>
        <v>-465.56662280062437</v>
      </c>
      <c r="D485">
        <f t="shared" si="99"/>
        <v>403.1925224994684</v>
      </c>
      <c r="E485">
        <f t="shared" si="100"/>
        <v>-65.854570223487485</v>
      </c>
      <c r="F485">
        <f t="shared" si="101"/>
        <v>36287.327024952137</v>
      </c>
      <c r="G485">
        <f t="shared" si="102"/>
        <v>-13539.70593895907</v>
      </c>
      <c r="H485">
        <f t="shared" si="103"/>
        <v>78148.099738772478</v>
      </c>
      <c r="I485">
        <f t="shared" si="104"/>
        <v>79312.351684303343</v>
      </c>
      <c r="J485" s="42">
        <f t="shared" si="105"/>
        <v>408.53523057235174</v>
      </c>
      <c r="K485">
        <f t="shared" si="106"/>
        <v>29.921073348265928</v>
      </c>
      <c r="L485">
        <f t="shared" si="107"/>
        <v>36.277486907674358</v>
      </c>
      <c r="M485" s="42">
        <f t="shared" si="108"/>
        <v>69.594818767791637</v>
      </c>
      <c r="N485" s="6">
        <f t="shared" si="109"/>
        <v>8.9612938404513199E-7</v>
      </c>
      <c r="O485" s="4">
        <f>SUM($N$54:N485)*0.1+$O$30</f>
        <v>6.4452278090076844E-6</v>
      </c>
      <c r="P485" s="4">
        <f>SUM($O$235:O485)</f>
        <v>-1.0803502679148475E-3</v>
      </c>
      <c r="Q485" s="6">
        <f t="shared" si="110"/>
        <v>-5.1722547593664861E-6</v>
      </c>
      <c r="R485" s="4">
        <f>SUM($Q$54:Q485)*0.1+$O$8</f>
        <v>-2.1735741027132716E-5</v>
      </c>
      <c r="S485" s="4">
        <f>SUM($R$235:R485)</f>
        <v>7.6473719308944154E-3</v>
      </c>
      <c r="T485">
        <f t="shared" si="111"/>
        <v>2.2671201986409681E-5</v>
      </c>
      <c r="U485">
        <f t="shared" si="112"/>
        <v>7.7233059081468127E-3</v>
      </c>
      <c r="X485" s="1"/>
    </row>
    <row r="486" spans="1:24" x14ac:dyDescent="0.25">
      <c r="A486" s="8"/>
      <c r="B486">
        <f t="shared" si="97"/>
        <v>43.200000000000344</v>
      </c>
      <c r="C486">
        <f t="shared" si="98"/>
        <v>-465.56662280062437</v>
      </c>
      <c r="D486">
        <f t="shared" si="99"/>
        <v>403.1925224994684</v>
      </c>
      <c r="E486">
        <f t="shared" si="100"/>
        <v>-65.854570223487485</v>
      </c>
      <c r="F486">
        <f t="shared" si="101"/>
        <v>36287.327024952137</v>
      </c>
      <c r="G486">
        <f t="shared" si="102"/>
        <v>-13546.29139598142</v>
      </c>
      <c r="H486">
        <f t="shared" si="103"/>
        <v>78329.406373897233</v>
      </c>
      <c r="I486">
        <f t="shared" si="104"/>
        <v>79492.124851912042</v>
      </c>
      <c r="J486" s="42">
        <f t="shared" si="105"/>
        <v>408.53523057235174</v>
      </c>
      <c r="K486">
        <f t="shared" si="106"/>
        <v>29.988893883401246</v>
      </c>
      <c r="L486">
        <f t="shared" si="107"/>
        <v>36.277486907674358</v>
      </c>
      <c r="M486" s="42">
        <f t="shared" si="108"/>
        <v>69.624003945186573</v>
      </c>
      <c r="N486" s="6">
        <f t="shared" si="109"/>
        <v>8.9656524443764715E-7</v>
      </c>
      <c r="O486" s="4">
        <f>SUM($N$54:N486)*0.1+$O$30</f>
        <v>6.5348843334514471E-6</v>
      </c>
      <c r="P486" s="4">
        <f>SUM($O$235:O486)</f>
        <v>-1.0738153835813961E-3</v>
      </c>
      <c r="Q486" s="6">
        <f t="shared" si="110"/>
        <v>-5.1842545918584262E-6</v>
      </c>
      <c r="R486" s="4">
        <f>SUM($Q$54:Q486)*0.1+$O$8</f>
        <v>-2.225416648631854E-5</v>
      </c>
      <c r="S486" s="4">
        <f>SUM($R$235:R486)</f>
        <v>7.6251177644080965E-3</v>
      </c>
      <c r="T486">
        <f t="shared" si="111"/>
        <v>2.3193806053607768E-5</v>
      </c>
      <c r="U486">
        <f t="shared" si="112"/>
        <v>7.7003571604898945E-3</v>
      </c>
      <c r="X486" s="1"/>
    </row>
    <row r="487" spans="1:24" x14ac:dyDescent="0.25">
      <c r="A487" s="8"/>
      <c r="B487">
        <f t="shared" si="97"/>
        <v>43.300000000000345</v>
      </c>
      <c r="C487">
        <f t="shared" si="98"/>
        <v>-465.56662280062437</v>
      </c>
      <c r="D487">
        <f t="shared" si="99"/>
        <v>403.1925224994684</v>
      </c>
      <c r="E487">
        <f t="shared" si="100"/>
        <v>-65.854570223487485</v>
      </c>
      <c r="F487">
        <f t="shared" si="101"/>
        <v>36287.327024952137</v>
      </c>
      <c r="G487">
        <f t="shared" si="102"/>
        <v>-13552.876853003771</v>
      </c>
      <c r="H487">
        <f t="shared" si="103"/>
        <v>78510.713009022002</v>
      </c>
      <c r="I487">
        <f t="shared" si="104"/>
        <v>79671.905513660851</v>
      </c>
      <c r="J487" s="42">
        <f t="shared" si="105"/>
        <v>408.53523057235174</v>
      </c>
      <c r="K487">
        <f t="shared" si="106"/>
        <v>30.056717245747095</v>
      </c>
      <c r="L487">
        <f t="shared" si="107"/>
        <v>36.277486907674358</v>
      </c>
      <c r="M487" s="42">
        <f t="shared" si="108"/>
        <v>69.653244149861706</v>
      </c>
      <c r="N487" s="6">
        <f t="shared" si="109"/>
        <v>8.9700110483016231E-7</v>
      </c>
      <c r="O487" s="4">
        <f>SUM($N$54:N487)*0.1+$O$30</f>
        <v>6.6245844439344642E-6</v>
      </c>
      <c r="P487" s="4">
        <f>SUM($O$235:O487)</f>
        <v>-1.0671907991374617E-3</v>
      </c>
      <c r="Q487" s="6">
        <f t="shared" si="110"/>
        <v>-5.1962544243503679E-6</v>
      </c>
      <c r="R487" s="4">
        <f>SUM($Q$54:Q487)*0.1+$O$8</f>
        <v>-2.2773791928753579E-5</v>
      </c>
      <c r="S487" s="4">
        <f>SUM($R$235:R487)</f>
        <v>7.6023439724793428E-3</v>
      </c>
      <c r="T487">
        <f t="shared" si="111"/>
        <v>2.3717730031960901E-5</v>
      </c>
      <c r="U487">
        <f t="shared" si="112"/>
        <v>7.6768828359990394E-3</v>
      </c>
      <c r="X487" s="1"/>
    </row>
    <row r="488" spans="1:24" x14ac:dyDescent="0.25">
      <c r="A488" s="8"/>
      <c r="B488">
        <f t="shared" si="97"/>
        <v>43.400000000000347</v>
      </c>
      <c r="C488">
        <f t="shared" si="98"/>
        <v>-465.56662280062437</v>
      </c>
      <c r="D488">
        <f t="shared" si="99"/>
        <v>403.1925224994684</v>
      </c>
      <c r="E488">
        <f t="shared" si="100"/>
        <v>-65.854570223487485</v>
      </c>
      <c r="F488">
        <f t="shared" si="101"/>
        <v>36287.327024952137</v>
      </c>
      <c r="G488">
        <f t="shared" si="102"/>
        <v>-13559.462310026116</v>
      </c>
      <c r="H488">
        <f t="shared" si="103"/>
        <v>78692.019644146771</v>
      </c>
      <c r="I488">
        <f t="shared" si="104"/>
        <v>79851.693618932084</v>
      </c>
      <c r="J488" s="42">
        <f t="shared" si="105"/>
        <v>408.53523057235174</v>
      </c>
      <c r="K488">
        <f t="shared" si="106"/>
        <v>30.12454341620764</v>
      </c>
      <c r="L488">
        <f t="shared" si="107"/>
        <v>36.277486907674358</v>
      </c>
      <c r="M488" s="42">
        <f t="shared" si="108"/>
        <v>69.682539312545387</v>
      </c>
      <c r="N488" s="6">
        <f t="shared" si="109"/>
        <v>8.9743696522267715E-7</v>
      </c>
      <c r="O488" s="4">
        <f>SUM($N$54:N488)*0.1+$O$30</f>
        <v>6.7143281404567323E-6</v>
      </c>
      <c r="P488" s="4">
        <f>SUM($O$235:O488)</f>
        <v>-1.0604764709970049E-3</v>
      </c>
      <c r="Q488" s="6">
        <f t="shared" si="110"/>
        <v>-5.2082542568423097E-6</v>
      </c>
      <c r="R488" s="4">
        <f>SUM($Q$54:Q488)*0.1+$O$8</f>
        <v>-2.3294617354437818E-5</v>
      </c>
      <c r="S488" s="4">
        <f>SUM($R$235:R488)</f>
        <v>7.5790493551249052E-3</v>
      </c>
      <c r="T488">
        <f t="shared" si="111"/>
        <v>2.4242965991549069E-5</v>
      </c>
      <c r="U488">
        <f t="shared" si="112"/>
        <v>7.6528817757076E-3</v>
      </c>
      <c r="X488" s="1"/>
    </row>
    <row r="489" spans="1:24" x14ac:dyDescent="0.25">
      <c r="A489" s="8"/>
      <c r="B489">
        <f t="shared" si="97"/>
        <v>43.500000000000348</v>
      </c>
      <c r="C489">
        <f t="shared" si="98"/>
        <v>-465.56662280062437</v>
      </c>
      <c r="D489">
        <f t="shared" si="99"/>
        <v>403.1925224994684</v>
      </c>
      <c r="E489">
        <f t="shared" si="100"/>
        <v>-65.854570223487485</v>
      </c>
      <c r="F489">
        <f t="shared" si="101"/>
        <v>36287.327024952137</v>
      </c>
      <c r="G489">
        <f t="shared" si="102"/>
        <v>-13566.047767048465</v>
      </c>
      <c r="H489">
        <f t="shared" si="103"/>
        <v>78873.326279271525</v>
      </c>
      <c r="I489">
        <f t="shared" si="104"/>
        <v>80031.489117560879</v>
      </c>
      <c r="J489" s="42">
        <f t="shared" si="105"/>
        <v>408.53523057235174</v>
      </c>
      <c r="K489">
        <f t="shared" si="106"/>
        <v>30.192372375857879</v>
      </c>
      <c r="L489">
        <f t="shared" si="107"/>
        <v>36.277486907674358</v>
      </c>
      <c r="M489" s="42">
        <f t="shared" si="108"/>
        <v>69.711889363952253</v>
      </c>
      <c r="N489" s="6">
        <f t="shared" si="109"/>
        <v>8.978728256151922E-7</v>
      </c>
      <c r="O489" s="4">
        <f>SUM($N$54:N489)*0.1+$O$30</f>
        <v>6.8041154230182514E-6</v>
      </c>
      <c r="P489" s="4">
        <f>SUM($O$235:O489)</f>
        <v>-1.0536723555739868E-3</v>
      </c>
      <c r="Q489" s="6">
        <f t="shared" si="110"/>
        <v>-5.2202540893342498E-6</v>
      </c>
      <c r="R489" s="4">
        <f>SUM($Q$54:Q489)*0.1+$O$8</f>
        <v>-2.3816642763371245E-5</v>
      </c>
      <c r="S489" s="4">
        <f>SUM($R$235:R489)</f>
        <v>7.5552327123615337E-3</v>
      </c>
      <c r="T489">
        <f t="shared" si="111"/>
        <v>2.4769506640379392E-5</v>
      </c>
      <c r="U489">
        <f t="shared" si="112"/>
        <v>7.6283528216017022E-3</v>
      </c>
      <c r="X489" s="1"/>
    </row>
    <row r="490" spans="1:24" x14ac:dyDescent="0.25">
      <c r="A490" s="8"/>
      <c r="B490">
        <f t="shared" si="97"/>
        <v>43.60000000000035</v>
      </c>
      <c r="C490">
        <f t="shared" si="98"/>
        <v>-465.56662280062437</v>
      </c>
      <c r="D490">
        <f t="shared" si="99"/>
        <v>403.1925224994684</v>
      </c>
      <c r="E490">
        <f t="shared" si="100"/>
        <v>-65.854570223487485</v>
      </c>
      <c r="F490">
        <f t="shared" si="101"/>
        <v>36287.327024952137</v>
      </c>
      <c r="G490">
        <f t="shared" si="102"/>
        <v>-13572.633224070816</v>
      </c>
      <c r="H490">
        <f t="shared" si="103"/>
        <v>79054.632914396294</v>
      </c>
      <c r="I490">
        <f t="shared" si="104"/>
        <v>80211.29195983008</v>
      </c>
      <c r="J490" s="42">
        <f t="shared" si="105"/>
        <v>408.53523057235174</v>
      </c>
      <c r="K490">
        <f t="shared" si="106"/>
        <v>30.26020410594171</v>
      </c>
      <c r="L490">
        <f t="shared" si="107"/>
        <v>36.277486907674358</v>
      </c>
      <c r="M490" s="42">
        <f t="shared" si="108"/>
        <v>69.741294234783922</v>
      </c>
      <c r="N490" s="6">
        <f t="shared" si="109"/>
        <v>8.9830868600770747E-7</v>
      </c>
      <c r="O490" s="4">
        <f>SUM($N$54:N490)*0.1+$O$30</f>
        <v>6.8939462916190181E-6</v>
      </c>
      <c r="P490" s="4">
        <f>SUM($O$235:O490)</f>
        <v>-1.0467784092823677E-3</v>
      </c>
      <c r="Q490" s="6">
        <f t="shared" si="110"/>
        <v>-5.2322539218261916E-6</v>
      </c>
      <c r="R490" s="4">
        <f>SUM($Q$54:Q490)*0.1+$O$8</f>
        <v>-2.4339868155553873E-5</v>
      </c>
      <c r="S490" s="4">
        <f>SUM($R$235:R490)</f>
        <v>7.5308928442059803E-3</v>
      </c>
      <c r="T490">
        <f t="shared" si="111"/>
        <v>2.5297345261933574E-5</v>
      </c>
      <c r="U490">
        <f t="shared" si="112"/>
        <v>7.6032948166602464E-3</v>
      </c>
      <c r="X490" s="1"/>
    </row>
    <row r="491" spans="1:24" x14ac:dyDescent="0.25">
      <c r="A491" s="8"/>
      <c r="B491">
        <f t="shared" ref="B491:B554" si="113">B490+0.1</f>
        <v>43.700000000000351</v>
      </c>
      <c r="C491">
        <f t="shared" si="98"/>
        <v>-465.56662280062437</v>
      </c>
      <c r="D491">
        <f t="shared" si="99"/>
        <v>403.1925224994684</v>
      </c>
      <c r="E491">
        <f t="shared" si="100"/>
        <v>-65.854570223487485</v>
      </c>
      <c r="F491">
        <f t="shared" si="101"/>
        <v>36287.327024952137</v>
      </c>
      <c r="G491">
        <f t="shared" si="102"/>
        <v>-13579.218681093165</v>
      </c>
      <c r="H491">
        <f t="shared" si="103"/>
        <v>79235.939549521063</v>
      </c>
      <c r="I491">
        <f t="shared" si="104"/>
        <v>80391.102096465285</v>
      </c>
      <c r="J491" s="42">
        <f t="shared" si="105"/>
        <v>408.53523057235174</v>
      </c>
      <c r="K491">
        <f t="shared" si="106"/>
        <v>30.328038587870058</v>
      </c>
      <c r="L491">
        <f t="shared" si="107"/>
        <v>36.277486907674358</v>
      </c>
      <c r="M491" s="42">
        <f t="shared" si="108"/>
        <v>69.770753855729467</v>
      </c>
      <c r="N491" s="6">
        <f t="shared" si="109"/>
        <v>8.9874454640022252E-7</v>
      </c>
      <c r="O491" s="4">
        <f>SUM($N$54:N491)*0.1+$O$30</f>
        <v>6.9838207462590392E-6</v>
      </c>
      <c r="P491" s="4">
        <f>SUM($O$235:O491)</f>
        <v>-1.0397945885361087E-3</v>
      </c>
      <c r="Q491" s="6">
        <f t="shared" si="110"/>
        <v>-5.2442537543181334E-6</v>
      </c>
      <c r="R491" s="4">
        <f>SUM($Q$54:Q491)*0.1+$O$8</f>
        <v>-2.4864293530985675E-5</v>
      </c>
      <c r="S491" s="4">
        <f>SUM($R$235:R491)</f>
        <v>7.5060285506749948E-3</v>
      </c>
      <c r="T491">
        <f t="shared" si="111"/>
        <v>2.5826475659890073E-5</v>
      </c>
      <c r="U491">
        <f t="shared" si="112"/>
        <v>7.5777066048968366E-3</v>
      </c>
      <c r="X491" s="1"/>
    </row>
    <row r="492" spans="1:24" x14ac:dyDescent="0.25">
      <c r="A492" s="8"/>
      <c r="B492">
        <f t="shared" si="113"/>
        <v>43.800000000000352</v>
      </c>
      <c r="C492">
        <f t="shared" si="98"/>
        <v>-465.56662280062437</v>
      </c>
      <c r="D492">
        <f t="shared" si="99"/>
        <v>403.1925224994684</v>
      </c>
      <c r="E492">
        <f t="shared" si="100"/>
        <v>-65.854570223487485</v>
      </c>
      <c r="F492">
        <f t="shared" si="101"/>
        <v>36287.327024952137</v>
      </c>
      <c r="G492">
        <f t="shared" si="102"/>
        <v>-13585.804138115514</v>
      </c>
      <c r="H492">
        <f t="shared" si="103"/>
        <v>79417.246184645817</v>
      </c>
      <c r="I492">
        <f t="shared" si="104"/>
        <v>80570.919478629992</v>
      </c>
      <c r="J492" s="42">
        <f t="shared" si="105"/>
        <v>408.53523057235174</v>
      </c>
      <c r="K492">
        <f t="shared" si="106"/>
        <v>30.395875803219052</v>
      </c>
      <c r="L492">
        <f t="shared" si="107"/>
        <v>36.277486907674358</v>
      </c>
      <c r="M492" s="42">
        <f t="shared" si="108"/>
        <v>69.800268157466064</v>
      </c>
      <c r="N492" s="6">
        <f t="shared" si="109"/>
        <v>8.9918040679273758E-7</v>
      </c>
      <c r="O492" s="4">
        <f>SUM($N$54:N492)*0.1+$O$30</f>
        <v>7.0737387869383147E-6</v>
      </c>
      <c r="P492" s="4">
        <f>SUM($O$235:O492)</f>
        <v>-1.0327208497491703E-3</v>
      </c>
      <c r="Q492" s="6">
        <f t="shared" si="110"/>
        <v>-5.2562535868100735E-6</v>
      </c>
      <c r="R492" s="4">
        <f>SUM($Q$54:Q492)*0.1+$O$8</f>
        <v>-2.5389918889666692E-5</v>
      </c>
      <c r="S492" s="4">
        <f>SUM($R$235:R492)</f>
        <v>7.4806386317853284E-3</v>
      </c>
      <c r="T492">
        <f t="shared" si="111"/>
        <v>2.6356892109080103E-5</v>
      </c>
      <c r="U492">
        <f t="shared" si="112"/>
        <v>7.5515870314037774E-3</v>
      </c>
      <c r="X492" s="1"/>
    </row>
    <row r="493" spans="1:24" x14ac:dyDescent="0.25">
      <c r="A493" s="8"/>
      <c r="B493">
        <f t="shared" si="113"/>
        <v>43.900000000000354</v>
      </c>
      <c r="C493">
        <f t="shared" si="98"/>
        <v>-465.56662280062437</v>
      </c>
      <c r="D493">
        <f t="shared" si="99"/>
        <v>403.1925224994684</v>
      </c>
      <c r="E493">
        <f t="shared" si="100"/>
        <v>-65.854570223487485</v>
      </c>
      <c r="F493">
        <f t="shared" si="101"/>
        <v>36287.327024952137</v>
      </c>
      <c r="G493">
        <f t="shared" si="102"/>
        <v>-13592.38959513786</v>
      </c>
      <c r="H493">
        <f t="shared" si="103"/>
        <v>79598.552819770586</v>
      </c>
      <c r="I493">
        <f t="shared" si="104"/>
        <v>80750.744057920732</v>
      </c>
      <c r="J493" s="42">
        <f t="shared" si="105"/>
        <v>408.53523057235174</v>
      </c>
      <c r="K493">
        <f t="shared" si="106"/>
        <v>30.46371573372819</v>
      </c>
      <c r="L493">
        <f t="shared" si="107"/>
        <v>36.277486907674358</v>
      </c>
      <c r="M493" s="42">
        <f t="shared" si="108"/>
        <v>69.829837070659508</v>
      </c>
      <c r="N493" s="6">
        <f t="shared" si="109"/>
        <v>8.9961626718525242E-7</v>
      </c>
      <c r="O493" s="4">
        <f>SUM($N$54:N493)*0.1+$O$30</f>
        <v>7.1637004136568413E-6</v>
      </c>
      <c r="P493" s="4">
        <f>SUM($O$235:O493)</f>
        <v>-1.0255571493355134E-3</v>
      </c>
      <c r="Q493" s="6">
        <f t="shared" si="110"/>
        <v>-5.2682534193020152E-6</v>
      </c>
      <c r="R493" s="4">
        <f>SUM($Q$54:Q493)*0.1+$O$8</f>
        <v>-2.5916744231596883E-5</v>
      </c>
      <c r="S493" s="4">
        <f>SUM($R$235:R493)</f>
        <v>7.4547218875537311E-3</v>
      </c>
      <c r="T493">
        <f t="shared" si="111"/>
        <v>2.6888589311874236E-5</v>
      </c>
      <c r="U493">
        <f t="shared" si="112"/>
        <v>7.5249349423982294E-3</v>
      </c>
      <c r="X493" s="1"/>
    </row>
    <row r="494" spans="1:24" x14ac:dyDescent="0.25">
      <c r="A494" s="8"/>
      <c r="B494">
        <f t="shared" si="113"/>
        <v>44.000000000000355</v>
      </c>
      <c r="C494">
        <f t="shared" si="98"/>
        <v>-465.56662280062437</v>
      </c>
      <c r="D494">
        <f t="shared" si="99"/>
        <v>403.1925224994684</v>
      </c>
      <c r="E494">
        <f t="shared" si="100"/>
        <v>-65.854570223487485</v>
      </c>
      <c r="F494">
        <f t="shared" si="101"/>
        <v>36287.327024952137</v>
      </c>
      <c r="G494">
        <f t="shared" si="102"/>
        <v>-13598.975052160211</v>
      </c>
      <c r="H494">
        <f t="shared" si="103"/>
        <v>79779.859454895355</v>
      </c>
      <c r="I494">
        <f t="shared" si="104"/>
        <v>80930.5757863623</v>
      </c>
      <c r="J494" s="42">
        <f t="shared" si="105"/>
        <v>408.53523057235174</v>
      </c>
      <c r="K494">
        <f t="shared" si="106"/>
        <v>30.531558361298526</v>
      </c>
      <c r="L494">
        <f t="shared" si="107"/>
        <v>36.277486907674358</v>
      </c>
      <c r="M494" s="42">
        <f t="shared" si="108"/>
        <v>69.859460525964778</v>
      </c>
      <c r="N494" s="6">
        <f t="shared" si="109"/>
        <v>9.0005212757776758E-7</v>
      </c>
      <c r="O494" s="4">
        <f>SUM($N$54:N494)*0.1+$O$30</f>
        <v>7.2537056264146188E-6</v>
      </c>
      <c r="P494" s="4">
        <f>SUM($O$235:O494)</f>
        <v>-1.0183034437090989E-3</v>
      </c>
      <c r="Q494" s="6">
        <f t="shared" si="110"/>
        <v>-5.2802532517939562E-6</v>
      </c>
      <c r="R494" s="4">
        <f>SUM($Q$54:Q494)*0.1+$O$8</f>
        <v>-2.6444769556776274E-5</v>
      </c>
      <c r="S494" s="4">
        <f>SUM($R$235:R494)</f>
        <v>7.4282771179969547E-3</v>
      </c>
      <c r="T494">
        <f t="shared" si="111"/>
        <v>2.7421562359312797E-5</v>
      </c>
      <c r="U494">
        <f t="shared" si="112"/>
        <v>7.4977491852706675E-3</v>
      </c>
      <c r="X494" s="1"/>
    </row>
    <row r="495" spans="1:24" x14ac:dyDescent="0.25">
      <c r="A495" s="8"/>
      <c r="B495">
        <f t="shared" si="113"/>
        <v>44.100000000000357</v>
      </c>
      <c r="C495">
        <f t="shared" si="98"/>
        <v>-465.56662280062437</v>
      </c>
      <c r="D495">
        <f t="shared" si="99"/>
        <v>403.1925224994684</v>
      </c>
      <c r="E495">
        <f t="shared" si="100"/>
        <v>-65.854570223487485</v>
      </c>
      <c r="F495">
        <f t="shared" si="101"/>
        <v>36287.327024952137</v>
      </c>
      <c r="G495">
        <f t="shared" si="102"/>
        <v>-13605.56050918256</v>
      </c>
      <c r="H495">
        <f t="shared" si="103"/>
        <v>79961.16609002011</v>
      </c>
      <c r="I495">
        <f t="shared" si="104"/>
        <v>81110.414616403054</v>
      </c>
      <c r="J495" s="42">
        <f t="shared" si="105"/>
        <v>408.53523057235174</v>
      </c>
      <c r="K495">
        <f t="shared" si="106"/>
        <v>30.599403667990906</v>
      </c>
      <c r="L495">
        <f t="shared" si="107"/>
        <v>36.277486907674358</v>
      </c>
      <c r="M495" s="42">
        <f t="shared" si="108"/>
        <v>69.889138454026664</v>
      </c>
      <c r="N495" s="6">
        <f t="shared" si="109"/>
        <v>9.0048798797028274E-7</v>
      </c>
      <c r="O495" s="4">
        <f>SUM($N$54:N495)*0.1+$O$30</f>
        <v>7.3437544252116439E-6</v>
      </c>
      <c r="P495" s="4">
        <f>SUM($O$235:O495)</f>
        <v>-1.0109596892838872E-3</v>
      </c>
      <c r="Q495" s="6">
        <f t="shared" si="110"/>
        <v>-5.2922530842858971E-6</v>
      </c>
      <c r="R495" s="4">
        <f>SUM($Q$54:Q495)*0.1+$O$8</f>
        <v>-2.6973994865204853E-5</v>
      </c>
      <c r="S495" s="4">
        <f>SUM($R$235:R495)</f>
        <v>7.4013031231317502E-3</v>
      </c>
      <c r="T495">
        <f t="shared" si="111"/>
        <v>2.7955806696389812E-5</v>
      </c>
      <c r="U495">
        <f t="shared" si="112"/>
        <v>7.4700286086357643E-3</v>
      </c>
      <c r="X495" s="1"/>
    </row>
    <row r="496" spans="1:24" x14ac:dyDescent="0.25">
      <c r="A496" s="8"/>
      <c r="B496">
        <f t="shared" si="113"/>
        <v>44.200000000000358</v>
      </c>
      <c r="C496">
        <f t="shared" si="98"/>
        <v>-465.56662280062437</v>
      </c>
      <c r="D496">
        <f t="shared" si="99"/>
        <v>403.1925224994684</v>
      </c>
      <c r="E496">
        <f t="shared" si="100"/>
        <v>-65.854570223487485</v>
      </c>
      <c r="F496">
        <f t="shared" si="101"/>
        <v>36287.327024952137</v>
      </c>
      <c r="G496">
        <f t="shared" si="102"/>
        <v>-13612.145966204909</v>
      </c>
      <c r="H496">
        <f t="shared" si="103"/>
        <v>80142.472725144864</v>
      </c>
      <c r="I496">
        <f t="shared" si="104"/>
        <v>81290.260500910299</v>
      </c>
      <c r="J496" s="42">
        <f t="shared" si="105"/>
        <v>408.53523057235174</v>
      </c>
      <c r="K496">
        <f t="shared" si="106"/>
        <v>30.66725163602424</v>
      </c>
      <c r="L496">
        <f t="shared" si="107"/>
        <v>36.277486907674358</v>
      </c>
      <c r="M496" s="42">
        <f t="shared" si="108"/>
        <v>69.918870785480266</v>
      </c>
      <c r="N496" s="6">
        <f t="shared" si="109"/>
        <v>9.009238483627978E-7</v>
      </c>
      <c r="O496" s="4">
        <f>SUM($N$54:N496)*0.1+$O$30</f>
        <v>7.4338468100479235E-6</v>
      </c>
      <c r="P496" s="4">
        <f>SUM($O$235:O496)</f>
        <v>-1.0035258424738393E-3</v>
      </c>
      <c r="Q496" s="6">
        <f t="shared" si="110"/>
        <v>-5.304252916777838E-6</v>
      </c>
      <c r="R496" s="4">
        <f>SUM($Q$54:Q496)*0.1+$O$8</f>
        <v>-2.7504420156882633E-5</v>
      </c>
      <c r="S496" s="4">
        <f>SUM($R$235:R496)</f>
        <v>7.3737987029748675E-3</v>
      </c>
      <c r="T496">
        <f t="shared" si="111"/>
        <v>2.8491318090983284E-5</v>
      </c>
      <c r="U496">
        <f t="shared" si="112"/>
        <v>7.4417720623858588E-3</v>
      </c>
      <c r="X496" s="1"/>
    </row>
    <row r="497" spans="1:24" x14ac:dyDescent="0.25">
      <c r="A497" s="8"/>
      <c r="B497">
        <f t="shared" si="113"/>
        <v>44.30000000000036</v>
      </c>
      <c r="C497">
        <f t="shared" si="98"/>
        <v>-465.56662280062437</v>
      </c>
      <c r="D497">
        <f t="shared" si="99"/>
        <v>403.1925224994684</v>
      </c>
      <c r="E497">
        <f t="shared" si="100"/>
        <v>-65.854570223487485</v>
      </c>
      <c r="F497">
        <f t="shared" si="101"/>
        <v>36287.327024952137</v>
      </c>
      <c r="G497">
        <f t="shared" si="102"/>
        <v>-13618.731423227255</v>
      </c>
      <c r="H497">
        <f t="shared" si="103"/>
        <v>80323.779360269647</v>
      </c>
      <c r="I497">
        <f t="shared" si="104"/>
        <v>81470.11339316571</v>
      </c>
      <c r="J497" s="42">
        <f t="shared" si="105"/>
        <v>408.53523057235174</v>
      </c>
      <c r="K497">
        <f t="shared" si="106"/>
        <v>30.735102247773746</v>
      </c>
      <c r="L497">
        <f t="shared" si="107"/>
        <v>36.277486907674358</v>
      </c>
      <c r="M497" s="42">
        <f t="shared" si="108"/>
        <v>69.948657450951558</v>
      </c>
      <c r="N497" s="6">
        <f t="shared" si="109"/>
        <v>9.0135970875531264E-7</v>
      </c>
      <c r="O497" s="4">
        <f>SUM($N$54:N497)*0.1+$O$30</f>
        <v>7.5239827809234574E-6</v>
      </c>
      <c r="P497" s="4">
        <f>SUM($O$235:O497)</f>
        <v>-9.9600185969291586E-4</v>
      </c>
      <c r="Q497" s="6">
        <f t="shared" si="110"/>
        <v>-5.3162527492697798E-6</v>
      </c>
      <c r="R497" s="4">
        <f>SUM($Q$54:Q497)*0.1+$O$8</f>
        <v>-2.8036045431809628E-5</v>
      </c>
      <c r="S497" s="4">
        <f>SUM($R$235:R497)</f>
        <v>7.3457626575430578E-3</v>
      </c>
      <c r="T497">
        <f t="shared" si="111"/>
        <v>2.9028092605993356E-5</v>
      </c>
      <c r="U497">
        <f t="shared" si="112"/>
        <v>7.4129783977471423E-3</v>
      </c>
      <c r="X497" s="1"/>
    </row>
    <row r="498" spans="1:24" x14ac:dyDescent="0.25">
      <c r="A498" s="8"/>
      <c r="B498">
        <f t="shared" si="113"/>
        <v>44.400000000000361</v>
      </c>
      <c r="C498">
        <f t="shared" si="98"/>
        <v>-465.56662280062437</v>
      </c>
      <c r="D498">
        <f t="shared" si="99"/>
        <v>403.1925224994684</v>
      </c>
      <c r="E498">
        <f t="shared" si="100"/>
        <v>-65.854570223487485</v>
      </c>
      <c r="F498">
        <f t="shared" si="101"/>
        <v>36287.327024952137</v>
      </c>
      <c r="G498">
        <f t="shared" si="102"/>
        <v>-13625.316880249606</v>
      </c>
      <c r="H498">
        <f t="shared" si="103"/>
        <v>80505.085995394402</v>
      </c>
      <c r="I498">
        <f t="shared" si="104"/>
        <v>81649.973246860667</v>
      </c>
      <c r="J498" s="42">
        <f t="shared" si="105"/>
        <v>408.53523057235174</v>
      </c>
      <c r="K498">
        <f t="shared" si="106"/>
        <v>30.802955485769214</v>
      </c>
      <c r="L498">
        <f t="shared" si="107"/>
        <v>36.277486907674358</v>
      </c>
      <c r="M498" s="42">
        <f t="shared" si="108"/>
        <v>69.978498381057975</v>
      </c>
      <c r="N498" s="6">
        <f t="shared" si="109"/>
        <v>9.017955691478278E-7</v>
      </c>
      <c r="O498" s="4">
        <f>SUM($N$54:N498)*0.1+$O$30</f>
        <v>7.614162337838239E-6</v>
      </c>
      <c r="P498" s="4">
        <f>SUM($O$235:O498)</f>
        <v>-9.8838769735507762E-4</v>
      </c>
      <c r="Q498" s="6">
        <f t="shared" si="110"/>
        <v>-5.3282525817617208E-6</v>
      </c>
      <c r="R498" s="4">
        <f>SUM($Q$54:Q498)*0.1+$O$8</f>
        <v>-2.8568870689985796E-5</v>
      </c>
      <c r="S498" s="4">
        <f>SUM($R$235:R498)</f>
        <v>7.3171937868530719E-3</v>
      </c>
      <c r="T498">
        <f t="shared" si="111"/>
        <v>2.9566126574309388E-5</v>
      </c>
      <c r="U498">
        <f t="shared" si="112"/>
        <v>7.3836464673387543E-3</v>
      </c>
      <c r="X498" s="1"/>
    </row>
    <row r="499" spans="1:24" x14ac:dyDescent="0.25">
      <c r="A499" s="8"/>
      <c r="B499">
        <f t="shared" si="113"/>
        <v>44.500000000000362</v>
      </c>
      <c r="C499">
        <f t="shared" si="98"/>
        <v>-465.56662280062437</v>
      </c>
      <c r="D499">
        <f t="shared" si="99"/>
        <v>403.1925224994684</v>
      </c>
      <c r="E499">
        <f t="shared" si="100"/>
        <v>-65.854570223487485</v>
      </c>
      <c r="F499">
        <f t="shared" si="101"/>
        <v>36287.327024952137</v>
      </c>
      <c r="G499">
        <f t="shared" si="102"/>
        <v>-13631.902337271955</v>
      </c>
      <c r="H499">
        <f t="shared" si="103"/>
        <v>80686.392630519156</v>
      </c>
      <c r="I499">
        <f t="shared" si="104"/>
        <v>81829.840016092043</v>
      </c>
      <c r="J499" s="42">
        <f t="shared" si="105"/>
        <v>408.53523057235174</v>
      </c>
      <c r="K499">
        <f t="shared" si="106"/>
        <v>30.870811332693403</v>
      </c>
      <c r="L499">
        <f t="shared" si="107"/>
        <v>36.277486907674358</v>
      </c>
      <c r="M499" s="42">
        <f t="shared" si="108"/>
        <v>70.008393506408964</v>
      </c>
      <c r="N499" s="6">
        <f t="shared" si="109"/>
        <v>9.0223142954034285E-7</v>
      </c>
      <c r="O499" s="4">
        <f>SUM($N$54:N499)*0.1+$O$30</f>
        <v>7.7043854807922716E-6</v>
      </c>
      <c r="P499" s="4">
        <f>SUM($O$235:O499)</f>
        <v>-9.8068331187428528E-4</v>
      </c>
      <c r="Q499" s="6">
        <f t="shared" si="110"/>
        <v>-5.3402524142536617E-6</v>
      </c>
      <c r="R499" s="4">
        <f>SUM($Q$54:Q499)*0.1+$O$8</f>
        <v>-2.9102895931411166E-5</v>
      </c>
      <c r="S499" s="4">
        <f>SUM($R$235:R499)</f>
        <v>7.2880908909216608E-3</v>
      </c>
      <c r="T499">
        <f t="shared" si="111"/>
        <v>3.0105416576277289E-5</v>
      </c>
      <c r="U499">
        <f t="shared" si="112"/>
        <v>7.35377512523493E-3</v>
      </c>
      <c r="X499" s="1"/>
    </row>
    <row r="500" spans="1:24" x14ac:dyDescent="0.25">
      <c r="A500" s="8"/>
      <c r="B500">
        <f t="shared" si="113"/>
        <v>44.600000000000364</v>
      </c>
      <c r="C500">
        <f t="shared" si="98"/>
        <v>-465.56662280062437</v>
      </c>
      <c r="D500">
        <f t="shared" si="99"/>
        <v>403.1925224994684</v>
      </c>
      <c r="E500">
        <f t="shared" si="100"/>
        <v>-65.854570223487485</v>
      </c>
      <c r="F500">
        <f t="shared" si="101"/>
        <v>36287.327024952137</v>
      </c>
      <c r="G500">
        <f t="shared" si="102"/>
        <v>-13638.487794294304</v>
      </c>
      <c r="H500">
        <f t="shared" si="103"/>
        <v>80867.699265643925</v>
      </c>
      <c r="I500">
        <f t="shared" si="104"/>
        <v>82009.713655357569</v>
      </c>
      <c r="J500" s="42">
        <f t="shared" si="105"/>
        <v>408.53523057235174</v>
      </c>
      <c r="K500">
        <f t="shared" si="106"/>
        <v>30.938669771380304</v>
      </c>
      <c r="L500">
        <f t="shared" si="107"/>
        <v>36.277486907674358</v>
      </c>
      <c r="M500" s="42">
        <f t="shared" si="108"/>
        <v>70.038342757606529</v>
      </c>
      <c r="N500" s="6">
        <f t="shared" si="109"/>
        <v>9.0266728993285791E-7</v>
      </c>
      <c r="O500" s="4">
        <f>SUM($N$54:N500)*0.1+$O$30</f>
        <v>7.7946522097855551E-6</v>
      </c>
      <c r="P500" s="4">
        <f>SUM($O$235:O500)</f>
        <v>-9.7288865966449977E-4</v>
      </c>
      <c r="Q500" s="6">
        <f t="shared" si="110"/>
        <v>-5.3522522467456026E-6</v>
      </c>
      <c r="R500" s="4">
        <f>SUM($Q$54:Q500)*0.1+$O$8</f>
        <v>-2.9638121156085723E-5</v>
      </c>
      <c r="S500" s="4">
        <f>SUM($R$235:R500)</f>
        <v>7.2584527697655754E-3</v>
      </c>
      <c r="T500">
        <f t="shared" si="111"/>
        <v>3.0645959419380736E-5</v>
      </c>
      <c r="U500">
        <f t="shared" si="112"/>
        <v>7.3233632270304156E-3</v>
      </c>
      <c r="X500" s="1"/>
    </row>
    <row r="501" spans="1:24" x14ac:dyDescent="0.25">
      <c r="A501" s="8"/>
      <c r="B501">
        <f t="shared" si="113"/>
        <v>44.700000000000365</v>
      </c>
      <c r="C501">
        <f t="shared" si="98"/>
        <v>-465.56662280062437</v>
      </c>
      <c r="D501">
        <f t="shared" si="99"/>
        <v>403.1925224994684</v>
      </c>
      <c r="E501">
        <f t="shared" si="100"/>
        <v>-65.854570223487485</v>
      </c>
      <c r="F501">
        <f t="shared" si="101"/>
        <v>36287.327024952137</v>
      </c>
      <c r="G501">
        <f t="shared" si="102"/>
        <v>-13645.073251316655</v>
      </c>
      <c r="H501">
        <f t="shared" si="103"/>
        <v>81049.005900768694</v>
      </c>
      <c r="I501">
        <f t="shared" si="104"/>
        <v>82189.594119551621</v>
      </c>
      <c r="J501" s="42">
        <f t="shared" si="105"/>
        <v>408.53523057235174</v>
      </c>
      <c r="K501">
        <f t="shared" si="106"/>
        <v>31.006530784813545</v>
      </c>
      <c r="L501">
        <f t="shared" si="107"/>
        <v>36.277486907674358</v>
      </c>
      <c r="M501" s="42">
        <f t="shared" si="108"/>
        <v>70.068346065245777</v>
      </c>
      <c r="N501" s="6">
        <f t="shared" si="109"/>
        <v>9.0310315032537317E-7</v>
      </c>
      <c r="O501" s="4">
        <f>SUM($N$54:N501)*0.1+$O$30</f>
        <v>7.8849625248180931E-6</v>
      </c>
      <c r="P501" s="4">
        <f>SUM($O$235:O501)</f>
        <v>-9.6500369713968168E-4</v>
      </c>
      <c r="Q501" s="6">
        <f t="shared" si="110"/>
        <v>-5.3642520792375444E-6</v>
      </c>
      <c r="R501" s="4">
        <f>SUM($Q$54:Q501)*0.1+$O$8</f>
        <v>-3.0174546364009481E-5</v>
      </c>
      <c r="S501" s="4">
        <f>SUM($R$235:R501)</f>
        <v>7.2282782234015658E-3</v>
      </c>
      <c r="T501">
        <f t="shared" si="111"/>
        <v>3.1187752119887439E-5</v>
      </c>
      <c r="U501">
        <f t="shared" si="112"/>
        <v>7.2924096299093449E-3</v>
      </c>
      <c r="X501" s="1"/>
    </row>
    <row r="502" spans="1:24" x14ac:dyDescent="0.25">
      <c r="A502" s="8"/>
      <c r="B502">
        <f t="shared" si="113"/>
        <v>44.800000000000367</v>
      </c>
      <c r="C502">
        <f t="shared" si="98"/>
        <v>-465.56662280062437</v>
      </c>
      <c r="D502">
        <f t="shared" si="99"/>
        <v>403.1925224994684</v>
      </c>
      <c r="E502">
        <f t="shared" si="100"/>
        <v>-65.854570223487485</v>
      </c>
      <c r="F502">
        <f t="shared" si="101"/>
        <v>36287.327024952137</v>
      </c>
      <c r="G502">
        <f t="shared" si="102"/>
        <v>-13651.658708339</v>
      </c>
      <c r="H502">
        <f t="shared" si="103"/>
        <v>81230.312535893449</v>
      </c>
      <c r="I502">
        <f t="shared" si="104"/>
        <v>82369.481363960862</v>
      </c>
      <c r="J502" s="42">
        <f t="shared" si="105"/>
        <v>408.53523057235174</v>
      </c>
      <c r="K502">
        <f t="shared" si="106"/>
        <v>31.074394356124742</v>
      </c>
      <c r="L502">
        <f t="shared" si="107"/>
        <v>36.277486907674358</v>
      </c>
      <c r="M502" s="42">
        <f t="shared" si="108"/>
        <v>70.098403359915494</v>
      </c>
      <c r="N502" s="6">
        <f t="shared" si="109"/>
        <v>9.0353901071788802E-7</v>
      </c>
      <c r="O502" s="4">
        <f>SUM($N$54:N502)*0.1+$O$30</f>
        <v>7.9753164258898855E-6</v>
      </c>
      <c r="P502" s="4">
        <f>SUM($O$235:O502)</f>
        <v>-9.5702838071379183E-4</v>
      </c>
      <c r="Q502" s="6">
        <f t="shared" si="110"/>
        <v>-5.3762519117294853E-6</v>
      </c>
      <c r="R502" s="4">
        <f>SUM($Q$54:Q502)*0.1+$O$8</f>
        <v>-3.0712171555182414E-5</v>
      </c>
      <c r="S502" s="4">
        <f>SUM($R$235:R502)</f>
        <v>7.1975660518463829E-3</v>
      </c>
      <c r="T502">
        <f t="shared" si="111"/>
        <v>3.1730791886242373E-5</v>
      </c>
      <c r="U502">
        <f t="shared" si="112"/>
        <v>7.2609131927177861E-3</v>
      </c>
      <c r="X502" s="1"/>
    </row>
    <row r="503" spans="1:24" x14ac:dyDescent="0.25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-465.56662280062437</v>
      </c>
      <c r="D503">
        <f t="shared" ref="D503:D566" si="115">IF(B503&lt;$B$41,$B$13,IF(AND($B$41&lt;=B503,B503&lt;$B$41+$G$8),$B$13+$B$16,$B$13+$B$16+$B$10))</f>
        <v>403.1925224994684</v>
      </c>
      <c r="E503">
        <f t="shared" ref="E503:E566" si="116">IF(B503&lt;$B$41,$B$14,IF(AND($B$41&lt;=B503,B503&lt;$B$41+$G$8),$B$14+$B$17,$B$14+$B$17+$B$11))</f>
        <v>-65.854570223487485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-13658.24416536135</v>
      </c>
      <c r="H503">
        <f t="shared" ref="H503:H566" si="119">IF(B503&lt;$B$41,-$B$13*B503,IF(AND($B$41&lt;=B503,B503&lt;=$B$41+$G$8),-$B$13*B503+(-B503+B490)*B465,-$B$13*B503+(-B503+$B$41)*$B$16+(-B503+$B$41+$G$8)*$B$10))</f>
        <v>81411.619171018203</v>
      </c>
      <c r="I503">
        <f t="shared" ref="I503:I566" si="120">SQRT(SUMSQ(H503,G503))</f>
        <v>82549.375344260028</v>
      </c>
      <c r="J503" s="42">
        <f t="shared" ref="J503:J566" si="121">SQRT(SUMSQ(D503:E503))</f>
        <v>408.53523057235174</v>
      </c>
      <c r="K503">
        <f t="shared" ref="K503:K566" si="122">32*I503/(PI()*$G$13^3)</f>
        <v>31.142260468591914</v>
      </c>
      <c r="L503">
        <f t="shared" ref="L503:L566" si="123">16*F503/(PI()*$G$13^3)*$G$23</f>
        <v>36.277486907674358</v>
      </c>
      <c r="M503" s="42">
        <f t="shared" ref="M503:M566" si="124">SQRT(K503^2+3*L503^2)</f>
        <v>70.12851457219864</v>
      </c>
      <c r="N503" s="6">
        <f t="shared" ref="N503:N566" si="125">-G503/($G$15*$B$42)</f>
        <v>9.0397487111040307E-7</v>
      </c>
      <c r="O503" s="4">
        <f>SUM($N$54:N503)*0.1+$O$30</f>
        <v>8.0657139130009255E-6</v>
      </c>
      <c r="P503" s="4">
        <f>SUM($O$235:O503)</f>
        <v>-9.4896266680079093E-4</v>
      </c>
      <c r="Q503" s="6">
        <f t="shared" ref="Q503:Q566" si="126">-H503/($B$42*$G$15)</f>
        <v>-5.3882517442214254E-6</v>
      </c>
      <c r="R503" s="4">
        <f>SUM($Q$54:Q503)*0.1+$O$8</f>
        <v>-3.125099672960456E-5</v>
      </c>
      <c r="S503" s="4">
        <f>SUM($R$235:R503)</f>
        <v>7.1663150551167787E-3</v>
      </c>
      <c r="T503">
        <f t="shared" ref="T503:T566" si="127">SQRT(SUMSQ(O503,R503))</f>
        <v>3.2275076104017658E-5</v>
      </c>
      <c r="U503">
        <f t="shared" ref="U503:U566" si="128">SQRT(S503^2+P503^2)</f>
        <v>7.2288727760401947E-3</v>
      </c>
      <c r="X503" s="1"/>
    </row>
    <row r="504" spans="1:24" x14ac:dyDescent="0.25">
      <c r="A504" s="8"/>
      <c r="B504">
        <f t="shared" si="113"/>
        <v>45.000000000000369</v>
      </c>
      <c r="C504">
        <f t="shared" si="114"/>
        <v>0</v>
      </c>
      <c r="D504">
        <f t="shared" si="115"/>
        <v>1209.5775674984047</v>
      </c>
      <c r="E504">
        <f t="shared" si="116"/>
        <v>-404.75935575802328</v>
      </c>
      <c r="F504">
        <f t="shared" si="117"/>
        <v>0</v>
      </c>
      <c r="G504">
        <f t="shared" si="118"/>
        <v>7285.668403644273</v>
      </c>
      <c r="H504">
        <f t="shared" si="119"/>
        <v>21772.396214970831</v>
      </c>
      <c r="I504">
        <f t="shared" si="120"/>
        <v>22959.054881016698</v>
      </c>
      <c r="J504" s="42">
        <f t="shared" si="121"/>
        <v>1275.5030489453986</v>
      </c>
      <c r="K504">
        <f t="shared" si="122"/>
        <v>8.661444913853428</v>
      </c>
      <c r="L504">
        <f t="shared" si="123"/>
        <v>0</v>
      </c>
      <c r="M504" s="42">
        <f t="shared" si="124"/>
        <v>8.661444913853428</v>
      </c>
      <c r="N504" s="6">
        <f t="shared" si="125"/>
        <v>-4.8220408687965665E-7</v>
      </c>
      <c r="O504" s="4">
        <f>SUM($N$54:N504)*0.1+$O$30</f>
        <v>8.0174935043129575E-6</v>
      </c>
      <c r="P504" s="4">
        <f>SUM($O$235:O504)</f>
        <v>-9.4094517329647797E-4</v>
      </c>
      <c r="Q504" s="6">
        <f t="shared" si="126"/>
        <v>-1.4410123895798853E-6</v>
      </c>
      <c r="R504" s="4">
        <f>SUM($Q$54:Q504)*0.1+$O$8</f>
        <v>-3.139509796856255E-5</v>
      </c>
      <c r="S504" s="4">
        <f>SUM($R$235:R504)</f>
        <v>7.1349199571482166E-3</v>
      </c>
      <c r="T504">
        <f t="shared" si="127"/>
        <v>3.240266005357185E-5</v>
      </c>
      <c r="U504">
        <f t="shared" si="128"/>
        <v>7.1966978965399015E-3</v>
      </c>
      <c r="X504" s="1"/>
    </row>
    <row r="505" spans="1:24" x14ac:dyDescent="0.25">
      <c r="A505" s="8"/>
      <c r="B505">
        <f t="shared" si="113"/>
        <v>45.100000000000371</v>
      </c>
      <c r="C505">
        <f t="shared" si="114"/>
        <v>0</v>
      </c>
      <c r="D505">
        <f t="shared" si="115"/>
        <v>1209.5775674984047</v>
      </c>
      <c r="E505">
        <f t="shared" si="116"/>
        <v>-404.75935575802328</v>
      </c>
      <c r="F505">
        <f t="shared" si="117"/>
        <v>0</v>
      </c>
      <c r="G505">
        <f t="shared" si="118"/>
        <v>7245.1924680684679</v>
      </c>
      <c r="H505">
        <f t="shared" si="119"/>
        <v>21651.438458220986</v>
      </c>
      <c r="I505">
        <f t="shared" si="120"/>
        <v>22831.504576122152</v>
      </c>
      <c r="J505" s="42">
        <f t="shared" si="121"/>
        <v>1275.5030489453986</v>
      </c>
      <c r="K505">
        <f t="shared" si="122"/>
        <v>8.6133257754431263</v>
      </c>
      <c r="L505">
        <f t="shared" si="123"/>
        <v>0</v>
      </c>
      <c r="M505" s="42">
        <f t="shared" si="124"/>
        <v>8.6133257754431263</v>
      </c>
      <c r="N505" s="6">
        <f t="shared" si="125"/>
        <v>-4.7952517528588058E-7</v>
      </c>
      <c r="O505" s="4">
        <f>SUM($N$54:N505)*0.1+$O$30</f>
        <v>7.9695409867843727E-6</v>
      </c>
      <c r="P505" s="4">
        <f>SUM($O$235:O505)</f>
        <v>-9.329756323096936E-4</v>
      </c>
      <c r="Q505" s="6">
        <f t="shared" si="126"/>
        <v>-1.4330067651933299E-6</v>
      </c>
      <c r="R505" s="4">
        <f>SUM($Q$54:Q505)*0.1+$O$8</f>
        <v>-3.1538398645081879E-5</v>
      </c>
      <c r="S505" s="4">
        <f>SUM($R$235:R505)</f>
        <v>7.103381558503135E-3</v>
      </c>
      <c r="T505">
        <f t="shared" si="127"/>
        <v>3.252974289225383E-5</v>
      </c>
      <c r="U505">
        <f t="shared" si="128"/>
        <v>7.1643892339937881E-3</v>
      </c>
      <c r="X505" s="1"/>
    </row>
    <row r="506" spans="1:24" x14ac:dyDescent="0.25">
      <c r="A506" s="8"/>
      <c r="B506">
        <f t="shared" si="113"/>
        <v>45.200000000000372</v>
      </c>
      <c r="C506">
        <f t="shared" si="114"/>
        <v>0</v>
      </c>
      <c r="D506">
        <f t="shared" si="115"/>
        <v>1209.5775674984047</v>
      </c>
      <c r="E506">
        <f t="shared" si="116"/>
        <v>-404.75935575802328</v>
      </c>
      <c r="F506">
        <f t="shared" si="117"/>
        <v>0</v>
      </c>
      <c r="G506">
        <f t="shared" si="118"/>
        <v>7204.7165324926682</v>
      </c>
      <c r="H506">
        <f t="shared" si="119"/>
        <v>21530.480701471144</v>
      </c>
      <c r="I506">
        <f t="shared" si="120"/>
        <v>22703.954271227612</v>
      </c>
      <c r="J506" s="42">
        <f t="shared" si="121"/>
        <v>1275.5030489453986</v>
      </c>
      <c r="K506">
        <f t="shared" si="122"/>
        <v>8.5652066370328299</v>
      </c>
      <c r="L506">
        <f t="shared" si="123"/>
        <v>0</v>
      </c>
      <c r="M506" s="42">
        <f t="shared" si="124"/>
        <v>8.5652066370328299</v>
      </c>
      <c r="N506" s="6">
        <f t="shared" si="125"/>
        <v>-4.7684626369210483E-7</v>
      </c>
      <c r="O506" s="4">
        <f>SUM($N$54:N506)*0.1+$O$30</f>
        <v>7.9218563604151609E-6</v>
      </c>
      <c r="P506" s="4">
        <f>SUM($O$235:O506)</f>
        <v>-9.2505377594927847E-4</v>
      </c>
      <c r="Q506" s="6">
        <f t="shared" si="126"/>
        <v>-1.4250011408067748E-6</v>
      </c>
      <c r="R506" s="4">
        <f>SUM($Q$54:Q506)*0.1+$O$8</f>
        <v>-3.168089875916256E-5</v>
      </c>
      <c r="S506" s="4">
        <f>SUM($R$235:R506)</f>
        <v>7.0717006597439723E-3</v>
      </c>
      <c r="T506">
        <f t="shared" si="127"/>
        <v>3.2656318751251773E-5</v>
      </c>
      <c r="U506">
        <f t="shared" si="128"/>
        <v>7.1319474696201566E-3</v>
      </c>
      <c r="X506" s="1"/>
    </row>
    <row r="507" spans="1:24" x14ac:dyDescent="0.25">
      <c r="A507" s="8"/>
      <c r="B507">
        <f t="shared" si="113"/>
        <v>45.300000000000374</v>
      </c>
      <c r="C507">
        <f t="shared" si="114"/>
        <v>0</v>
      </c>
      <c r="D507">
        <f t="shared" si="115"/>
        <v>1209.5775674984047</v>
      </c>
      <c r="E507">
        <f t="shared" si="116"/>
        <v>-404.75935575802328</v>
      </c>
      <c r="F507">
        <f t="shared" si="117"/>
        <v>0</v>
      </c>
      <c r="G507">
        <f t="shared" si="118"/>
        <v>7164.2405969168649</v>
      </c>
      <c r="H507">
        <f t="shared" si="119"/>
        <v>21409.522944721313</v>
      </c>
      <c r="I507">
        <f t="shared" si="120"/>
        <v>22576.40396633308</v>
      </c>
      <c r="J507" s="42">
        <f t="shared" si="121"/>
        <v>1275.5030489453986</v>
      </c>
      <c r="K507">
        <f t="shared" si="122"/>
        <v>8.5170874986225336</v>
      </c>
      <c r="L507">
        <f t="shared" si="123"/>
        <v>0</v>
      </c>
      <c r="M507" s="42">
        <f t="shared" si="124"/>
        <v>8.5170874986225336</v>
      </c>
      <c r="N507" s="6">
        <f t="shared" si="125"/>
        <v>-4.7416735209832882E-7</v>
      </c>
      <c r="O507" s="4">
        <f>SUM($N$54:N507)*0.1+$O$30</f>
        <v>7.8744396252053288E-6</v>
      </c>
      <c r="P507" s="4">
        <f>SUM($O$235:O507)</f>
        <v>-9.1717933632407315E-4</v>
      </c>
      <c r="Q507" s="6">
        <f t="shared" si="126"/>
        <v>-1.4169955164202202E-6</v>
      </c>
      <c r="R507" s="4">
        <f>SUM($Q$54:Q507)*0.1+$O$8</f>
        <v>-3.1822598310804581E-5</v>
      </c>
      <c r="S507" s="4">
        <f>SUM($R$235:R507)</f>
        <v>7.0398780614331679E-3</v>
      </c>
      <c r="T507">
        <f t="shared" si="127"/>
        <v>3.2782381894270987E-5</v>
      </c>
      <c r="U507">
        <f t="shared" si="128"/>
        <v>7.0993732860603889E-3</v>
      </c>
      <c r="X507" s="1"/>
    </row>
    <row r="508" spans="1:24" x14ac:dyDescent="0.25">
      <c r="A508" s="8"/>
      <c r="B508">
        <f t="shared" si="113"/>
        <v>45.400000000000375</v>
      </c>
      <c r="C508">
        <f t="shared" si="114"/>
        <v>0</v>
      </c>
      <c r="D508">
        <f t="shared" si="115"/>
        <v>1209.5775674984047</v>
      </c>
      <c r="E508">
        <f t="shared" si="116"/>
        <v>-404.75935575802328</v>
      </c>
      <c r="F508">
        <f t="shared" si="117"/>
        <v>0</v>
      </c>
      <c r="G508">
        <f t="shared" si="118"/>
        <v>7123.7646613410616</v>
      </c>
      <c r="H508">
        <f t="shared" si="119"/>
        <v>21288.565187971464</v>
      </c>
      <c r="I508">
        <f t="shared" si="120"/>
        <v>22448.85366143853</v>
      </c>
      <c r="J508" s="42">
        <f t="shared" si="121"/>
        <v>1275.5030489453986</v>
      </c>
      <c r="K508">
        <f t="shared" si="122"/>
        <v>8.4689683602122319</v>
      </c>
      <c r="L508">
        <f t="shared" si="123"/>
        <v>0</v>
      </c>
      <c r="M508" s="42">
        <f t="shared" si="124"/>
        <v>8.4689683602122319</v>
      </c>
      <c r="N508" s="6">
        <f t="shared" si="125"/>
        <v>-4.714884405045528E-7</v>
      </c>
      <c r="O508" s="4">
        <f>SUM($N$54:N508)*0.1+$O$30</f>
        <v>7.8272907811548731E-6</v>
      </c>
      <c r="P508" s="4">
        <f>SUM($O$235:O508)</f>
        <v>-9.0935204554291828E-4</v>
      </c>
      <c r="Q508" s="6">
        <f t="shared" si="126"/>
        <v>-1.4089898920336646E-6</v>
      </c>
      <c r="R508" s="4">
        <f>SUM($Q$54:Q508)*0.1+$O$8</f>
        <v>-3.1963497300007942E-5</v>
      </c>
      <c r="S508" s="4">
        <f>SUM($R$235:R508)</f>
        <v>7.00791456413316E-3</v>
      </c>
      <c r="T508">
        <f t="shared" si="127"/>
        <v>3.290792671409682E-5</v>
      </c>
      <c r="U508">
        <f t="shared" si="128"/>
        <v>7.0666673673608514E-3</v>
      </c>
      <c r="X508" s="1"/>
    </row>
    <row r="509" spans="1:24" x14ac:dyDescent="0.25">
      <c r="A509" s="8"/>
      <c r="B509">
        <f t="shared" si="113"/>
        <v>45.500000000000377</v>
      </c>
      <c r="C509">
        <f t="shared" si="114"/>
        <v>0</v>
      </c>
      <c r="D509">
        <f t="shared" si="115"/>
        <v>1209.5775674984047</v>
      </c>
      <c r="E509">
        <f t="shared" si="116"/>
        <v>-404.75935575802328</v>
      </c>
      <c r="F509">
        <f t="shared" si="117"/>
        <v>0</v>
      </c>
      <c r="G509">
        <f t="shared" si="118"/>
        <v>7083.2887257652565</v>
      </c>
      <c r="H509">
        <f t="shared" si="119"/>
        <v>21167.607431221619</v>
      </c>
      <c r="I509">
        <f t="shared" si="120"/>
        <v>22321.303356543987</v>
      </c>
      <c r="J509" s="42">
        <f t="shared" si="121"/>
        <v>1275.5030489453986</v>
      </c>
      <c r="K509">
        <f t="shared" si="122"/>
        <v>8.4208492218019337</v>
      </c>
      <c r="L509">
        <f t="shared" si="123"/>
        <v>0</v>
      </c>
      <c r="M509" s="42">
        <f t="shared" si="124"/>
        <v>8.4208492218019337</v>
      </c>
      <c r="N509" s="6">
        <f t="shared" si="125"/>
        <v>-4.6880952891077669E-7</v>
      </c>
      <c r="O509" s="4">
        <f>SUM($N$54:N509)*0.1+$O$30</f>
        <v>7.7804098282637971E-6</v>
      </c>
      <c r="P509" s="4">
        <f>SUM($O$235:O509)</f>
        <v>-9.0157163571465452E-4</v>
      </c>
      <c r="Q509" s="6">
        <f t="shared" si="126"/>
        <v>-1.4009842676471093E-6</v>
      </c>
      <c r="R509" s="4">
        <f>SUM($Q$54:Q509)*0.1+$O$8</f>
        <v>-3.2103595726772654E-5</v>
      </c>
      <c r="S509" s="4">
        <f>SUM($R$235:R509)</f>
        <v>6.975810968406387E-3</v>
      </c>
      <c r="T509">
        <f t="shared" si="127"/>
        <v>3.3032947729256609E-5</v>
      </c>
      <c r="U509">
        <f t="shared" si="128"/>
        <v>7.0338303989550422E-3</v>
      </c>
      <c r="X509" s="1"/>
    </row>
    <row r="510" spans="1:24" x14ac:dyDescent="0.25">
      <c r="A510" s="8"/>
      <c r="B510">
        <f t="shared" si="113"/>
        <v>45.600000000000378</v>
      </c>
      <c r="C510">
        <f t="shared" si="114"/>
        <v>0</v>
      </c>
      <c r="D510">
        <f t="shared" si="115"/>
        <v>1209.5775674984047</v>
      </c>
      <c r="E510">
        <f t="shared" si="116"/>
        <v>-404.75935575802328</v>
      </c>
      <c r="F510">
        <f t="shared" si="117"/>
        <v>0</v>
      </c>
      <c r="G510">
        <f t="shared" si="118"/>
        <v>7042.8127901894532</v>
      </c>
      <c r="H510">
        <f t="shared" si="119"/>
        <v>21046.649674471773</v>
      </c>
      <c r="I510">
        <f t="shared" si="120"/>
        <v>22193.753051649444</v>
      </c>
      <c r="J510" s="42">
        <f t="shared" si="121"/>
        <v>1275.5030489453986</v>
      </c>
      <c r="K510">
        <f t="shared" si="122"/>
        <v>8.3727300833916338</v>
      </c>
      <c r="L510">
        <f t="shared" si="123"/>
        <v>0</v>
      </c>
      <c r="M510" s="42">
        <f t="shared" si="124"/>
        <v>8.3727300833916338</v>
      </c>
      <c r="N510" s="6">
        <f t="shared" si="125"/>
        <v>-4.6613061731700072E-7</v>
      </c>
      <c r="O510" s="4">
        <f>SUM($N$54:N510)*0.1+$O$30</f>
        <v>7.7337967665320975E-6</v>
      </c>
      <c r="P510" s="4">
        <f>SUM($O$235:O510)</f>
        <v>-8.9383783894812243E-4</v>
      </c>
      <c r="Q510" s="6">
        <f t="shared" si="126"/>
        <v>-1.3929786432605539E-6</v>
      </c>
      <c r="R510" s="4">
        <f>SUM($Q$54:Q510)*0.1+$O$8</f>
        <v>-3.2242893591098707E-5</v>
      </c>
      <c r="S510" s="4">
        <f>SUM($R$235:R510)</f>
        <v>6.9435680748152883E-3</v>
      </c>
      <c r="T510">
        <f t="shared" si="127"/>
        <v>3.3157439580777893E-5</v>
      </c>
      <c r="U510">
        <f t="shared" si="128"/>
        <v>7.0008630676459838E-3</v>
      </c>
      <c r="X510" s="1"/>
    </row>
    <row r="511" spans="1:24" x14ac:dyDescent="0.25">
      <c r="A511" s="8"/>
      <c r="B511">
        <f t="shared" si="113"/>
        <v>45.700000000000379</v>
      </c>
      <c r="C511">
        <f t="shared" si="114"/>
        <v>0</v>
      </c>
      <c r="D511">
        <f t="shared" si="115"/>
        <v>1209.5775674984047</v>
      </c>
      <c r="E511">
        <f t="shared" si="116"/>
        <v>-404.75935575802328</v>
      </c>
      <c r="F511">
        <f t="shared" si="117"/>
        <v>0</v>
      </c>
      <c r="G511">
        <f t="shared" si="118"/>
        <v>7002.3368546136553</v>
      </c>
      <c r="H511">
        <f t="shared" si="119"/>
        <v>20925.691917721939</v>
      </c>
      <c r="I511">
        <f t="shared" si="120"/>
        <v>22066.202746754909</v>
      </c>
      <c r="J511" s="42">
        <f t="shared" si="121"/>
        <v>1275.5030489453986</v>
      </c>
      <c r="K511">
        <f t="shared" si="122"/>
        <v>8.3246109449813392</v>
      </c>
      <c r="L511">
        <f t="shared" si="123"/>
        <v>0</v>
      </c>
      <c r="M511" s="42">
        <f t="shared" si="124"/>
        <v>8.3246109449813392</v>
      </c>
      <c r="N511" s="6">
        <f t="shared" si="125"/>
        <v>-4.6345170572322508E-7</v>
      </c>
      <c r="O511" s="4">
        <f>SUM($N$54:N511)*0.1+$O$30</f>
        <v>7.6874515959597776E-6</v>
      </c>
      <c r="P511" s="4">
        <f>SUM($O$235:O511)</f>
        <v>-8.8615038735216265E-4</v>
      </c>
      <c r="Q511" s="6">
        <f t="shared" si="126"/>
        <v>-1.3849730188739991E-6</v>
      </c>
      <c r="R511" s="4">
        <f>SUM($Q$54:Q511)*0.1+$O$8</f>
        <v>-3.2381390892986098E-5</v>
      </c>
      <c r="S511" s="4">
        <f>SUM($R$235:R511)</f>
        <v>6.9111866839223022E-3</v>
      </c>
      <c r="T511">
        <f t="shared" si="127"/>
        <v>3.3281397029039923E-5</v>
      </c>
      <c r="U511">
        <f t="shared" si="128"/>
        <v>6.9677660615888454E-3</v>
      </c>
      <c r="X511" s="1"/>
    </row>
    <row r="512" spans="1:24" x14ac:dyDescent="0.25">
      <c r="A512" s="8"/>
      <c r="B512">
        <f t="shared" si="113"/>
        <v>45.800000000000381</v>
      </c>
      <c r="C512">
        <f t="shared" si="114"/>
        <v>0</v>
      </c>
      <c r="D512">
        <f t="shared" si="115"/>
        <v>1209.5775674984047</v>
      </c>
      <c r="E512">
        <f t="shared" si="116"/>
        <v>-404.75935575802328</v>
      </c>
      <c r="F512">
        <f t="shared" si="117"/>
        <v>0</v>
      </c>
      <c r="G512">
        <f t="shared" si="118"/>
        <v>6961.860919037852</v>
      </c>
      <c r="H512">
        <f t="shared" si="119"/>
        <v>20804.734160972093</v>
      </c>
      <c r="I512">
        <f t="shared" si="120"/>
        <v>21938.652441860366</v>
      </c>
      <c r="J512" s="42">
        <f t="shared" si="121"/>
        <v>1275.5030489453986</v>
      </c>
      <c r="K512">
        <f t="shared" si="122"/>
        <v>8.2764918065710393</v>
      </c>
      <c r="L512">
        <f t="shared" si="123"/>
        <v>0</v>
      </c>
      <c r="M512" s="42">
        <f t="shared" si="124"/>
        <v>8.2764918065710393</v>
      </c>
      <c r="N512" s="6">
        <f t="shared" si="125"/>
        <v>-4.6077279412944912E-7</v>
      </c>
      <c r="O512" s="4">
        <f>SUM($N$54:N512)*0.1+$O$30</f>
        <v>7.6413743165468341E-6</v>
      </c>
      <c r="P512" s="4">
        <f>SUM($O$235:O512)</f>
        <v>-8.7850901303561585E-4</v>
      </c>
      <c r="Q512" s="6">
        <f t="shared" si="126"/>
        <v>-1.3769673944874437E-6</v>
      </c>
      <c r="R512" s="4">
        <f>SUM($Q$54:Q512)*0.1+$O$8</f>
        <v>-3.2519087632434856E-5</v>
      </c>
      <c r="S512" s="4">
        <f>SUM($R$235:R512)</f>
        <v>6.8786675962898671E-3</v>
      </c>
      <c r="T512">
        <f t="shared" si="127"/>
        <v>3.3404814950715696E-5</v>
      </c>
      <c r="U512">
        <f t="shared" si="128"/>
        <v>6.9345400702738053E-3</v>
      </c>
      <c r="X512" s="1"/>
    </row>
    <row r="513" spans="1:24" x14ac:dyDescent="0.25">
      <c r="A513" s="8"/>
      <c r="B513">
        <f t="shared" si="113"/>
        <v>45.900000000000382</v>
      </c>
      <c r="C513">
        <f t="shared" si="114"/>
        <v>0</v>
      </c>
      <c r="D513">
        <f t="shared" si="115"/>
        <v>1209.5775674984047</v>
      </c>
      <c r="E513">
        <f t="shared" si="116"/>
        <v>-404.75935575802328</v>
      </c>
      <c r="F513">
        <f t="shared" si="117"/>
        <v>0</v>
      </c>
      <c r="G513">
        <f t="shared" si="118"/>
        <v>6921.3849834620487</v>
      </c>
      <c r="H513">
        <f t="shared" si="119"/>
        <v>20683.776404222244</v>
      </c>
      <c r="I513">
        <f t="shared" si="120"/>
        <v>21811.102136965816</v>
      </c>
      <c r="J513" s="42">
        <f t="shared" si="121"/>
        <v>1275.5030489453986</v>
      </c>
      <c r="K513">
        <f t="shared" si="122"/>
        <v>8.2283726681607376</v>
      </c>
      <c r="L513">
        <f t="shared" si="123"/>
        <v>0</v>
      </c>
      <c r="M513" s="42">
        <f t="shared" si="124"/>
        <v>8.2283726681607376</v>
      </c>
      <c r="N513" s="6">
        <f t="shared" si="125"/>
        <v>-4.5809388253567311E-7</v>
      </c>
      <c r="O513" s="4">
        <f>SUM($N$54:N513)*0.1+$O$30</f>
        <v>7.5955649282932636E-6</v>
      </c>
      <c r="P513" s="4">
        <f>SUM($O$235:O513)</f>
        <v>-8.7091344810732258E-4</v>
      </c>
      <c r="Q513" s="6">
        <f t="shared" si="126"/>
        <v>-1.3689617701008881E-6</v>
      </c>
      <c r="R513" s="4">
        <f>SUM($Q$54:Q513)*0.1+$O$8</f>
        <v>-3.2655983809444953E-5</v>
      </c>
      <c r="S513" s="4">
        <f>SUM($R$235:R513)</f>
        <v>6.8460116124804222E-3</v>
      </c>
      <c r="T513">
        <f t="shared" si="127"/>
        <v>3.3527688335801639E-5</v>
      </c>
      <c r="U513">
        <f t="shared" si="128"/>
        <v>6.9011857845091354E-3</v>
      </c>
      <c r="X513" s="1"/>
    </row>
    <row r="514" spans="1:24" x14ac:dyDescent="0.25">
      <c r="A514" s="8"/>
      <c r="B514">
        <f t="shared" si="113"/>
        <v>46.000000000000384</v>
      </c>
      <c r="C514">
        <f t="shared" si="114"/>
        <v>0</v>
      </c>
      <c r="D514">
        <f t="shared" si="115"/>
        <v>1209.5775674984047</v>
      </c>
      <c r="E514">
        <f t="shared" si="116"/>
        <v>-404.75935575802328</v>
      </c>
      <c r="F514">
        <f t="shared" si="117"/>
        <v>0</v>
      </c>
      <c r="G514">
        <f t="shared" si="118"/>
        <v>6880.9090478862418</v>
      </c>
      <c r="H514">
        <f t="shared" si="119"/>
        <v>20562.818647472413</v>
      </c>
      <c r="I514">
        <f t="shared" si="120"/>
        <v>21683.551832071284</v>
      </c>
      <c r="J514" s="42">
        <f t="shared" si="121"/>
        <v>1275.5030489453986</v>
      </c>
      <c r="K514">
        <f t="shared" si="122"/>
        <v>8.1802535297504431</v>
      </c>
      <c r="L514">
        <f t="shared" si="123"/>
        <v>0</v>
      </c>
      <c r="M514" s="42">
        <f t="shared" si="124"/>
        <v>8.1802535297504431</v>
      </c>
      <c r="N514" s="6">
        <f t="shared" si="125"/>
        <v>-4.5541497094189688E-7</v>
      </c>
      <c r="O514" s="4">
        <f>SUM($N$54:N514)*0.1+$O$30</f>
        <v>7.5500234311990728E-6</v>
      </c>
      <c r="P514" s="4">
        <f>SUM($O$235:O514)</f>
        <v>-8.633634246761235E-4</v>
      </c>
      <c r="Q514" s="6">
        <f t="shared" si="126"/>
        <v>-1.3609561457143336E-6</v>
      </c>
      <c r="R514" s="4">
        <f>SUM($Q$54:Q514)*0.1+$O$8</f>
        <v>-3.2792079424016389E-5</v>
      </c>
      <c r="S514" s="4">
        <f>SUM($R$235:R514)</f>
        <v>6.813219533056406E-3</v>
      </c>
      <c r="T514">
        <f t="shared" si="127"/>
        <v>3.3650012284732589E-5</v>
      </c>
      <c r="U514">
        <f t="shared" si="128"/>
        <v>6.8677038964045211E-3</v>
      </c>
      <c r="X514" s="1"/>
    </row>
    <row r="515" spans="1:24" x14ac:dyDescent="0.25">
      <c r="A515" s="8"/>
      <c r="B515">
        <f t="shared" si="113"/>
        <v>46.100000000000385</v>
      </c>
      <c r="C515">
        <f t="shared" si="114"/>
        <v>0</v>
      </c>
      <c r="D515">
        <f t="shared" si="115"/>
        <v>1209.5775674984047</v>
      </c>
      <c r="E515">
        <f t="shared" si="116"/>
        <v>-404.75935575802328</v>
      </c>
      <c r="F515">
        <f t="shared" si="117"/>
        <v>0</v>
      </c>
      <c r="G515">
        <f t="shared" si="118"/>
        <v>6840.4331123104421</v>
      </c>
      <c r="H515">
        <f t="shared" si="119"/>
        <v>20441.860890722568</v>
      </c>
      <c r="I515">
        <f t="shared" si="120"/>
        <v>21556.001527176741</v>
      </c>
      <c r="J515" s="42">
        <f t="shared" si="121"/>
        <v>1275.5030489453986</v>
      </c>
      <c r="K515">
        <f t="shared" si="122"/>
        <v>8.1321343913401432</v>
      </c>
      <c r="L515">
        <f t="shared" si="123"/>
        <v>0</v>
      </c>
      <c r="M515" s="42">
        <f t="shared" si="124"/>
        <v>8.1321343913401432</v>
      </c>
      <c r="N515" s="6">
        <f t="shared" si="125"/>
        <v>-4.5273605934812113E-7</v>
      </c>
      <c r="O515" s="4">
        <f>SUM($N$54:N515)*0.1+$O$30</f>
        <v>7.5047498252642583E-6</v>
      </c>
      <c r="P515" s="4">
        <f>SUM($O$235:O515)</f>
        <v>-8.5585867485085925E-4</v>
      </c>
      <c r="Q515" s="6">
        <f t="shared" si="126"/>
        <v>-1.3529505213277782E-6</v>
      </c>
      <c r="R515" s="4">
        <f>SUM($Q$54:Q515)*0.1+$O$8</f>
        <v>-3.2927374476149164E-5</v>
      </c>
      <c r="S515" s="4">
        <f>SUM($R$235:R515)</f>
        <v>6.7802921585802568E-3</v>
      </c>
      <c r="T515">
        <f t="shared" si="127"/>
        <v>3.3771782005579208E-5</v>
      </c>
      <c r="U515">
        <f t="shared" si="128"/>
        <v>6.8340950993545872E-3</v>
      </c>
      <c r="X515" s="1"/>
    </row>
    <row r="516" spans="1:24" x14ac:dyDescent="0.25">
      <c r="A516" s="8"/>
      <c r="B516">
        <f t="shared" si="113"/>
        <v>46.200000000000387</v>
      </c>
      <c r="C516">
        <f t="shared" si="114"/>
        <v>0</v>
      </c>
      <c r="D516">
        <f t="shared" si="115"/>
        <v>1209.5775674984047</v>
      </c>
      <c r="E516">
        <f t="shared" si="116"/>
        <v>-404.75935575802328</v>
      </c>
      <c r="F516">
        <f t="shared" si="117"/>
        <v>0</v>
      </c>
      <c r="G516">
        <f t="shared" si="118"/>
        <v>6799.9571767346388</v>
      </c>
      <c r="H516">
        <f t="shared" si="119"/>
        <v>20320.903133972719</v>
      </c>
      <c r="I516">
        <f t="shared" si="120"/>
        <v>21428.451222282194</v>
      </c>
      <c r="J516" s="42">
        <f t="shared" si="121"/>
        <v>1275.5030489453986</v>
      </c>
      <c r="K516">
        <f t="shared" si="122"/>
        <v>8.0840152529298432</v>
      </c>
      <c r="L516">
        <f t="shared" si="123"/>
        <v>0</v>
      </c>
      <c r="M516" s="42">
        <f t="shared" si="124"/>
        <v>8.0840152529298432</v>
      </c>
      <c r="N516" s="6">
        <f t="shared" si="125"/>
        <v>-4.5005714775434517E-7</v>
      </c>
      <c r="O516" s="4">
        <f>SUM($N$54:N516)*0.1+$O$30</f>
        <v>7.459744110488827E-6</v>
      </c>
      <c r="P516" s="4">
        <f>SUM($O$235:O516)</f>
        <v>-8.483989307403704E-4</v>
      </c>
      <c r="Q516" s="6">
        <f t="shared" si="126"/>
        <v>-1.3449448969412226E-6</v>
      </c>
      <c r="R516" s="4">
        <f>SUM($Q$54:Q516)*0.1+$O$8</f>
        <v>-3.3061868965843279E-5</v>
      </c>
      <c r="S516" s="4">
        <f>SUM($R$235:R516)</f>
        <v>6.7472302896144139E-3</v>
      </c>
      <c r="T516">
        <f t="shared" si="127"/>
        <v>3.3892992811325522E-5</v>
      </c>
      <c r="U516">
        <f t="shared" si="128"/>
        <v>6.8003600880226639E-3</v>
      </c>
      <c r="X516" s="1"/>
    </row>
    <row r="517" spans="1:24" x14ac:dyDescent="0.25">
      <c r="A517" s="8"/>
      <c r="B517">
        <f t="shared" si="113"/>
        <v>46.300000000000388</v>
      </c>
      <c r="C517">
        <f t="shared" si="114"/>
        <v>0</v>
      </c>
      <c r="D517">
        <f t="shared" si="115"/>
        <v>1209.5775674984047</v>
      </c>
      <c r="E517">
        <f t="shared" si="116"/>
        <v>-404.75935575802328</v>
      </c>
      <c r="F517">
        <f t="shared" si="117"/>
        <v>0</v>
      </c>
      <c r="G517">
        <f t="shared" si="118"/>
        <v>6759.4812411588355</v>
      </c>
      <c r="H517">
        <f t="shared" si="119"/>
        <v>20199.945377222874</v>
      </c>
      <c r="I517">
        <f t="shared" si="120"/>
        <v>21300.900917387647</v>
      </c>
      <c r="J517" s="42">
        <f t="shared" si="121"/>
        <v>1275.5030489453986</v>
      </c>
      <c r="K517">
        <f t="shared" si="122"/>
        <v>8.0358961145195433</v>
      </c>
      <c r="L517">
        <f t="shared" si="123"/>
        <v>0</v>
      </c>
      <c r="M517" s="42">
        <f t="shared" si="124"/>
        <v>8.0358961145195433</v>
      </c>
      <c r="N517" s="6">
        <f t="shared" si="125"/>
        <v>-4.4737823616056916E-7</v>
      </c>
      <c r="O517" s="4">
        <f>SUM($N$54:N517)*0.1+$O$30</f>
        <v>7.4150062868727653E-6</v>
      </c>
      <c r="P517" s="4">
        <f>SUM($O$235:O517)</f>
        <v>-8.4098392445349759E-4</v>
      </c>
      <c r="Q517" s="6">
        <f t="shared" si="126"/>
        <v>-1.336939272554667E-6</v>
      </c>
      <c r="R517" s="4">
        <f>SUM($Q$54:Q517)*0.1+$O$8</f>
        <v>-3.3195562893098733E-5</v>
      </c>
      <c r="S517" s="4">
        <f>SUM($R$235:R517)</f>
        <v>6.7140347267213149E-3</v>
      </c>
      <c r="T517">
        <f t="shared" si="127"/>
        <v>3.4013640117224093E-5</v>
      </c>
      <c r="U517">
        <f t="shared" si="128"/>
        <v>6.7664995583247454E-3</v>
      </c>
      <c r="X517" s="1"/>
    </row>
    <row r="518" spans="1:24" x14ac:dyDescent="0.25">
      <c r="A518" s="8"/>
      <c r="B518">
        <f t="shared" si="113"/>
        <v>46.400000000000389</v>
      </c>
      <c r="C518">
        <f t="shared" si="114"/>
        <v>0</v>
      </c>
      <c r="D518">
        <f t="shared" si="115"/>
        <v>1209.5775674984047</v>
      </c>
      <c r="E518">
        <f t="shared" si="116"/>
        <v>-404.75935575802328</v>
      </c>
      <c r="F518">
        <f t="shared" si="117"/>
        <v>0</v>
      </c>
      <c r="G518">
        <f t="shared" si="118"/>
        <v>6719.0053055830322</v>
      </c>
      <c r="H518">
        <f t="shared" si="119"/>
        <v>20078.987620473039</v>
      </c>
      <c r="I518">
        <f t="shared" si="120"/>
        <v>21173.350612493112</v>
      </c>
      <c r="J518" s="42">
        <f t="shared" si="121"/>
        <v>1275.5030489453986</v>
      </c>
      <c r="K518">
        <f t="shared" si="122"/>
        <v>7.987776976109247</v>
      </c>
      <c r="L518">
        <f t="shared" si="123"/>
        <v>0</v>
      </c>
      <c r="M518" s="42">
        <f t="shared" si="124"/>
        <v>7.987776976109247</v>
      </c>
      <c r="N518" s="6">
        <f t="shared" si="125"/>
        <v>-4.446993245667932E-7</v>
      </c>
      <c r="O518" s="4">
        <f>SUM($N$54:N518)*0.1+$O$30</f>
        <v>7.3705363544160867E-6</v>
      </c>
      <c r="P518" s="4">
        <f>SUM($O$235:O518)</f>
        <v>-8.3361338809908149E-4</v>
      </c>
      <c r="Q518" s="6">
        <f t="shared" si="126"/>
        <v>-1.3289336481681125E-6</v>
      </c>
      <c r="R518" s="4">
        <f>SUM($Q$54:Q518)*0.1+$O$8</f>
        <v>-3.3328456257915553E-5</v>
      </c>
      <c r="S518" s="4">
        <f>SUM($R$235:R518)</f>
        <v>6.6807062704633997E-3</v>
      </c>
      <c r="T518">
        <f t="shared" si="127"/>
        <v>3.4133719438226468E-5</v>
      </c>
      <c r="U518">
        <f t="shared" si="128"/>
        <v>6.7325142074136776E-3</v>
      </c>
      <c r="X518" s="1"/>
    </row>
    <row r="519" spans="1:24" x14ac:dyDescent="0.25">
      <c r="A519" s="8"/>
      <c r="B519">
        <f t="shared" si="113"/>
        <v>46.500000000000391</v>
      </c>
      <c r="C519">
        <f t="shared" si="114"/>
        <v>0</v>
      </c>
      <c r="D519">
        <f t="shared" si="115"/>
        <v>1209.5775674984047</v>
      </c>
      <c r="E519">
        <f t="shared" si="116"/>
        <v>-404.75935575802328</v>
      </c>
      <c r="F519">
        <f t="shared" si="117"/>
        <v>0</v>
      </c>
      <c r="G519">
        <f t="shared" si="118"/>
        <v>6678.5293700072289</v>
      </c>
      <c r="H519">
        <f t="shared" si="119"/>
        <v>19958.029863723194</v>
      </c>
      <c r="I519">
        <f t="shared" si="120"/>
        <v>21045.800307598569</v>
      </c>
      <c r="J519" s="42">
        <f t="shared" si="121"/>
        <v>1275.5030489453986</v>
      </c>
      <c r="K519">
        <f t="shared" si="122"/>
        <v>7.939657837698948</v>
      </c>
      <c r="L519">
        <f t="shared" si="123"/>
        <v>0</v>
      </c>
      <c r="M519" s="42">
        <f t="shared" si="124"/>
        <v>7.939657837698948</v>
      </c>
      <c r="N519" s="6">
        <f t="shared" si="125"/>
        <v>-4.4202041297301718E-7</v>
      </c>
      <c r="O519" s="4">
        <f>SUM($N$54:N519)*0.1+$O$30</f>
        <v>7.3263343131187844E-6</v>
      </c>
      <c r="P519" s="4">
        <f>SUM($O$235:O519)</f>
        <v>-8.2628705378596276E-4</v>
      </c>
      <c r="Q519" s="6">
        <f t="shared" si="126"/>
        <v>-1.3209280237815571E-6</v>
      </c>
      <c r="R519" s="4">
        <f>SUM($Q$54:Q519)*0.1+$O$8</f>
        <v>-3.3460549060293713E-5</v>
      </c>
      <c r="S519" s="4">
        <f>SUM($R$235:R519)</f>
        <v>6.6472457214031061E-3</v>
      </c>
      <c r="T519">
        <f t="shared" si="127"/>
        <v>3.4253226386486636E-5</v>
      </c>
      <c r="U519">
        <f t="shared" si="128"/>
        <v>6.6984047336635455E-3</v>
      </c>
      <c r="X519" s="1"/>
    </row>
    <row r="520" spans="1:24" x14ac:dyDescent="0.25">
      <c r="A520" s="8"/>
      <c r="B520">
        <f t="shared" si="113"/>
        <v>46.600000000000392</v>
      </c>
      <c r="C520">
        <f t="shared" si="114"/>
        <v>0</v>
      </c>
      <c r="D520">
        <f t="shared" si="115"/>
        <v>1209.5775674984047</v>
      </c>
      <c r="E520">
        <f t="shared" si="116"/>
        <v>-404.75935575802328</v>
      </c>
      <c r="F520">
        <f t="shared" si="117"/>
        <v>0</v>
      </c>
      <c r="G520">
        <f t="shared" si="118"/>
        <v>6638.0534344314292</v>
      </c>
      <c r="H520">
        <f t="shared" si="119"/>
        <v>19837.072106973348</v>
      </c>
      <c r="I520">
        <f t="shared" si="120"/>
        <v>20918.250002704022</v>
      </c>
      <c r="J520" s="42">
        <f t="shared" si="121"/>
        <v>1275.5030489453986</v>
      </c>
      <c r="K520">
        <f t="shared" si="122"/>
        <v>7.891538699288648</v>
      </c>
      <c r="L520">
        <f t="shared" si="123"/>
        <v>0</v>
      </c>
      <c r="M520" s="42">
        <f t="shared" si="124"/>
        <v>7.891538699288648</v>
      </c>
      <c r="N520" s="6">
        <f t="shared" si="125"/>
        <v>-4.3934150137924143E-7</v>
      </c>
      <c r="O520" s="4">
        <f>SUM($N$54:N520)*0.1+$O$30</f>
        <v>7.2824001629808619E-6</v>
      </c>
      <c r="P520" s="4">
        <f>SUM($O$235:O520)</f>
        <v>-8.1900465362298193E-4</v>
      </c>
      <c r="Q520" s="6">
        <f t="shared" si="126"/>
        <v>-1.3129223993950015E-6</v>
      </c>
      <c r="R520" s="4">
        <f>SUM($Q$54:Q520)*0.1+$O$8</f>
        <v>-3.3591841300233211E-5</v>
      </c>
      <c r="S520" s="4">
        <f>SUM($R$235:R520)</f>
        <v>6.6136538801028731E-3</v>
      </c>
      <c r="T520">
        <f t="shared" si="127"/>
        <v>3.4372156668935355E-5</v>
      </c>
      <c r="U520">
        <f t="shared" si="128"/>
        <v>6.6641718366542658E-3</v>
      </c>
      <c r="X520" s="1"/>
    </row>
    <row r="521" spans="1:24" x14ac:dyDescent="0.25">
      <c r="A521" s="8"/>
      <c r="B521">
        <f t="shared" si="113"/>
        <v>46.700000000000394</v>
      </c>
      <c r="C521">
        <f t="shared" si="114"/>
        <v>0</v>
      </c>
      <c r="D521">
        <f t="shared" si="115"/>
        <v>1209.5775674984047</v>
      </c>
      <c r="E521">
        <f t="shared" si="116"/>
        <v>-404.75935575802328</v>
      </c>
      <c r="F521">
        <f t="shared" si="117"/>
        <v>0</v>
      </c>
      <c r="G521">
        <f t="shared" si="118"/>
        <v>6597.5774988556223</v>
      </c>
      <c r="H521">
        <f t="shared" si="119"/>
        <v>19716.114350223521</v>
      </c>
      <c r="I521">
        <f t="shared" si="120"/>
        <v>20790.699697809498</v>
      </c>
      <c r="J521" s="42">
        <f t="shared" si="121"/>
        <v>1275.5030489453986</v>
      </c>
      <c r="K521">
        <f t="shared" si="122"/>
        <v>7.8434195608783552</v>
      </c>
      <c r="L521">
        <f t="shared" si="123"/>
        <v>0</v>
      </c>
      <c r="M521" s="42">
        <f t="shared" si="124"/>
        <v>7.8434195608783552</v>
      </c>
      <c r="N521" s="6">
        <f t="shared" si="125"/>
        <v>-4.3666258978546521E-7</v>
      </c>
      <c r="O521" s="4">
        <f>SUM($N$54:N521)*0.1+$O$30</f>
        <v>7.2387339040023124E-6</v>
      </c>
      <c r="P521" s="4">
        <f>SUM($O$235:O521)</f>
        <v>-8.1176591971897957E-4</v>
      </c>
      <c r="Q521" s="6">
        <f t="shared" si="126"/>
        <v>-1.3049167750084474E-6</v>
      </c>
      <c r="R521" s="4">
        <f>SUM($Q$54:Q521)*0.1+$O$8</f>
        <v>-3.3722332977734049E-5</v>
      </c>
      <c r="S521" s="4">
        <f>SUM($R$235:R521)</f>
        <v>6.5799315471251393E-3</v>
      </c>
      <c r="T521">
        <f t="shared" si="127"/>
        <v>3.4490506084923165E-5</v>
      </c>
      <c r="U521">
        <f t="shared" si="128"/>
        <v>6.6298162171563877E-3</v>
      </c>
      <c r="X521" s="1"/>
    </row>
    <row r="522" spans="1:24" x14ac:dyDescent="0.25">
      <c r="A522" s="8"/>
      <c r="B522">
        <f t="shared" si="113"/>
        <v>46.800000000000395</v>
      </c>
      <c r="C522">
        <f t="shared" si="114"/>
        <v>0</v>
      </c>
      <c r="D522">
        <f t="shared" si="115"/>
        <v>1209.5775674984047</v>
      </c>
      <c r="E522">
        <f t="shared" si="116"/>
        <v>-404.75935575802328</v>
      </c>
      <c r="F522">
        <f t="shared" si="117"/>
        <v>0</v>
      </c>
      <c r="G522">
        <f t="shared" si="118"/>
        <v>6557.1015632798189</v>
      </c>
      <c r="H522">
        <f t="shared" si="119"/>
        <v>19595.156593473675</v>
      </c>
      <c r="I522">
        <f t="shared" si="120"/>
        <v>20663.149392914951</v>
      </c>
      <c r="J522" s="42">
        <f t="shared" si="121"/>
        <v>1275.5030489453986</v>
      </c>
      <c r="K522">
        <f t="shared" si="122"/>
        <v>7.7953004224680553</v>
      </c>
      <c r="L522">
        <f t="shared" si="123"/>
        <v>0</v>
      </c>
      <c r="M522" s="42">
        <f t="shared" si="124"/>
        <v>7.7953004224680553</v>
      </c>
      <c r="N522" s="6">
        <f t="shared" si="125"/>
        <v>-4.3398367819168919E-7</v>
      </c>
      <c r="O522" s="4">
        <f>SUM($N$54:N522)*0.1+$O$30</f>
        <v>7.195335536183146E-6</v>
      </c>
      <c r="P522" s="4">
        <f>SUM($O$235:O522)</f>
        <v>-8.0457058418279643E-4</v>
      </c>
      <c r="Q522" s="6">
        <f t="shared" si="126"/>
        <v>-1.296911150621892E-6</v>
      </c>
      <c r="R522" s="4">
        <f>SUM($Q$54:Q522)*0.1+$O$8</f>
        <v>-3.3852024092796254E-5</v>
      </c>
      <c r="S522" s="4">
        <f>SUM($R$235:R522)</f>
        <v>6.5460795230323429E-3</v>
      </c>
      <c r="T522">
        <f t="shared" si="127"/>
        <v>3.4608270523929942E-5</v>
      </c>
      <c r="U522">
        <f t="shared" si="128"/>
        <v>6.5953385771160824E-3</v>
      </c>
      <c r="X522" s="1"/>
    </row>
    <row r="523" spans="1:24" x14ac:dyDescent="0.25">
      <c r="A523" s="8"/>
      <c r="B523">
        <f t="shared" si="113"/>
        <v>46.900000000000396</v>
      </c>
      <c r="C523">
        <f t="shared" si="114"/>
        <v>0</v>
      </c>
      <c r="D523">
        <f t="shared" si="115"/>
        <v>1209.5775674984047</v>
      </c>
      <c r="E523">
        <f t="shared" si="116"/>
        <v>-404.75935575802328</v>
      </c>
      <c r="F523">
        <f t="shared" si="117"/>
        <v>0</v>
      </c>
      <c r="G523">
        <f t="shared" si="118"/>
        <v>6516.6256277040156</v>
      </c>
      <c r="H523">
        <f t="shared" si="119"/>
        <v>19474.198836723826</v>
      </c>
      <c r="I523">
        <f t="shared" si="120"/>
        <v>20535.599088020404</v>
      </c>
      <c r="J523" s="42">
        <f t="shared" si="121"/>
        <v>1275.5030489453986</v>
      </c>
      <c r="K523">
        <f t="shared" si="122"/>
        <v>7.7471812840577545</v>
      </c>
      <c r="L523">
        <f t="shared" si="123"/>
        <v>0</v>
      </c>
      <c r="M523" s="42">
        <f t="shared" si="124"/>
        <v>7.7471812840577545</v>
      </c>
      <c r="N523" s="6">
        <f t="shared" si="125"/>
        <v>-4.3130476659791323E-7</v>
      </c>
      <c r="O523" s="4">
        <f>SUM($N$54:N523)*0.1+$O$30</f>
        <v>7.1522050595233526E-6</v>
      </c>
      <c r="P523" s="4">
        <f>SUM($O$235:O523)</f>
        <v>-7.9741837912327307E-4</v>
      </c>
      <c r="Q523" s="6">
        <f t="shared" si="126"/>
        <v>-1.2889055262353362E-6</v>
      </c>
      <c r="R523" s="4">
        <f>SUM($Q$54:Q523)*0.1+$O$8</f>
        <v>-3.3980914645419797E-5</v>
      </c>
      <c r="S523" s="4">
        <f>SUM($R$235:R523)</f>
        <v>6.5120986083869233E-3</v>
      </c>
      <c r="T523">
        <f t="shared" si="127"/>
        <v>3.4725445963339002E-5</v>
      </c>
      <c r="U523">
        <f t="shared" si="128"/>
        <v>6.5607396196403411E-3</v>
      </c>
      <c r="X523" s="1"/>
    </row>
    <row r="524" spans="1:24" x14ac:dyDescent="0.25">
      <c r="A524" s="8"/>
      <c r="B524">
        <f t="shared" si="113"/>
        <v>47.000000000000398</v>
      </c>
      <c r="C524">
        <f t="shared" si="114"/>
        <v>0</v>
      </c>
      <c r="D524">
        <f t="shared" si="115"/>
        <v>1209.5775674984047</v>
      </c>
      <c r="E524">
        <f t="shared" si="116"/>
        <v>-404.75935575802328</v>
      </c>
      <c r="F524">
        <f t="shared" si="117"/>
        <v>0</v>
      </c>
      <c r="G524">
        <f t="shared" si="118"/>
        <v>6476.1496921282123</v>
      </c>
      <c r="H524">
        <f t="shared" si="119"/>
        <v>19353.241079973981</v>
      </c>
      <c r="I524">
        <f t="shared" si="120"/>
        <v>20408.048783125858</v>
      </c>
      <c r="J524" s="42">
        <f t="shared" si="121"/>
        <v>1275.5030489453986</v>
      </c>
      <c r="K524">
        <f t="shared" si="122"/>
        <v>7.6990621456474546</v>
      </c>
      <c r="L524">
        <f t="shared" si="123"/>
        <v>0</v>
      </c>
      <c r="M524" s="42">
        <f t="shared" si="124"/>
        <v>7.6990621456474546</v>
      </c>
      <c r="N524" s="6">
        <f t="shared" si="125"/>
        <v>-4.2862585500413722E-7</v>
      </c>
      <c r="O524" s="4">
        <f>SUM($N$54:N524)*0.1+$O$30</f>
        <v>7.1093424740229389E-6</v>
      </c>
      <c r="P524" s="4">
        <f>SUM($O$235:O524)</f>
        <v>-7.9030903664925015E-4</v>
      </c>
      <c r="Q524" s="6">
        <f t="shared" si="126"/>
        <v>-1.2808999018487809E-6</v>
      </c>
      <c r="R524" s="4">
        <f>SUM($Q$54:Q524)*0.1+$O$8</f>
        <v>-3.4109004635604653E-5</v>
      </c>
      <c r="S524" s="4">
        <f>SUM($R$235:R524)</f>
        <v>6.4779896037513189E-3</v>
      </c>
      <c r="T524">
        <f t="shared" si="127"/>
        <v>3.4842028466273978E-5</v>
      </c>
      <c r="U524">
        <f t="shared" si="128"/>
        <v>6.5260200489823533E-3</v>
      </c>
      <c r="X524" s="1"/>
    </row>
    <row r="525" spans="1:24" x14ac:dyDescent="0.25">
      <c r="A525" s="8"/>
      <c r="B525">
        <f t="shared" si="113"/>
        <v>47.100000000000399</v>
      </c>
      <c r="C525">
        <f t="shared" si="114"/>
        <v>0</v>
      </c>
      <c r="D525">
        <f t="shared" si="115"/>
        <v>1209.5775674984047</v>
      </c>
      <c r="E525">
        <f t="shared" si="116"/>
        <v>-404.75935575802328</v>
      </c>
      <c r="F525">
        <f t="shared" si="117"/>
        <v>0</v>
      </c>
      <c r="G525">
        <f t="shared" si="118"/>
        <v>6435.6737565524127</v>
      </c>
      <c r="H525">
        <f t="shared" si="119"/>
        <v>19232.28332322415</v>
      </c>
      <c r="I525">
        <f t="shared" si="120"/>
        <v>20280.498478231329</v>
      </c>
      <c r="J525" s="42">
        <f t="shared" si="121"/>
        <v>1275.5030489453986</v>
      </c>
      <c r="K525">
        <f t="shared" si="122"/>
        <v>7.6509430072371609</v>
      </c>
      <c r="L525">
        <f t="shared" si="123"/>
        <v>0</v>
      </c>
      <c r="M525" s="42">
        <f t="shared" si="124"/>
        <v>7.6509430072371609</v>
      </c>
      <c r="N525" s="6">
        <f t="shared" si="125"/>
        <v>-4.2594694341036147E-7</v>
      </c>
      <c r="O525" s="4">
        <f>SUM($N$54:N525)*0.1+$O$30</f>
        <v>7.0667477796819016E-6</v>
      </c>
      <c r="P525" s="4">
        <f>SUM($O$235:O525)</f>
        <v>-7.8324228886956821E-4</v>
      </c>
      <c r="Q525" s="6">
        <f t="shared" si="126"/>
        <v>-1.2728942774622265E-6</v>
      </c>
      <c r="R525" s="4">
        <f>SUM($Q$54:Q525)*0.1+$O$8</f>
        <v>-3.4236294063350902E-5</v>
      </c>
      <c r="S525" s="4">
        <f>SUM($R$235:R525)</f>
        <v>6.443753309687968E-3</v>
      </c>
      <c r="T525">
        <f t="shared" si="127"/>
        <v>3.4958014179496457E-5</v>
      </c>
      <c r="U525">
        <f t="shared" si="128"/>
        <v>6.4911805705270805E-3</v>
      </c>
      <c r="X525" s="1"/>
    </row>
    <row r="526" spans="1:24" x14ac:dyDescent="0.25">
      <c r="A526" s="8"/>
      <c r="B526">
        <f t="shared" si="113"/>
        <v>47.200000000000401</v>
      </c>
      <c r="C526">
        <f t="shared" si="114"/>
        <v>0</v>
      </c>
      <c r="D526">
        <f t="shared" si="115"/>
        <v>1209.5775674984047</v>
      </c>
      <c r="E526">
        <f t="shared" si="116"/>
        <v>-404.75935575802328</v>
      </c>
      <c r="F526">
        <f t="shared" si="117"/>
        <v>0</v>
      </c>
      <c r="G526">
        <f t="shared" si="118"/>
        <v>6395.1978209766094</v>
      </c>
      <c r="H526">
        <f t="shared" si="119"/>
        <v>19111.325566474301</v>
      </c>
      <c r="I526">
        <f t="shared" si="120"/>
        <v>20152.948173336779</v>
      </c>
      <c r="J526" s="42">
        <f t="shared" si="121"/>
        <v>1275.5030489453986</v>
      </c>
      <c r="K526">
        <f t="shared" si="122"/>
        <v>7.6028238688268592</v>
      </c>
      <c r="L526">
        <f t="shared" si="123"/>
        <v>0</v>
      </c>
      <c r="M526" s="42">
        <f t="shared" si="124"/>
        <v>7.6028238688268592</v>
      </c>
      <c r="N526" s="6">
        <f t="shared" si="125"/>
        <v>-4.2326803181658551E-7</v>
      </c>
      <c r="O526" s="4">
        <f>SUM($N$54:N526)*0.1+$O$30</f>
        <v>7.0244209765002474E-6</v>
      </c>
      <c r="P526" s="4">
        <f>SUM($O$235:O526)</f>
        <v>-7.7621786789306801E-4</v>
      </c>
      <c r="Q526" s="6">
        <f t="shared" si="126"/>
        <v>-1.2648886530756707E-6</v>
      </c>
      <c r="R526" s="4">
        <f>SUM($Q$54:Q526)*0.1+$O$8</f>
        <v>-3.4362782928658463E-5</v>
      </c>
      <c r="S526" s="4">
        <f>SUM($R$235:R526)</f>
        <v>6.4093905267593098E-3</v>
      </c>
      <c r="T526">
        <f t="shared" si="127"/>
        <v>3.5073399331362195E-5</v>
      </c>
      <c r="U526">
        <f t="shared" si="128"/>
        <v>6.4562218907770232E-3</v>
      </c>
      <c r="X526" s="1"/>
    </row>
    <row r="527" spans="1:24" x14ac:dyDescent="0.25">
      <c r="A527" s="8"/>
      <c r="B527">
        <f t="shared" si="113"/>
        <v>47.300000000000402</v>
      </c>
      <c r="C527">
        <f t="shared" si="114"/>
        <v>0</v>
      </c>
      <c r="D527">
        <f t="shared" si="115"/>
        <v>1209.5775674984047</v>
      </c>
      <c r="E527">
        <f t="shared" si="116"/>
        <v>-404.75935575802328</v>
      </c>
      <c r="F527">
        <f t="shared" si="117"/>
        <v>0</v>
      </c>
      <c r="G527">
        <f t="shared" si="118"/>
        <v>6354.7218854008061</v>
      </c>
      <c r="H527">
        <f t="shared" si="119"/>
        <v>18990.367809724456</v>
      </c>
      <c r="I527">
        <f t="shared" si="120"/>
        <v>20025.397868442233</v>
      </c>
      <c r="J527" s="42">
        <f t="shared" si="121"/>
        <v>1275.5030489453986</v>
      </c>
      <c r="K527">
        <f t="shared" si="122"/>
        <v>7.5547047304165593</v>
      </c>
      <c r="L527">
        <f t="shared" si="123"/>
        <v>0</v>
      </c>
      <c r="M527" s="42">
        <f t="shared" si="124"/>
        <v>7.5547047304165593</v>
      </c>
      <c r="N527" s="6">
        <f t="shared" si="125"/>
        <v>-4.205891202228095E-7</v>
      </c>
      <c r="O527" s="4">
        <f>SUM($N$54:N527)*0.1+$O$30</f>
        <v>6.9823620644779628E-6</v>
      </c>
      <c r="P527" s="4">
        <f>SUM($O$235:O527)</f>
        <v>-7.6923550582859001E-4</v>
      </c>
      <c r="Q527" s="6">
        <f t="shared" si="126"/>
        <v>-1.2568830286891153E-6</v>
      </c>
      <c r="R527" s="4">
        <f>SUM($Q$54:Q527)*0.1+$O$8</f>
        <v>-3.4488471231527363E-5</v>
      </c>
      <c r="S527" s="4">
        <f>SUM($R$235:R527)</f>
        <v>6.3749020555277829E-3</v>
      </c>
      <c r="T527">
        <f t="shared" si="127"/>
        <v>3.5188180229835013E-5</v>
      </c>
      <c r="U527">
        <f t="shared" si="128"/>
        <v>6.4211447173381569E-3</v>
      </c>
      <c r="X527" s="1"/>
    </row>
    <row r="528" spans="1:24" x14ac:dyDescent="0.25">
      <c r="A528" s="8"/>
      <c r="B528">
        <f t="shared" si="113"/>
        <v>47.400000000000404</v>
      </c>
      <c r="C528">
        <f t="shared" si="114"/>
        <v>0</v>
      </c>
      <c r="D528">
        <f t="shared" si="115"/>
        <v>1209.5775674984047</v>
      </c>
      <c r="E528">
        <f t="shared" si="116"/>
        <v>-404.75935575802328</v>
      </c>
      <c r="F528">
        <f t="shared" si="117"/>
        <v>0</v>
      </c>
      <c r="G528">
        <f t="shared" si="118"/>
        <v>6314.2459498250028</v>
      </c>
      <c r="H528">
        <f t="shared" si="119"/>
        <v>18869.410052974621</v>
      </c>
      <c r="I528">
        <f t="shared" si="120"/>
        <v>19897.847563547701</v>
      </c>
      <c r="J528" s="42">
        <f t="shared" si="121"/>
        <v>1275.5030489453986</v>
      </c>
      <c r="K528">
        <f t="shared" si="122"/>
        <v>7.5065855920062639</v>
      </c>
      <c r="L528">
        <f t="shared" si="123"/>
        <v>0</v>
      </c>
      <c r="M528" s="42">
        <f t="shared" si="124"/>
        <v>7.5065855920062639</v>
      </c>
      <c r="N528" s="6">
        <f t="shared" si="125"/>
        <v>-4.1791020862903353E-7</v>
      </c>
      <c r="O528" s="4">
        <f>SUM($N$54:N528)*0.1+$O$30</f>
        <v>6.9405710436150613E-6</v>
      </c>
      <c r="P528" s="4">
        <f>SUM($O$235:O528)</f>
        <v>-7.6229493478497496E-4</v>
      </c>
      <c r="Q528" s="6">
        <f t="shared" si="126"/>
        <v>-1.2488774043025608E-6</v>
      </c>
      <c r="R528" s="4">
        <f>SUM($Q$54:Q528)*0.1+$O$8</f>
        <v>-3.461335897195763E-5</v>
      </c>
      <c r="S528" s="4">
        <f>SUM($R$235:R528)</f>
        <v>6.3402886965558255E-3</v>
      </c>
      <c r="T528">
        <f t="shared" si="127"/>
        <v>3.5302353260555697E-5</v>
      </c>
      <c r="U528">
        <f t="shared" si="128"/>
        <v>6.3859497589060631E-3</v>
      </c>
      <c r="X528" s="1"/>
    </row>
    <row r="529" spans="1:24" x14ac:dyDescent="0.25">
      <c r="A529" s="8"/>
      <c r="B529">
        <f t="shared" si="113"/>
        <v>47.500000000000405</v>
      </c>
      <c r="C529">
        <f t="shared" si="114"/>
        <v>0</v>
      </c>
      <c r="D529">
        <f t="shared" si="115"/>
        <v>1209.5775674984047</v>
      </c>
      <c r="E529">
        <f t="shared" si="116"/>
        <v>-404.75935575802328</v>
      </c>
      <c r="F529">
        <f t="shared" si="117"/>
        <v>0</v>
      </c>
      <c r="G529">
        <f t="shared" si="118"/>
        <v>6273.7700142491994</v>
      </c>
      <c r="H529">
        <f t="shared" si="119"/>
        <v>18748.452296224776</v>
      </c>
      <c r="I529">
        <f t="shared" si="120"/>
        <v>19770.297258653154</v>
      </c>
      <c r="J529" s="42">
        <f t="shared" si="121"/>
        <v>1275.5030489453986</v>
      </c>
      <c r="K529">
        <f t="shared" si="122"/>
        <v>7.4584664535959639</v>
      </c>
      <c r="L529">
        <f t="shared" si="123"/>
        <v>0</v>
      </c>
      <c r="M529" s="42">
        <f t="shared" si="124"/>
        <v>7.4584664535959639</v>
      </c>
      <c r="N529" s="6">
        <f t="shared" si="125"/>
        <v>-4.1523129703525752E-7</v>
      </c>
      <c r="O529" s="4">
        <f>SUM($N$54:N529)*0.1+$O$30</f>
        <v>6.8990479139115362E-6</v>
      </c>
      <c r="P529" s="4">
        <f>SUM($O$235:O529)</f>
        <v>-7.5539588687106342E-4</v>
      </c>
      <c r="Q529" s="6">
        <f t="shared" si="126"/>
        <v>-1.2408717799160052E-6</v>
      </c>
      <c r="R529" s="4">
        <f>SUM($Q$54:Q529)*0.1+$O$8</f>
        <v>-3.4737446149949236E-5</v>
      </c>
      <c r="S529" s="4">
        <f>SUM($R$235:R529)</f>
        <v>6.3055512504058761E-3</v>
      </c>
      <c r="T529">
        <f t="shared" si="127"/>
        <v>3.5415914884964783E-5</v>
      </c>
      <c r="U529">
        <f t="shared" si="128"/>
        <v>6.3506377252522308E-3</v>
      </c>
      <c r="X529" s="1"/>
    </row>
    <row r="530" spans="1:24" x14ac:dyDescent="0.25">
      <c r="A530" s="8"/>
      <c r="B530">
        <f t="shared" si="113"/>
        <v>47.600000000000406</v>
      </c>
      <c r="C530">
        <f t="shared" si="114"/>
        <v>0</v>
      </c>
      <c r="D530">
        <f t="shared" si="115"/>
        <v>1209.5775674984047</v>
      </c>
      <c r="E530">
        <f t="shared" si="116"/>
        <v>-404.75935575802328</v>
      </c>
      <c r="F530">
        <f t="shared" si="117"/>
        <v>0</v>
      </c>
      <c r="G530">
        <f t="shared" si="118"/>
        <v>6233.294078673398</v>
      </c>
      <c r="H530">
        <f t="shared" si="119"/>
        <v>18627.49453947493</v>
      </c>
      <c r="I530">
        <f t="shared" si="120"/>
        <v>19642.746953758611</v>
      </c>
      <c r="J530" s="42">
        <f t="shared" si="121"/>
        <v>1275.5030489453986</v>
      </c>
      <c r="K530">
        <f t="shared" si="122"/>
        <v>7.4103473151856649</v>
      </c>
      <c r="L530">
        <f t="shared" si="123"/>
        <v>0</v>
      </c>
      <c r="M530" s="42">
        <f t="shared" si="124"/>
        <v>7.4103473151856649</v>
      </c>
      <c r="N530" s="6">
        <f t="shared" si="125"/>
        <v>-4.1255238544148167E-7</v>
      </c>
      <c r="O530" s="4">
        <f>SUM($N$54:N530)*0.1+$O$30</f>
        <v>6.8577926753673908E-6</v>
      </c>
      <c r="P530" s="4">
        <f>SUM($O$235:O530)</f>
        <v>-7.4853809419569604E-4</v>
      </c>
      <c r="Q530" s="6">
        <f t="shared" si="126"/>
        <v>-1.2328661555294498E-6</v>
      </c>
      <c r="R530" s="4">
        <f>SUM($Q$54:Q530)*0.1+$O$8</f>
        <v>-3.4860732765502181E-5</v>
      </c>
      <c r="S530" s="4">
        <f>SUM($R$235:R530)</f>
        <v>6.2706905176403739E-3</v>
      </c>
      <c r="T530">
        <f t="shared" si="127"/>
        <v>3.552886163847753E-5</v>
      </c>
      <c r="U530">
        <f t="shared" si="128"/>
        <v>6.3152093272105421E-3</v>
      </c>
      <c r="X530" s="1"/>
    </row>
    <row r="531" spans="1:24" x14ac:dyDescent="0.25">
      <c r="A531" s="8"/>
      <c r="B531">
        <f t="shared" si="113"/>
        <v>47.700000000000408</v>
      </c>
      <c r="C531">
        <f t="shared" si="114"/>
        <v>0</v>
      </c>
      <c r="D531">
        <f t="shared" si="115"/>
        <v>1209.5775674984047</v>
      </c>
      <c r="E531">
        <f t="shared" si="116"/>
        <v>-404.75935575802328</v>
      </c>
      <c r="F531">
        <f t="shared" si="117"/>
        <v>0</v>
      </c>
      <c r="G531">
        <f t="shared" si="118"/>
        <v>6192.8181430975947</v>
      </c>
      <c r="H531">
        <f t="shared" si="119"/>
        <v>18506.536782725103</v>
      </c>
      <c r="I531">
        <f t="shared" si="120"/>
        <v>19515.196648864083</v>
      </c>
      <c r="J531" s="42">
        <f t="shared" si="121"/>
        <v>1275.5030489453986</v>
      </c>
      <c r="K531">
        <f t="shared" si="122"/>
        <v>7.3622281767753712</v>
      </c>
      <c r="L531">
        <f t="shared" si="123"/>
        <v>0</v>
      </c>
      <c r="M531" s="42">
        <f t="shared" si="124"/>
        <v>7.3622281767753712</v>
      </c>
      <c r="N531" s="6">
        <f t="shared" si="125"/>
        <v>-4.0987347384770571E-7</v>
      </c>
      <c r="O531" s="4">
        <f>SUM($N$54:N531)*0.1+$O$30</f>
        <v>6.8168053279826184E-6</v>
      </c>
      <c r="P531" s="4">
        <f>SUM($O$235:O531)</f>
        <v>-7.4172128886771337E-4</v>
      </c>
      <c r="Q531" s="6">
        <f t="shared" si="126"/>
        <v>-1.2248605311428957E-6</v>
      </c>
      <c r="R531" s="4">
        <f>SUM($Q$54:Q531)*0.1+$O$8</f>
        <v>-3.4983218818616466E-5</v>
      </c>
      <c r="S531" s="4">
        <f>SUM($R$235:R531)</f>
        <v>6.2357072988217573E-3</v>
      </c>
      <c r="T531">
        <f t="shared" si="127"/>
        <v>3.5641190128709414E-5</v>
      </c>
      <c r="U531">
        <f t="shared" si="128"/>
        <v>6.2796652766639177E-3</v>
      </c>
      <c r="X531" s="1"/>
    </row>
    <row r="532" spans="1:24" x14ac:dyDescent="0.25">
      <c r="A532" s="8"/>
      <c r="B532">
        <f t="shared" si="113"/>
        <v>47.800000000000409</v>
      </c>
      <c r="C532">
        <f t="shared" si="114"/>
        <v>0</v>
      </c>
      <c r="D532">
        <f t="shared" si="115"/>
        <v>1209.5775674984047</v>
      </c>
      <c r="E532">
        <f t="shared" si="116"/>
        <v>-404.75935575802328</v>
      </c>
      <c r="F532">
        <f t="shared" si="117"/>
        <v>0</v>
      </c>
      <c r="G532">
        <f t="shared" si="118"/>
        <v>6152.3422075217914</v>
      </c>
      <c r="H532">
        <f t="shared" si="119"/>
        <v>18385.57902597525</v>
      </c>
      <c r="I532">
        <f t="shared" si="120"/>
        <v>19387.646343969533</v>
      </c>
      <c r="J532" s="42">
        <f t="shared" si="121"/>
        <v>1275.5030489453986</v>
      </c>
      <c r="K532">
        <f t="shared" si="122"/>
        <v>7.3141090383650695</v>
      </c>
      <c r="L532">
        <f t="shared" si="123"/>
        <v>0</v>
      </c>
      <c r="M532" s="42">
        <f t="shared" si="124"/>
        <v>7.3141090383650695</v>
      </c>
      <c r="N532" s="6">
        <f t="shared" si="125"/>
        <v>-4.0719456225392969E-7</v>
      </c>
      <c r="O532" s="4">
        <f>SUM($N$54:N532)*0.1+$O$30</f>
        <v>6.7760858717572291E-6</v>
      </c>
      <c r="P532" s="4">
        <f>SUM($O$235:O532)</f>
        <v>-7.3494520299595618E-4</v>
      </c>
      <c r="Q532" s="6">
        <f t="shared" si="126"/>
        <v>-1.2168549067563397E-6</v>
      </c>
      <c r="R532" s="4">
        <f>SUM($Q$54:Q532)*0.1+$O$8</f>
        <v>-3.5104904309292089E-5</v>
      </c>
      <c r="S532" s="4">
        <f>SUM($R$235:R532)</f>
        <v>6.2006023945124656E-3</v>
      </c>
      <c r="T532">
        <f t="shared" si="127"/>
        <v>3.5752897033750739E-5</v>
      </c>
      <c r="U532">
        <f t="shared" si="128"/>
        <v>6.2440062865311476E-3</v>
      </c>
      <c r="X532" s="1"/>
    </row>
    <row r="533" spans="1:24" x14ac:dyDescent="0.25">
      <c r="A533" s="8"/>
      <c r="B533">
        <f t="shared" si="113"/>
        <v>47.900000000000411</v>
      </c>
      <c r="C533">
        <f t="shared" si="114"/>
        <v>0</v>
      </c>
      <c r="D533">
        <f t="shared" si="115"/>
        <v>1209.5775674984047</v>
      </c>
      <c r="E533">
        <f t="shared" si="116"/>
        <v>-404.75935575802328</v>
      </c>
      <c r="F533">
        <f t="shared" si="117"/>
        <v>0</v>
      </c>
      <c r="G533">
        <f t="shared" si="118"/>
        <v>6111.866271945988</v>
      </c>
      <c r="H533">
        <f t="shared" si="119"/>
        <v>18264.621269225408</v>
      </c>
      <c r="I533">
        <f t="shared" si="120"/>
        <v>19260.09603907499</v>
      </c>
      <c r="J533" s="42">
        <f t="shared" si="121"/>
        <v>1275.5030489453986</v>
      </c>
      <c r="K533">
        <f t="shared" si="122"/>
        <v>7.2659898999547705</v>
      </c>
      <c r="L533">
        <f t="shared" si="123"/>
        <v>0</v>
      </c>
      <c r="M533" s="42">
        <f t="shared" si="124"/>
        <v>7.2659898999547705</v>
      </c>
      <c r="N533" s="6">
        <f t="shared" si="125"/>
        <v>-4.0451565066015368E-7</v>
      </c>
      <c r="O533" s="4">
        <f>SUM($N$54:N533)*0.1+$O$30</f>
        <v>6.7356343066912128E-6</v>
      </c>
      <c r="P533" s="4">
        <f>SUM($O$235:O533)</f>
        <v>-7.2820956868926501E-4</v>
      </c>
      <c r="Q533" s="6">
        <f t="shared" si="126"/>
        <v>-1.2088492823697845E-6</v>
      </c>
      <c r="R533" s="4">
        <f>SUM($Q$54:Q533)*0.1+$O$8</f>
        <v>-3.5225789237529079E-5</v>
      </c>
      <c r="S533" s="4">
        <f>SUM($R$235:R533)</f>
        <v>6.1653766052749363E-3</v>
      </c>
      <c r="T533">
        <f t="shared" si="127"/>
        <v>3.5863979100488767E-5</v>
      </c>
      <c r="U533">
        <f t="shared" si="128"/>
        <v>6.2082330707538763E-3</v>
      </c>
      <c r="X533" s="1"/>
    </row>
    <row r="534" spans="1:24" x14ac:dyDescent="0.25">
      <c r="A534" s="8"/>
      <c r="B534">
        <f t="shared" si="113"/>
        <v>48.000000000000412</v>
      </c>
      <c r="C534">
        <f t="shared" si="114"/>
        <v>0</v>
      </c>
      <c r="D534">
        <f t="shared" si="115"/>
        <v>1209.5775674984047</v>
      </c>
      <c r="E534">
        <f t="shared" si="116"/>
        <v>-404.75935575802328</v>
      </c>
      <c r="F534">
        <f t="shared" si="117"/>
        <v>0</v>
      </c>
      <c r="G534">
        <f t="shared" si="118"/>
        <v>6071.3903363701884</v>
      </c>
      <c r="H534">
        <f t="shared" si="119"/>
        <v>18143.663512475556</v>
      </c>
      <c r="I534">
        <f t="shared" si="120"/>
        <v>19132.545734180439</v>
      </c>
      <c r="J534" s="42">
        <f t="shared" si="121"/>
        <v>1275.5030489453986</v>
      </c>
      <c r="K534">
        <f t="shared" si="122"/>
        <v>7.2178707615444688</v>
      </c>
      <c r="L534">
        <f t="shared" si="123"/>
        <v>0</v>
      </c>
      <c r="M534" s="42">
        <f t="shared" si="124"/>
        <v>7.2178707615444688</v>
      </c>
      <c r="N534" s="6">
        <f t="shared" si="125"/>
        <v>-4.0183673906637793E-7</v>
      </c>
      <c r="O534" s="4">
        <f>SUM($N$54:N534)*0.1+$O$30</f>
        <v>6.6954506327845763E-6</v>
      </c>
      <c r="P534" s="4">
        <f>SUM($O$235:O534)</f>
        <v>-7.2151411805648042E-4</v>
      </c>
      <c r="Q534" s="6">
        <f t="shared" si="126"/>
        <v>-1.2008436579832287E-6</v>
      </c>
      <c r="R534" s="4">
        <f>SUM($Q$54:Q534)*0.1+$O$8</f>
        <v>-3.5345873603327382E-5</v>
      </c>
      <c r="S534" s="4">
        <f>SUM($R$235:R534)</f>
        <v>6.1300307316716086E-3</v>
      </c>
      <c r="T534">
        <f t="shared" si="127"/>
        <v>3.5974433142976013E-5</v>
      </c>
      <c r="U534">
        <f t="shared" si="128"/>
        <v>6.1723463442837669E-3</v>
      </c>
      <c r="X534" s="1"/>
    </row>
    <row r="535" spans="1:24" x14ac:dyDescent="0.25">
      <c r="A535" s="8"/>
      <c r="B535">
        <f t="shared" si="113"/>
        <v>48.100000000000414</v>
      </c>
      <c r="C535">
        <f t="shared" si="114"/>
        <v>0</v>
      </c>
      <c r="D535">
        <f t="shared" si="115"/>
        <v>1209.5775674984047</v>
      </c>
      <c r="E535">
        <f t="shared" si="116"/>
        <v>-404.75935575802328</v>
      </c>
      <c r="F535">
        <f t="shared" si="117"/>
        <v>0</v>
      </c>
      <c r="G535">
        <f t="shared" si="118"/>
        <v>6030.9144007943851</v>
      </c>
      <c r="H535">
        <f t="shared" si="119"/>
        <v>18022.705755725732</v>
      </c>
      <c r="I535">
        <f t="shared" si="120"/>
        <v>19004.995429285915</v>
      </c>
      <c r="J535" s="42">
        <f t="shared" si="121"/>
        <v>1275.5030489453986</v>
      </c>
      <c r="K535">
        <f t="shared" si="122"/>
        <v>7.1697516231341769</v>
      </c>
      <c r="L535">
        <f t="shared" si="123"/>
        <v>0</v>
      </c>
      <c r="M535" s="42">
        <f t="shared" si="124"/>
        <v>7.1697516231341769</v>
      </c>
      <c r="N535" s="6">
        <f t="shared" si="125"/>
        <v>-3.9915782747260197E-7</v>
      </c>
      <c r="O535" s="4">
        <f>SUM($N$54:N535)*0.1+$O$30</f>
        <v>6.6555348500373161E-6</v>
      </c>
      <c r="P535" s="4">
        <f>SUM($O$235:O535)</f>
        <v>-7.1485858320644306E-4</v>
      </c>
      <c r="Q535" s="6">
        <f t="shared" si="126"/>
        <v>-1.1928380335966748E-6</v>
      </c>
      <c r="R535" s="4">
        <f>SUM($Q$54:Q535)*0.1+$O$8</f>
        <v>-3.546515740668705E-5</v>
      </c>
      <c r="S535" s="4">
        <f>SUM($R$235:R535)</f>
        <v>6.0945655742649218E-3</v>
      </c>
      <c r="T535">
        <f t="shared" si="127"/>
        <v>3.6084256040843497E-5</v>
      </c>
      <c r="U535">
        <f t="shared" si="128"/>
        <v>6.1363468230698172E-3</v>
      </c>
      <c r="X535" s="1"/>
    </row>
    <row r="536" spans="1:24" x14ac:dyDescent="0.25">
      <c r="A536" s="8"/>
      <c r="B536">
        <f t="shared" si="113"/>
        <v>48.200000000000415</v>
      </c>
      <c r="C536">
        <f t="shared" si="114"/>
        <v>0</v>
      </c>
      <c r="D536">
        <f t="shared" si="115"/>
        <v>1209.5775674984047</v>
      </c>
      <c r="E536">
        <f t="shared" si="116"/>
        <v>-404.75935575802328</v>
      </c>
      <c r="F536">
        <f t="shared" si="117"/>
        <v>0</v>
      </c>
      <c r="G536">
        <f t="shared" si="118"/>
        <v>5990.4384652185781</v>
      </c>
      <c r="H536">
        <f t="shared" si="119"/>
        <v>17901.747998975876</v>
      </c>
      <c r="I536">
        <f t="shared" si="120"/>
        <v>18877.445124391357</v>
      </c>
      <c r="J536" s="42">
        <f t="shared" si="121"/>
        <v>1275.5030489453986</v>
      </c>
      <c r="K536">
        <f t="shared" si="122"/>
        <v>7.1216324847238726</v>
      </c>
      <c r="L536">
        <f t="shared" si="123"/>
        <v>0</v>
      </c>
      <c r="M536" s="42">
        <f t="shared" si="124"/>
        <v>7.1216324847238726</v>
      </c>
      <c r="N536" s="6">
        <f t="shared" si="125"/>
        <v>-3.9647891587882574E-7</v>
      </c>
      <c r="O536" s="4">
        <f>SUM($N$54:N536)*0.1+$O$30</f>
        <v>6.6158869584494323E-6</v>
      </c>
      <c r="P536" s="4">
        <f>SUM($O$235:O536)</f>
        <v>-7.082426962479936E-4</v>
      </c>
      <c r="Q536" s="6">
        <f t="shared" si="126"/>
        <v>-1.1848324092101186E-6</v>
      </c>
      <c r="R536" s="4">
        <f>SUM($Q$54:Q536)*0.1+$O$8</f>
        <v>-3.5583640647608058E-5</v>
      </c>
      <c r="S536" s="4">
        <f>SUM($R$235:R536)</f>
        <v>6.0589819336173134E-3</v>
      </c>
      <c r="T536">
        <f t="shared" si="127"/>
        <v>3.6193444737757218E-5</v>
      </c>
      <c r="U536">
        <f t="shared" si="128"/>
        <v>6.1002352240458425E-3</v>
      </c>
      <c r="X536" s="1"/>
    </row>
    <row r="537" spans="1:24" x14ac:dyDescent="0.25">
      <c r="A537" s="8"/>
      <c r="B537">
        <f t="shared" si="113"/>
        <v>48.300000000000416</v>
      </c>
      <c r="C537">
        <f t="shared" si="114"/>
        <v>0</v>
      </c>
      <c r="D537">
        <f t="shared" si="115"/>
        <v>1209.5775674984047</v>
      </c>
      <c r="E537">
        <f t="shared" si="116"/>
        <v>-404.75935575802328</v>
      </c>
      <c r="F537">
        <f t="shared" si="117"/>
        <v>0</v>
      </c>
      <c r="G537">
        <f t="shared" si="118"/>
        <v>5949.9625296427748</v>
      </c>
      <c r="H537">
        <f t="shared" si="119"/>
        <v>17780.790242226038</v>
      </c>
      <c r="I537">
        <f t="shared" si="120"/>
        <v>18749.894819496822</v>
      </c>
      <c r="J537" s="42">
        <f t="shared" si="121"/>
        <v>1275.5030489453986</v>
      </c>
      <c r="K537">
        <f t="shared" si="122"/>
        <v>7.0735133463135762</v>
      </c>
      <c r="L537">
        <f t="shared" si="123"/>
        <v>0</v>
      </c>
      <c r="M537" s="42">
        <f t="shared" si="124"/>
        <v>7.0735133463135762</v>
      </c>
      <c r="N537" s="6">
        <f t="shared" si="125"/>
        <v>-3.9380000428504973E-7</v>
      </c>
      <c r="O537" s="4">
        <f>SUM($N$54:N537)*0.1+$O$30</f>
        <v>6.5765069580209282E-6</v>
      </c>
      <c r="P537" s="4">
        <f>SUM($O$235:O537)</f>
        <v>-7.0166618928997268E-4</v>
      </c>
      <c r="Q537" s="6">
        <f t="shared" si="126"/>
        <v>-1.1768267848235636E-6</v>
      </c>
      <c r="R537" s="4">
        <f>SUM($Q$54:Q537)*0.1+$O$8</f>
        <v>-3.5701323326090432E-5</v>
      </c>
      <c r="S537" s="4">
        <f>SUM($R$235:R537)</f>
        <v>6.0232806102912227E-3</v>
      </c>
      <c r="T537">
        <f t="shared" si="127"/>
        <v>3.6301996239916974E-5</v>
      </c>
      <c r="U537">
        <f t="shared" si="128"/>
        <v>6.0640122651181138E-3</v>
      </c>
      <c r="X537" s="1"/>
    </row>
    <row r="538" spans="1:24" x14ac:dyDescent="0.25">
      <c r="A538" s="8"/>
      <c r="B538">
        <f t="shared" si="113"/>
        <v>48.400000000000418</v>
      </c>
      <c r="C538">
        <f t="shared" si="114"/>
        <v>0</v>
      </c>
      <c r="D538">
        <f t="shared" si="115"/>
        <v>1209.5775674984047</v>
      </c>
      <c r="E538">
        <f t="shared" si="116"/>
        <v>-404.75935575802328</v>
      </c>
      <c r="F538">
        <f t="shared" si="117"/>
        <v>0</v>
      </c>
      <c r="G538">
        <f t="shared" si="118"/>
        <v>5909.4865940669752</v>
      </c>
      <c r="H538">
        <f t="shared" si="119"/>
        <v>17659.832485476196</v>
      </c>
      <c r="I538">
        <f t="shared" si="120"/>
        <v>18622.344514602282</v>
      </c>
      <c r="J538" s="42">
        <f t="shared" si="121"/>
        <v>1275.5030489453986</v>
      </c>
      <c r="K538">
        <f t="shared" si="122"/>
        <v>7.0253942079032781</v>
      </c>
      <c r="L538">
        <f t="shared" si="123"/>
        <v>0</v>
      </c>
      <c r="M538" s="42">
        <f t="shared" si="124"/>
        <v>7.0253942079032781</v>
      </c>
      <c r="N538" s="6">
        <f t="shared" si="125"/>
        <v>-3.9112109269127398E-7</v>
      </c>
      <c r="O538" s="4">
        <f>SUM($N$54:N538)*0.1+$O$30</f>
        <v>6.537394848751797E-6</v>
      </c>
      <c r="P538" s="4">
        <f>SUM($O$235:O538)</f>
        <v>-6.9512879444122086E-4</v>
      </c>
      <c r="Q538" s="6">
        <f t="shared" si="126"/>
        <v>-1.1688211604370085E-6</v>
      </c>
      <c r="R538" s="4">
        <f>SUM($Q$54:Q538)*0.1+$O$8</f>
        <v>-3.5818205442134118E-5</v>
      </c>
      <c r="S538" s="4">
        <f>SUM($R$235:R538)</f>
        <v>5.987462404849089E-3</v>
      </c>
      <c r="T538">
        <f t="shared" si="127"/>
        <v>3.6409907614595957E-5</v>
      </c>
      <c r="U538">
        <f t="shared" si="128"/>
        <v>6.0276786651531564E-3</v>
      </c>
      <c r="X538" s="1"/>
    </row>
    <row r="539" spans="1:24" x14ac:dyDescent="0.25">
      <c r="A539" s="8"/>
      <c r="B539">
        <f t="shared" si="113"/>
        <v>48.500000000000419</v>
      </c>
      <c r="C539">
        <f t="shared" si="114"/>
        <v>0</v>
      </c>
      <c r="D539">
        <f t="shared" si="115"/>
        <v>1209.5775674984047</v>
      </c>
      <c r="E539">
        <f t="shared" si="116"/>
        <v>-404.75935575802328</v>
      </c>
      <c r="F539">
        <f t="shared" si="117"/>
        <v>0</v>
      </c>
      <c r="G539">
        <f t="shared" si="118"/>
        <v>5869.0106584911719</v>
      </c>
      <c r="H539">
        <f t="shared" si="119"/>
        <v>17538.874728726358</v>
      </c>
      <c r="I539">
        <f t="shared" si="120"/>
        <v>18494.794209707743</v>
      </c>
      <c r="J539" s="42">
        <f t="shared" si="121"/>
        <v>1275.5030489453986</v>
      </c>
      <c r="K539">
        <f t="shared" si="122"/>
        <v>6.9772750694929808</v>
      </c>
      <c r="L539">
        <f t="shared" si="123"/>
        <v>0</v>
      </c>
      <c r="M539" s="42">
        <f t="shared" si="124"/>
        <v>6.9772750694929808</v>
      </c>
      <c r="N539" s="6">
        <f t="shared" si="125"/>
        <v>-3.8844218109749802E-7</v>
      </c>
      <c r="O539" s="4">
        <f>SUM($N$54:N539)*0.1+$O$30</f>
        <v>6.498550630642049E-6</v>
      </c>
      <c r="P539" s="4">
        <f>SUM($O$235:O539)</f>
        <v>-6.8863024381057879E-4</v>
      </c>
      <c r="Q539" s="6">
        <f t="shared" si="126"/>
        <v>-1.1608155360504535E-6</v>
      </c>
      <c r="R539" s="4">
        <f>SUM($Q$54:Q539)*0.1+$O$8</f>
        <v>-3.593428699573917E-5</v>
      </c>
      <c r="S539" s="4">
        <f>SUM($R$235:R539)</f>
        <v>5.9515281178533497E-3</v>
      </c>
      <c r="T539">
        <f t="shared" si="127"/>
        <v>3.6517175988720256E-5</v>
      </c>
      <c r="U539">
        <f t="shared" si="128"/>
        <v>5.9912351439656963E-3</v>
      </c>
      <c r="X539" s="1"/>
    </row>
    <row r="540" spans="1:24" x14ac:dyDescent="0.25">
      <c r="A540" s="8"/>
      <c r="B540">
        <f t="shared" si="113"/>
        <v>48.600000000000421</v>
      </c>
      <c r="C540">
        <f t="shared" si="114"/>
        <v>0</v>
      </c>
      <c r="D540">
        <f t="shared" si="115"/>
        <v>1209.5775674984047</v>
      </c>
      <c r="E540">
        <f t="shared" si="116"/>
        <v>-404.75935575802328</v>
      </c>
      <c r="F540">
        <f t="shared" si="117"/>
        <v>0</v>
      </c>
      <c r="G540">
        <f t="shared" si="118"/>
        <v>5828.5347229153685</v>
      </c>
      <c r="H540">
        <f t="shared" si="119"/>
        <v>17417.916971976505</v>
      </c>
      <c r="I540">
        <f t="shared" si="120"/>
        <v>18367.243904813189</v>
      </c>
      <c r="J540" s="42">
        <f t="shared" si="121"/>
        <v>1275.5030489453986</v>
      </c>
      <c r="K540">
        <f t="shared" si="122"/>
        <v>6.9291559310826774</v>
      </c>
      <c r="L540">
        <f t="shared" si="123"/>
        <v>0</v>
      </c>
      <c r="M540" s="42">
        <f t="shared" si="124"/>
        <v>6.9291559310826774</v>
      </c>
      <c r="N540" s="6">
        <f t="shared" si="125"/>
        <v>-3.85763269503722E-7</v>
      </c>
      <c r="O540" s="4">
        <f>SUM($N$54:N540)*0.1+$O$30</f>
        <v>6.459974303691674E-6</v>
      </c>
      <c r="P540" s="4">
        <f>SUM($O$235:O540)</f>
        <v>-6.8217026950688714E-4</v>
      </c>
      <c r="Q540" s="6">
        <f t="shared" si="126"/>
        <v>-1.1528099116638977E-6</v>
      </c>
      <c r="R540" s="4">
        <f>SUM($Q$54:Q540)*0.1+$O$8</f>
        <v>-3.6049567986905562E-5</v>
      </c>
      <c r="S540" s="4">
        <f>SUM($R$235:R540)</f>
        <v>5.9154785498664441E-3</v>
      </c>
      <c r="T540">
        <f t="shared" si="127"/>
        <v>3.6623798547486625E-5</v>
      </c>
      <c r="U540">
        <f t="shared" si="128"/>
        <v>5.9546824223067601E-3</v>
      </c>
      <c r="X540" s="1"/>
    </row>
    <row r="541" spans="1:24" x14ac:dyDescent="0.25">
      <c r="A541" s="8"/>
      <c r="B541">
        <f t="shared" si="113"/>
        <v>48.700000000000422</v>
      </c>
      <c r="C541">
        <f t="shared" si="114"/>
        <v>0</v>
      </c>
      <c r="D541">
        <f t="shared" si="115"/>
        <v>1209.5775674984047</v>
      </c>
      <c r="E541">
        <f t="shared" si="116"/>
        <v>-404.75935575802328</v>
      </c>
      <c r="F541">
        <f t="shared" si="117"/>
        <v>0</v>
      </c>
      <c r="G541">
        <f t="shared" si="118"/>
        <v>5788.0587873395652</v>
      </c>
      <c r="H541">
        <f t="shared" si="119"/>
        <v>17296.959215226663</v>
      </c>
      <c r="I541">
        <f t="shared" si="120"/>
        <v>18239.69359991865</v>
      </c>
      <c r="J541" s="42">
        <f t="shared" si="121"/>
        <v>1275.5030489453986</v>
      </c>
      <c r="K541">
        <f t="shared" si="122"/>
        <v>6.8810367926723801</v>
      </c>
      <c r="L541">
        <f t="shared" si="123"/>
        <v>0</v>
      </c>
      <c r="M541" s="42">
        <f t="shared" si="124"/>
        <v>6.8810367926723801</v>
      </c>
      <c r="N541" s="6">
        <f t="shared" si="125"/>
        <v>-3.8308435790994604E-7</v>
      </c>
      <c r="O541" s="4">
        <f>SUM($N$54:N541)*0.1+$O$30</f>
        <v>6.4216658679006787E-6</v>
      </c>
      <c r="P541" s="4">
        <f>SUM($O$235:O541)</f>
        <v>-6.7574860363898645E-4</v>
      </c>
      <c r="Q541" s="6">
        <f t="shared" si="126"/>
        <v>-1.1448042872773425E-6</v>
      </c>
      <c r="R541" s="4">
        <f>SUM($Q$54:Q541)*0.1+$O$8</f>
        <v>-3.6164048415633293E-5</v>
      </c>
      <c r="S541" s="4">
        <f>SUM($R$235:R541)</f>
        <v>5.8793145014508106E-3</v>
      </c>
      <c r="T541">
        <f t="shared" si="127"/>
        <v>3.6729772533017808E-5</v>
      </c>
      <c r="U541">
        <f t="shared" si="128"/>
        <v>5.9180212218519325E-3</v>
      </c>
      <c r="X541" s="1"/>
    </row>
    <row r="542" spans="1:24" x14ac:dyDescent="0.25">
      <c r="A542" s="8"/>
      <c r="B542">
        <f t="shared" si="113"/>
        <v>48.800000000000423</v>
      </c>
      <c r="C542">
        <f t="shared" si="114"/>
        <v>0</v>
      </c>
      <c r="D542">
        <f t="shared" si="115"/>
        <v>1209.5775674984047</v>
      </c>
      <c r="E542">
        <f t="shared" si="116"/>
        <v>-404.75935575802328</v>
      </c>
      <c r="F542">
        <f t="shared" si="117"/>
        <v>0</v>
      </c>
      <c r="G542">
        <f t="shared" si="118"/>
        <v>5747.5828517637619</v>
      </c>
      <c r="H542">
        <f t="shared" si="119"/>
        <v>17176.001458476825</v>
      </c>
      <c r="I542">
        <f t="shared" si="120"/>
        <v>18112.143295024111</v>
      </c>
      <c r="J542" s="42">
        <f t="shared" si="121"/>
        <v>1275.5030489453986</v>
      </c>
      <c r="K542">
        <f t="shared" si="122"/>
        <v>6.8329176542620829</v>
      </c>
      <c r="L542">
        <f t="shared" si="123"/>
        <v>0</v>
      </c>
      <c r="M542" s="42">
        <f t="shared" si="124"/>
        <v>6.8329176542620829</v>
      </c>
      <c r="N542" s="6">
        <f t="shared" si="125"/>
        <v>-3.8040544631617003E-7</v>
      </c>
      <c r="O542" s="4">
        <f>SUM($N$54:N542)*0.1+$O$30</f>
        <v>6.3836253232690598E-6</v>
      </c>
      <c r="P542" s="4">
        <f>SUM($O$235:O542)</f>
        <v>-6.6936497831571737E-4</v>
      </c>
      <c r="Q542" s="6">
        <f t="shared" si="126"/>
        <v>-1.1367986628907876E-6</v>
      </c>
      <c r="R542" s="4">
        <f>SUM($Q$54:Q542)*0.1+$O$8</f>
        <v>-3.6277728281922363E-5</v>
      </c>
      <c r="S542" s="4">
        <f>SUM($R$235:R542)</f>
        <v>5.8430367731688885E-3</v>
      </c>
      <c r="T542">
        <f t="shared" si="127"/>
        <v>3.6835095243054168E-5</v>
      </c>
      <c r="U542">
        <f t="shared" si="128"/>
        <v>5.8812522651897443E-3</v>
      </c>
      <c r="X542" s="1"/>
    </row>
    <row r="543" spans="1:24" x14ac:dyDescent="0.25">
      <c r="A543" s="8"/>
      <c r="B543">
        <f t="shared" si="113"/>
        <v>48.900000000000425</v>
      </c>
      <c r="C543">
        <f t="shared" si="114"/>
        <v>0</v>
      </c>
      <c r="D543">
        <f t="shared" si="115"/>
        <v>1209.5775674984047</v>
      </c>
      <c r="E543">
        <f t="shared" si="116"/>
        <v>-404.75935575802328</v>
      </c>
      <c r="F543">
        <f t="shared" si="117"/>
        <v>0</v>
      </c>
      <c r="G543">
        <f t="shared" si="118"/>
        <v>5707.1069161879586</v>
      </c>
      <c r="H543">
        <f t="shared" si="119"/>
        <v>17055.043701726983</v>
      </c>
      <c r="I543">
        <f t="shared" si="120"/>
        <v>17984.592990129571</v>
      </c>
      <c r="J543" s="42">
        <f t="shared" si="121"/>
        <v>1275.5030489453986</v>
      </c>
      <c r="K543">
        <f t="shared" si="122"/>
        <v>6.7847985158517847</v>
      </c>
      <c r="L543">
        <f t="shared" si="123"/>
        <v>0</v>
      </c>
      <c r="M543" s="42">
        <f t="shared" si="124"/>
        <v>6.7847985158517847</v>
      </c>
      <c r="N543" s="6">
        <f t="shared" si="125"/>
        <v>-3.7772653472239407E-7</v>
      </c>
      <c r="O543" s="4">
        <f>SUM($N$54:N543)*0.1+$O$30</f>
        <v>6.345852669796824E-6</v>
      </c>
      <c r="P543" s="4">
        <f>SUM($O$235:O543)</f>
        <v>-6.6301912564592058E-4</v>
      </c>
      <c r="Q543" s="6">
        <f t="shared" si="126"/>
        <v>-1.1287930385042324E-6</v>
      </c>
      <c r="R543" s="4">
        <f>SUM($Q$54:Q543)*0.1+$O$8</f>
        <v>-3.6390607585772773E-5</v>
      </c>
      <c r="S543" s="4">
        <f>SUM($R$235:R543)</f>
        <v>5.8066461655831162E-3</v>
      </c>
      <c r="T543">
        <f t="shared" si="127"/>
        <v>3.6939764029680404E-5</v>
      </c>
      <c r="U543">
        <f t="shared" si="128"/>
        <v>5.8443762758102246E-3</v>
      </c>
      <c r="X543" s="1"/>
    </row>
    <row r="544" spans="1:24" x14ac:dyDescent="0.25">
      <c r="A544" s="8"/>
      <c r="B544">
        <f t="shared" si="113"/>
        <v>49.000000000000426</v>
      </c>
      <c r="C544">
        <f t="shared" si="114"/>
        <v>0</v>
      </c>
      <c r="D544">
        <f t="shared" si="115"/>
        <v>1209.5775674984047</v>
      </c>
      <c r="E544">
        <f t="shared" si="116"/>
        <v>-404.75935575802328</v>
      </c>
      <c r="F544">
        <f t="shared" si="117"/>
        <v>0</v>
      </c>
      <c r="G544">
        <f t="shared" si="118"/>
        <v>5666.6309806121553</v>
      </c>
      <c r="H544">
        <f t="shared" si="119"/>
        <v>16934.085944977145</v>
      </c>
      <c r="I544">
        <f t="shared" si="120"/>
        <v>17857.042685235032</v>
      </c>
      <c r="J544" s="42">
        <f t="shared" si="121"/>
        <v>1275.5030489453986</v>
      </c>
      <c r="K544">
        <f t="shared" si="122"/>
        <v>6.7366793774414875</v>
      </c>
      <c r="L544">
        <f t="shared" si="123"/>
        <v>0</v>
      </c>
      <c r="M544" s="42">
        <f t="shared" si="124"/>
        <v>6.7366793774414875</v>
      </c>
      <c r="N544" s="6">
        <f t="shared" si="125"/>
        <v>-3.7504762312861806E-7</v>
      </c>
      <c r="O544" s="4">
        <f>SUM($N$54:N544)*0.1+$O$30</f>
        <v>6.3083479074839578E-6</v>
      </c>
      <c r="P544" s="4">
        <f>SUM($O$235:O544)</f>
        <v>-6.5671077773843661E-4</v>
      </c>
      <c r="Q544" s="6">
        <f t="shared" si="126"/>
        <v>-1.1207874141176774E-6</v>
      </c>
      <c r="R544" s="4">
        <f>SUM($Q$54:Q544)*0.1+$O$8</f>
        <v>-3.6502686327184549E-5</v>
      </c>
      <c r="S544" s="4">
        <f>SUM($R$235:R544)</f>
        <v>5.770143479255932E-3</v>
      </c>
      <c r="T544">
        <f t="shared" si="127"/>
        <v>3.7043776298086609E-5</v>
      </c>
      <c r="U544">
        <f t="shared" si="128"/>
        <v>5.8073939780935793E-3</v>
      </c>
      <c r="X544" s="1"/>
    </row>
    <row r="545" spans="1:24" x14ac:dyDescent="0.25">
      <c r="A545" s="8"/>
      <c r="B545">
        <f t="shared" si="113"/>
        <v>49.100000000000428</v>
      </c>
      <c r="C545">
        <f t="shared" si="114"/>
        <v>0</v>
      </c>
      <c r="D545">
        <f t="shared" si="115"/>
        <v>1209.5775674984047</v>
      </c>
      <c r="E545">
        <f t="shared" si="116"/>
        <v>-404.75935575802328</v>
      </c>
      <c r="F545">
        <f t="shared" si="117"/>
        <v>0</v>
      </c>
      <c r="G545">
        <f t="shared" si="118"/>
        <v>5626.155045036352</v>
      </c>
      <c r="H545">
        <f t="shared" si="119"/>
        <v>16813.128188227307</v>
      </c>
      <c r="I545">
        <f t="shared" si="120"/>
        <v>17729.492380340493</v>
      </c>
      <c r="J545" s="42">
        <f t="shared" si="121"/>
        <v>1275.5030489453986</v>
      </c>
      <c r="K545">
        <f t="shared" si="122"/>
        <v>6.6885602390311893</v>
      </c>
      <c r="L545">
        <f t="shared" si="123"/>
        <v>0</v>
      </c>
      <c r="M545" s="42">
        <f t="shared" si="124"/>
        <v>6.6885602390311893</v>
      </c>
      <c r="N545" s="6">
        <f t="shared" si="125"/>
        <v>-3.7236871153484209E-7</v>
      </c>
      <c r="O545" s="4">
        <f>SUM($N$54:N545)*0.1+$O$30</f>
        <v>6.2711110363304748E-6</v>
      </c>
      <c r="P545" s="4">
        <f>SUM($O$235:O545)</f>
        <v>-6.5043966670210612E-4</v>
      </c>
      <c r="Q545" s="6">
        <f t="shared" si="126"/>
        <v>-1.1127817897311225E-6</v>
      </c>
      <c r="R545" s="4">
        <f>SUM($Q$54:Q545)*0.1+$O$8</f>
        <v>-3.6613964506157664E-5</v>
      </c>
      <c r="S545" s="4">
        <f>SUM($R$235:R545)</f>
        <v>5.7335295147497743E-3</v>
      </c>
      <c r="T545">
        <f t="shared" si="127"/>
        <v>3.7147129505362308E-5</v>
      </c>
      <c r="U545">
        <f t="shared" si="128"/>
        <v>5.7703060972990276E-3</v>
      </c>
      <c r="X545" s="1"/>
    </row>
    <row r="546" spans="1:24" x14ac:dyDescent="0.25">
      <c r="A546" s="8"/>
      <c r="B546">
        <f t="shared" si="113"/>
        <v>49.200000000000429</v>
      </c>
      <c r="C546">
        <f t="shared" si="114"/>
        <v>0</v>
      </c>
      <c r="D546">
        <f t="shared" si="115"/>
        <v>1209.5775674984047</v>
      </c>
      <c r="E546">
        <f t="shared" si="116"/>
        <v>-404.75935575802328</v>
      </c>
      <c r="F546">
        <f t="shared" si="117"/>
        <v>0</v>
      </c>
      <c r="G546">
        <f t="shared" si="118"/>
        <v>5585.6791094605487</v>
      </c>
      <c r="H546">
        <f t="shared" si="119"/>
        <v>16692.170431477465</v>
      </c>
      <c r="I546">
        <f t="shared" si="120"/>
        <v>17601.942075445953</v>
      </c>
      <c r="J546" s="42">
        <f t="shared" si="121"/>
        <v>1275.5030489453986</v>
      </c>
      <c r="K546">
        <f t="shared" si="122"/>
        <v>6.6404411006208921</v>
      </c>
      <c r="L546">
        <f t="shared" si="123"/>
        <v>0</v>
      </c>
      <c r="M546" s="42">
        <f t="shared" si="124"/>
        <v>6.6404411006208921</v>
      </c>
      <c r="N546" s="6">
        <f t="shared" si="125"/>
        <v>-3.6968979994106608E-7</v>
      </c>
      <c r="O546" s="4">
        <f>SUM($N$54:N546)*0.1+$O$30</f>
        <v>6.2341420563363681E-6</v>
      </c>
      <c r="P546" s="4">
        <f>SUM($O$235:O546)</f>
        <v>-6.4420552464576977E-4</v>
      </c>
      <c r="Q546" s="6">
        <f t="shared" si="126"/>
        <v>-1.1047761653445673E-6</v>
      </c>
      <c r="R546" s="4">
        <f>SUM($Q$54:Q546)*0.1+$O$8</f>
        <v>-3.6724442122692118E-5</v>
      </c>
      <c r="S546" s="4">
        <f>SUM($R$235:R546)</f>
        <v>5.6968050726270824E-3</v>
      </c>
      <c r="T546">
        <f t="shared" si="127"/>
        <v>3.7249821159322962E-5</v>
      </c>
      <c r="U546">
        <f t="shared" si="128"/>
        <v>5.7331133595537589E-3</v>
      </c>
      <c r="X546" s="1"/>
    </row>
    <row r="547" spans="1:24" x14ac:dyDescent="0.25">
      <c r="A547" s="8"/>
      <c r="B547">
        <f t="shared" si="113"/>
        <v>49.300000000000431</v>
      </c>
      <c r="C547">
        <f t="shared" si="114"/>
        <v>0</v>
      </c>
      <c r="D547">
        <f t="shared" si="115"/>
        <v>1209.5775674984047</v>
      </c>
      <c r="E547">
        <f t="shared" si="116"/>
        <v>-404.75935575802328</v>
      </c>
      <c r="F547">
        <f t="shared" si="117"/>
        <v>0</v>
      </c>
      <c r="G547">
        <f t="shared" si="118"/>
        <v>5545.2031738847509</v>
      </c>
      <c r="H547">
        <f t="shared" si="119"/>
        <v>16571.212674727612</v>
      </c>
      <c r="I547">
        <f t="shared" si="120"/>
        <v>17474.391770551403</v>
      </c>
      <c r="J547" s="42">
        <f t="shared" si="121"/>
        <v>1275.5030489453986</v>
      </c>
      <c r="K547">
        <f t="shared" si="122"/>
        <v>6.5923219622105904</v>
      </c>
      <c r="L547">
        <f t="shared" si="123"/>
        <v>0</v>
      </c>
      <c r="M547" s="42">
        <f t="shared" si="124"/>
        <v>6.5923219622105904</v>
      </c>
      <c r="N547" s="6">
        <f t="shared" si="125"/>
        <v>-3.6701088834729044E-7</v>
      </c>
      <c r="O547" s="4">
        <f>SUM($N$54:N547)*0.1+$O$30</f>
        <v>6.1974409675016411E-6</v>
      </c>
      <c r="P547" s="4">
        <f>SUM($O$235:O547)</f>
        <v>-6.3800808367826811E-4</v>
      </c>
      <c r="Q547" s="6">
        <f t="shared" si="126"/>
        <v>-1.0967705409580115E-6</v>
      </c>
      <c r="R547" s="4">
        <f>SUM($Q$54:Q547)*0.1+$O$8</f>
        <v>-3.6834119176787911E-5</v>
      </c>
      <c r="S547" s="4">
        <f>SUM($R$235:R547)</f>
        <v>5.6599709534502947E-3</v>
      </c>
      <c r="T547">
        <f t="shared" si="127"/>
        <v>3.7351848817367565E-5</v>
      </c>
      <c r="U547">
        <f t="shared" si="128"/>
        <v>5.6958164918420482E-3</v>
      </c>
      <c r="X547" s="1"/>
    </row>
    <row r="548" spans="1:24" x14ac:dyDescent="0.25">
      <c r="A548" s="8"/>
      <c r="B548">
        <f t="shared" si="113"/>
        <v>49.400000000000432</v>
      </c>
      <c r="C548">
        <f t="shared" si="114"/>
        <v>0</v>
      </c>
      <c r="D548">
        <f t="shared" si="115"/>
        <v>1209.5775674984047</v>
      </c>
      <c r="E548">
        <f t="shared" si="116"/>
        <v>-404.75935575802328</v>
      </c>
      <c r="F548">
        <f t="shared" si="117"/>
        <v>0</v>
      </c>
      <c r="G548">
        <f t="shared" si="118"/>
        <v>5504.7272383089476</v>
      </c>
      <c r="H548">
        <f t="shared" si="119"/>
        <v>16450.254917977771</v>
      </c>
      <c r="I548">
        <f t="shared" si="120"/>
        <v>17346.841465656864</v>
      </c>
      <c r="J548" s="42">
        <f t="shared" si="121"/>
        <v>1275.5030489453986</v>
      </c>
      <c r="K548">
        <f t="shared" si="122"/>
        <v>6.5442028238002932</v>
      </c>
      <c r="L548">
        <f t="shared" si="123"/>
        <v>0</v>
      </c>
      <c r="M548" s="42">
        <f t="shared" si="124"/>
        <v>6.5442028238002932</v>
      </c>
      <c r="N548" s="6">
        <f t="shared" si="125"/>
        <v>-3.6433197675351448E-7</v>
      </c>
      <c r="O548" s="4">
        <f>SUM($N$54:N548)*0.1+$O$30</f>
        <v>6.1610077698262871E-6</v>
      </c>
      <c r="P548" s="4">
        <f>SUM($O$235:O548)</f>
        <v>-6.318470759084418E-4</v>
      </c>
      <c r="Q548" s="6">
        <f t="shared" si="126"/>
        <v>-1.0887649165714563E-6</v>
      </c>
      <c r="R548" s="4">
        <f>SUM($Q$54:Q548)*0.1+$O$8</f>
        <v>-3.6942995668445071E-5</v>
      </c>
      <c r="S548" s="4">
        <f>SUM($R$235:R548)</f>
        <v>5.6230279577818496E-3</v>
      </c>
      <c r="T548">
        <f t="shared" si="127"/>
        <v>3.745321008536666E-5</v>
      </c>
      <c r="U548">
        <f t="shared" si="128"/>
        <v>5.6584162219944873E-3</v>
      </c>
      <c r="X548" s="1"/>
    </row>
    <row r="549" spans="1:24" x14ac:dyDescent="0.25">
      <c r="A549" s="8"/>
      <c r="B549">
        <f t="shared" si="113"/>
        <v>49.500000000000433</v>
      </c>
      <c r="C549">
        <f t="shared" si="114"/>
        <v>0</v>
      </c>
      <c r="D549">
        <f t="shared" si="115"/>
        <v>1209.5775674984047</v>
      </c>
      <c r="E549">
        <f t="shared" si="116"/>
        <v>-404.75935575802328</v>
      </c>
      <c r="F549">
        <f t="shared" si="117"/>
        <v>0</v>
      </c>
      <c r="G549">
        <f t="shared" si="118"/>
        <v>5464.2513027331443</v>
      </c>
      <c r="H549">
        <f t="shared" si="119"/>
        <v>16329.297161227933</v>
      </c>
      <c r="I549">
        <f t="shared" si="120"/>
        <v>17219.291160762325</v>
      </c>
      <c r="J549" s="42">
        <f t="shared" si="121"/>
        <v>1275.5030489453986</v>
      </c>
      <c r="K549">
        <f t="shared" si="122"/>
        <v>6.496083685389995</v>
      </c>
      <c r="L549">
        <f t="shared" si="123"/>
        <v>0</v>
      </c>
      <c r="M549" s="42">
        <f t="shared" si="124"/>
        <v>6.496083685389995</v>
      </c>
      <c r="N549" s="6">
        <f t="shared" si="125"/>
        <v>-3.6165306515973846E-7</v>
      </c>
      <c r="O549" s="4">
        <f>SUM($N$54:N549)*0.1+$O$30</f>
        <v>6.1248424633103162E-6</v>
      </c>
      <c r="P549" s="4">
        <f>SUM($O$235:O549)</f>
        <v>-6.257222334451315E-4</v>
      </c>
      <c r="Q549" s="6">
        <f t="shared" si="126"/>
        <v>-1.0807592921849014E-6</v>
      </c>
      <c r="R549" s="4">
        <f>SUM($Q$54:Q549)*0.1+$O$8</f>
        <v>-3.705107159766357E-5</v>
      </c>
      <c r="S549" s="4">
        <f>SUM($R$235:R549)</f>
        <v>5.5859768861841862E-3</v>
      </c>
      <c r="T549">
        <f t="shared" si="127"/>
        <v>3.7553902616579824E-5</v>
      </c>
      <c r="U549">
        <f t="shared" si="128"/>
        <v>5.6209132786773667E-3</v>
      </c>
      <c r="X549" s="1"/>
    </row>
    <row r="550" spans="1:24" x14ac:dyDescent="0.25">
      <c r="A550" s="8"/>
      <c r="B550">
        <f t="shared" si="113"/>
        <v>49.600000000000435</v>
      </c>
      <c r="C550">
        <f t="shared" si="114"/>
        <v>0</v>
      </c>
      <c r="D550">
        <f t="shared" si="115"/>
        <v>1209.5775674984047</v>
      </c>
      <c r="E550">
        <f t="shared" si="116"/>
        <v>-404.75935575802328</v>
      </c>
      <c r="F550">
        <f t="shared" si="117"/>
        <v>0</v>
      </c>
      <c r="G550">
        <f t="shared" si="118"/>
        <v>5423.775367157341</v>
      </c>
      <c r="H550">
        <f t="shared" si="119"/>
        <v>16208.339404478093</v>
      </c>
      <c r="I550">
        <f t="shared" si="120"/>
        <v>17091.740855867782</v>
      </c>
      <c r="J550" s="42">
        <f t="shared" si="121"/>
        <v>1275.5030489453986</v>
      </c>
      <c r="K550">
        <f t="shared" si="122"/>
        <v>6.447964546979696</v>
      </c>
      <c r="L550">
        <f t="shared" si="123"/>
        <v>0</v>
      </c>
      <c r="M550" s="42">
        <f t="shared" si="124"/>
        <v>6.447964546979696</v>
      </c>
      <c r="N550" s="6">
        <f t="shared" si="125"/>
        <v>-3.589741535659625E-7</v>
      </c>
      <c r="O550" s="4">
        <f>SUM($N$54:N550)*0.1+$O$30</f>
        <v>6.0889450479537183E-6</v>
      </c>
      <c r="P550" s="4">
        <f>SUM($O$235:O550)</f>
        <v>-6.1963328839717774E-4</v>
      </c>
      <c r="Q550" s="6">
        <f t="shared" si="126"/>
        <v>-1.0727536677983462E-6</v>
      </c>
      <c r="R550" s="4">
        <f>SUM($Q$54:Q550)*0.1+$O$8</f>
        <v>-3.7158346964443408E-5</v>
      </c>
      <c r="S550" s="4">
        <f>SUM($R$235:R550)</f>
        <v>5.5488185392197431E-3</v>
      </c>
      <c r="T550">
        <f t="shared" si="127"/>
        <v>3.7653924110601816E-5</v>
      </c>
      <c r="U550">
        <f t="shared" si="128"/>
        <v>5.5833083913821762E-3</v>
      </c>
      <c r="X550" s="1"/>
    </row>
    <row r="551" spans="1:24" x14ac:dyDescent="0.25">
      <c r="A551" s="8"/>
      <c r="B551">
        <f t="shared" si="113"/>
        <v>49.700000000000436</v>
      </c>
      <c r="C551">
        <f t="shared" si="114"/>
        <v>0</v>
      </c>
      <c r="D551">
        <f t="shared" si="115"/>
        <v>1209.5775674984047</v>
      </c>
      <c r="E551">
        <f t="shared" si="116"/>
        <v>-404.75935575802328</v>
      </c>
      <c r="F551">
        <f t="shared" si="117"/>
        <v>0</v>
      </c>
      <c r="G551">
        <f t="shared" si="118"/>
        <v>5383.299431581534</v>
      </c>
      <c r="H551">
        <f t="shared" si="119"/>
        <v>16087.381647728238</v>
      </c>
      <c r="I551">
        <f t="shared" si="120"/>
        <v>16964.190550973228</v>
      </c>
      <c r="J551" s="42">
        <f t="shared" si="121"/>
        <v>1275.5030489453986</v>
      </c>
      <c r="K551">
        <f t="shared" si="122"/>
        <v>6.3998454085693934</v>
      </c>
      <c r="L551">
        <f t="shared" si="123"/>
        <v>0</v>
      </c>
      <c r="M551" s="42">
        <f t="shared" si="124"/>
        <v>6.3998454085693934</v>
      </c>
      <c r="N551" s="6">
        <f t="shared" si="125"/>
        <v>-3.5629524197218628E-7</v>
      </c>
      <c r="O551" s="4">
        <f>SUM($N$54:N551)*0.1+$O$30</f>
        <v>6.0533155237565002E-6</v>
      </c>
      <c r="P551" s="4">
        <f>SUM($O$235:O551)</f>
        <v>-6.135799728734212E-4</v>
      </c>
      <c r="Q551" s="6">
        <f t="shared" si="126"/>
        <v>-1.0647480434117902E-6</v>
      </c>
      <c r="R551" s="4">
        <f>SUM($Q$54:Q551)*0.1+$O$8</f>
        <v>-3.7264821768784586E-5</v>
      </c>
      <c r="S551" s="4">
        <f>SUM($R$235:R551)</f>
        <v>5.5115537174509587E-3</v>
      </c>
      <c r="T551">
        <f t="shared" si="127"/>
        <v>3.7753272312336487E-5</v>
      </c>
      <c r="U551">
        <f t="shared" si="128"/>
        <v>5.5456022904152467E-3</v>
      </c>
      <c r="X551" s="1"/>
    </row>
    <row r="552" spans="1:24" x14ac:dyDescent="0.25">
      <c r="A552" s="8"/>
      <c r="B552">
        <f t="shared" si="113"/>
        <v>49.800000000000438</v>
      </c>
      <c r="C552">
        <f t="shared" si="114"/>
        <v>0</v>
      </c>
      <c r="D552">
        <f t="shared" si="115"/>
        <v>1209.5775674984047</v>
      </c>
      <c r="E552">
        <f t="shared" si="116"/>
        <v>-404.75935575802328</v>
      </c>
      <c r="F552">
        <f t="shared" si="117"/>
        <v>0</v>
      </c>
      <c r="G552">
        <f t="shared" si="118"/>
        <v>5342.8234960057307</v>
      </c>
      <c r="H552">
        <f t="shared" si="119"/>
        <v>15966.423890978414</v>
      </c>
      <c r="I552">
        <f t="shared" si="120"/>
        <v>16836.640246078703</v>
      </c>
      <c r="J552" s="42">
        <f t="shared" si="121"/>
        <v>1275.5030489453986</v>
      </c>
      <c r="K552">
        <f t="shared" si="122"/>
        <v>6.3517262701591006</v>
      </c>
      <c r="L552">
        <f t="shared" si="123"/>
        <v>0</v>
      </c>
      <c r="M552" s="42">
        <f t="shared" si="124"/>
        <v>6.3517262701591006</v>
      </c>
      <c r="N552" s="6">
        <f t="shared" si="125"/>
        <v>-3.5361633037841026E-7</v>
      </c>
      <c r="O552" s="4">
        <f>SUM($N$54:N552)*0.1+$O$30</f>
        <v>6.0179538907186584E-6</v>
      </c>
      <c r="P552" s="4">
        <f>SUM($O$235:O552)</f>
        <v>-6.0756201898270253E-4</v>
      </c>
      <c r="Q552" s="6">
        <f t="shared" si="126"/>
        <v>-1.0567424190252363E-6</v>
      </c>
      <c r="R552" s="4">
        <f>SUM($Q$54:Q552)*0.1+$O$8</f>
        <v>-3.7370496010687103E-5</v>
      </c>
      <c r="S552" s="4">
        <f>SUM($R$235:R552)</f>
        <v>5.4741832214402712E-3</v>
      </c>
      <c r="T552">
        <f t="shared" si="127"/>
        <v>3.7851945010997739E-5</v>
      </c>
      <c r="U552">
        <f t="shared" si="128"/>
        <v>5.5077957068875132E-3</v>
      </c>
      <c r="X552" s="1"/>
    </row>
    <row r="553" spans="1:24" x14ac:dyDescent="0.25">
      <c r="A553" s="8"/>
      <c r="B553">
        <f t="shared" si="113"/>
        <v>49.900000000000439</v>
      </c>
      <c r="C553">
        <f t="shared" si="114"/>
        <v>0</v>
      </c>
      <c r="D553">
        <f t="shared" si="115"/>
        <v>1209.5775674984047</v>
      </c>
      <c r="E553">
        <f t="shared" si="116"/>
        <v>-404.75935575802328</v>
      </c>
      <c r="F553">
        <f t="shared" si="117"/>
        <v>0</v>
      </c>
      <c r="G553">
        <f t="shared" si="118"/>
        <v>5302.3475604299274</v>
      </c>
      <c r="H553">
        <f t="shared" si="119"/>
        <v>15845.46613422856</v>
      </c>
      <c r="I553">
        <f t="shared" si="120"/>
        <v>16709.089941184153</v>
      </c>
      <c r="J553" s="42">
        <f t="shared" si="121"/>
        <v>1275.5030489453986</v>
      </c>
      <c r="K553">
        <f t="shared" si="122"/>
        <v>6.3036071317487989</v>
      </c>
      <c r="L553">
        <f t="shared" si="123"/>
        <v>0</v>
      </c>
      <c r="M553" s="42">
        <f t="shared" si="124"/>
        <v>6.3036071317487989</v>
      </c>
      <c r="N553" s="6">
        <f t="shared" si="125"/>
        <v>-3.509374187846343E-7</v>
      </c>
      <c r="O553" s="4">
        <f>SUM($N$54:N553)*0.1+$O$30</f>
        <v>5.9828601488401997E-6</v>
      </c>
      <c r="P553" s="4">
        <f>SUM($O$235:O553)</f>
        <v>-6.0157915883386238E-4</v>
      </c>
      <c r="Q553" s="6">
        <f t="shared" si="126"/>
        <v>-1.0487367946386803E-6</v>
      </c>
      <c r="R553" s="4">
        <f>SUM($Q$54:Q553)*0.1+$O$8</f>
        <v>-3.7475369690150986E-5</v>
      </c>
      <c r="S553" s="4">
        <f>SUM($R$235:R553)</f>
        <v>5.4367078517501199E-3</v>
      </c>
      <c r="T553">
        <f t="shared" si="127"/>
        <v>3.7949940039136653E-5</v>
      </c>
      <c r="U553">
        <f t="shared" si="128"/>
        <v>5.4698893727044111E-3</v>
      </c>
      <c r="X553" s="1"/>
    </row>
    <row r="554" spans="1:24" x14ac:dyDescent="0.25">
      <c r="A554" s="8"/>
      <c r="B554">
        <f t="shared" si="113"/>
        <v>50.000000000000441</v>
      </c>
      <c r="C554">
        <f t="shared" si="114"/>
        <v>0</v>
      </c>
      <c r="D554">
        <f t="shared" si="115"/>
        <v>1209.5775674984047</v>
      </c>
      <c r="E554">
        <f t="shared" si="116"/>
        <v>-404.75935575802328</v>
      </c>
      <c r="F554">
        <f t="shared" si="117"/>
        <v>0</v>
      </c>
      <c r="G554">
        <f t="shared" si="118"/>
        <v>5261.8716248541314</v>
      </c>
      <c r="H554">
        <f t="shared" si="119"/>
        <v>15724.50837747872</v>
      </c>
      <c r="I554">
        <f t="shared" si="120"/>
        <v>16581.539636289614</v>
      </c>
      <c r="J554" s="42">
        <f t="shared" si="121"/>
        <v>1275.5030489453986</v>
      </c>
      <c r="K554">
        <f t="shared" si="122"/>
        <v>6.2554879933385017</v>
      </c>
      <c r="L554">
        <f t="shared" si="123"/>
        <v>0</v>
      </c>
      <c r="M554" s="42">
        <f t="shared" si="124"/>
        <v>6.2554879933385017</v>
      </c>
      <c r="N554" s="6">
        <f t="shared" si="125"/>
        <v>-3.4825850719085876E-7</v>
      </c>
      <c r="O554" s="4">
        <f>SUM($N$54:N554)*0.1+$O$30</f>
        <v>5.9480342981211106E-6</v>
      </c>
      <c r="P554" s="4">
        <f>SUM($O$235:O554)</f>
        <v>-5.9563112453574131E-4</v>
      </c>
      <c r="Q554" s="6">
        <f t="shared" si="126"/>
        <v>-1.0407311702521253E-6</v>
      </c>
      <c r="R554" s="4">
        <f>SUM($Q$54:Q554)*0.1+$O$8</f>
        <v>-3.7579442807176181E-5</v>
      </c>
      <c r="S554" s="4">
        <f>SUM($R$235:R554)</f>
        <v>5.3991284089429433E-3</v>
      </c>
      <c r="T554">
        <f t="shared" si="127"/>
        <v>3.8047255271694052E-5</v>
      </c>
      <c r="U554">
        <f t="shared" si="128"/>
        <v>5.4318840205558943E-3</v>
      </c>
      <c r="X554" s="1"/>
    </row>
    <row r="555" spans="1:24" x14ac:dyDescent="0.25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1209.5775674984047</v>
      </c>
      <c r="E555">
        <f t="shared" si="116"/>
        <v>-404.75935575802328</v>
      </c>
      <c r="F555">
        <f t="shared" si="117"/>
        <v>0</v>
      </c>
      <c r="G555">
        <f t="shared" si="118"/>
        <v>5221.3956892783281</v>
      </c>
      <c r="H555">
        <f t="shared" si="119"/>
        <v>15603.550620728865</v>
      </c>
      <c r="I555">
        <f t="shared" si="120"/>
        <v>16453.98933139506</v>
      </c>
      <c r="J555" s="42">
        <f t="shared" si="121"/>
        <v>1275.5030489453986</v>
      </c>
      <c r="K555">
        <f t="shared" si="122"/>
        <v>6.2073688549281982</v>
      </c>
      <c r="L555">
        <f t="shared" si="123"/>
        <v>0</v>
      </c>
      <c r="M555" s="42">
        <f t="shared" si="124"/>
        <v>6.2073688549281982</v>
      </c>
      <c r="N555" s="6">
        <f t="shared" si="125"/>
        <v>-3.455795955970828E-7</v>
      </c>
      <c r="O555" s="4">
        <f>SUM($N$54:N555)*0.1+$O$30</f>
        <v>5.9134763385614047E-6</v>
      </c>
      <c r="P555" s="4">
        <f>SUM($O$235:O555)</f>
        <v>-5.8971764819717987E-4</v>
      </c>
      <c r="Q555" s="6">
        <f t="shared" si="126"/>
        <v>-1.0327255458655693E-6</v>
      </c>
      <c r="R555" s="4">
        <f>SUM($Q$54:Q555)*0.1+$O$8</f>
        <v>-3.7682715361762742E-5</v>
      </c>
      <c r="S555" s="4">
        <f>SUM($R$235:R555)</f>
        <v>5.3614456935811806E-3</v>
      </c>
      <c r="T555">
        <f t="shared" si="127"/>
        <v>3.8143888625078006E-5</v>
      </c>
      <c r="U555">
        <f t="shared" si="128"/>
        <v>5.3937803839065792E-3</v>
      </c>
      <c r="X555" s="1"/>
    </row>
    <row r="556" spans="1:24" x14ac:dyDescent="0.25">
      <c r="A556" s="8"/>
      <c r="B556">
        <f t="shared" si="129"/>
        <v>50.200000000000443</v>
      </c>
      <c r="C556">
        <f t="shared" si="114"/>
        <v>0</v>
      </c>
      <c r="D556">
        <f t="shared" si="115"/>
        <v>1209.5775674984047</v>
      </c>
      <c r="E556">
        <f t="shared" si="116"/>
        <v>-404.75935575802328</v>
      </c>
      <c r="F556">
        <f t="shared" si="117"/>
        <v>0</v>
      </c>
      <c r="G556">
        <f t="shared" si="118"/>
        <v>5180.9197537025248</v>
      </c>
      <c r="H556">
        <f t="shared" si="119"/>
        <v>15482.59286397904</v>
      </c>
      <c r="I556">
        <f t="shared" si="120"/>
        <v>16326.439026500535</v>
      </c>
      <c r="J556" s="42">
        <f t="shared" si="121"/>
        <v>1275.5030489453986</v>
      </c>
      <c r="K556">
        <f t="shared" si="122"/>
        <v>6.1592497165179063</v>
      </c>
      <c r="L556">
        <f t="shared" si="123"/>
        <v>0</v>
      </c>
      <c r="M556" s="42">
        <f t="shared" si="124"/>
        <v>6.1592497165179063</v>
      </c>
      <c r="N556" s="6">
        <f t="shared" si="125"/>
        <v>-3.4290068400330679E-7</v>
      </c>
      <c r="O556" s="4">
        <f>SUM($N$54:N556)*0.1+$O$30</f>
        <v>5.8791862701610751E-6</v>
      </c>
      <c r="P556" s="4">
        <f>SUM($O$235:O556)</f>
        <v>-5.8383846192701881E-4</v>
      </c>
      <c r="Q556" s="6">
        <f t="shared" si="126"/>
        <v>-1.0247199214790152E-6</v>
      </c>
      <c r="R556" s="4">
        <f>SUM($Q$54:Q556)*0.1+$O$8</f>
        <v>-3.7785187353910643E-5</v>
      </c>
      <c r="S556" s="4">
        <f>SUM($R$235:R556)</f>
        <v>5.3236605062272702E-3</v>
      </c>
      <c r="T556">
        <f t="shared" si="127"/>
        <v>3.8239838056265082E-5</v>
      </c>
      <c r="U556">
        <f t="shared" si="128"/>
        <v>5.3555791969860083E-3</v>
      </c>
      <c r="X556" s="1"/>
    </row>
    <row r="557" spans="1:24" x14ac:dyDescent="0.25">
      <c r="A557" s="8"/>
      <c r="B557">
        <f t="shared" si="129"/>
        <v>50.300000000000445</v>
      </c>
      <c r="C557">
        <f t="shared" si="114"/>
        <v>0</v>
      </c>
      <c r="D557">
        <f t="shared" si="115"/>
        <v>1209.5775674984047</v>
      </c>
      <c r="E557">
        <f t="shared" si="116"/>
        <v>-404.75935575802328</v>
      </c>
      <c r="F557">
        <f t="shared" si="117"/>
        <v>0</v>
      </c>
      <c r="G557">
        <f t="shared" si="118"/>
        <v>5140.4438181267215</v>
      </c>
      <c r="H557">
        <f t="shared" si="119"/>
        <v>15361.635107229187</v>
      </c>
      <c r="I557">
        <f t="shared" si="120"/>
        <v>16198.888721605983</v>
      </c>
      <c r="J557" s="42">
        <f t="shared" si="121"/>
        <v>1275.5030489453986</v>
      </c>
      <c r="K557">
        <f t="shared" si="122"/>
        <v>6.1111305781076037</v>
      </c>
      <c r="L557">
        <f t="shared" si="123"/>
        <v>0</v>
      </c>
      <c r="M557" s="42">
        <f t="shared" si="124"/>
        <v>6.1111305781076037</v>
      </c>
      <c r="N557" s="6">
        <f t="shared" si="125"/>
        <v>-3.4022177240953083E-7</v>
      </c>
      <c r="O557" s="4">
        <f>SUM($N$54:N557)*0.1+$O$30</f>
        <v>5.8451640929201253E-6</v>
      </c>
      <c r="P557" s="4">
        <f>SUM($O$235:O557)</f>
        <v>-5.779932978340987E-4</v>
      </c>
      <c r="Q557" s="6">
        <f t="shared" si="126"/>
        <v>-1.0167142970924592E-6</v>
      </c>
      <c r="R557" s="4">
        <f>SUM($Q$54:Q557)*0.1+$O$8</f>
        <v>-3.788685878361991E-5</v>
      </c>
      <c r="S557" s="4">
        <f>SUM($R$235:R557)</f>
        <v>5.2857736474436505E-3</v>
      </c>
      <c r="T557">
        <f t="shared" si="127"/>
        <v>3.8335101561925202E-5</v>
      </c>
      <c r="U557">
        <f t="shared" si="128"/>
        <v>5.3172811947790471E-3</v>
      </c>
      <c r="X557" s="1"/>
    </row>
    <row r="558" spans="1:24" x14ac:dyDescent="0.25">
      <c r="A558" s="8"/>
      <c r="B558">
        <f t="shared" si="129"/>
        <v>50.400000000000446</v>
      </c>
      <c r="C558">
        <f t="shared" si="114"/>
        <v>0</v>
      </c>
      <c r="D558">
        <f t="shared" si="115"/>
        <v>1209.5775674984047</v>
      </c>
      <c r="E558">
        <f t="shared" si="116"/>
        <v>-404.75935575802328</v>
      </c>
      <c r="F558">
        <f t="shared" si="117"/>
        <v>0</v>
      </c>
      <c r="G558">
        <f t="shared" si="118"/>
        <v>5099.9678825509145</v>
      </c>
      <c r="H558">
        <f t="shared" si="119"/>
        <v>15240.677350479345</v>
      </c>
      <c r="I558">
        <f t="shared" si="120"/>
        <v>16071.33841671144</v>
      </c>
      <c r="J558" s="42">
        <f t="shared" si="121"/>
        <v>1275.5030489453986</v>
      </c>
      <c r="K558">
        <f t="shared" si="122"/>
        <v>6.0630114396973047</v>
      </c>
      <c r="L558">
        <f t="shared" si="123"/>
        <v>0</v>
      </c>
      <c r="M558" s="42">
        <f t="shared" si="124"/>
        <v>6.0630114396973047</v>
      </c>
      <c r="N558" s="6">
        <f t="shared" si="125"/>
        <v>-3.375428608157546E-7</v>
      </c>
      <c r="O558" s="4">
        <f>SUM($N$54:N558)*0.1+$O$30</f>
        <v>5.8114098068385484E-6</v>
      </c>
      <c r="P558" s="4">
        <f>SUM($O$235:O558)</f>
        <v>-5.7218188802726018E-4</v>
      </c>
      <c r="Q558" s="6">
        <f t="shared" si="126"/>
        <v>-1.008708672705904E-6</v>
      </c>
      <c r="R558" s="4">
        <f>SUM($Q$54:Q558)*0.1+$O$8</f>
        <v>-3.7987729650890489E-5</v>
      </c>
      <c r="S558" s="4">
        <f>SUM($R$235:R558)</f>
        <v>5.2477859177927598E-3</v>
      </c>
      <c r="T558">
        <f t="shared" si="127"/>
        <v>3.8429677177568951E-5</v>
      </c>
      <c r="U558">
        <f t="shared" si="128"/>
        <v>5.278887113016383E-3</v>
      </c>
      <c r="X558" s="1"/>
    </row>
    <row r="559" spans="1:24" x14ac:dyDescent="0.25">
      <c r="A559" s="8"/>
      <c r="B559">
        <f t="shared" si="129"/>
        <v>50.500000000000448</v>
      </c>
      <c r="C559">
        <f t="shared" si="114"/>
        <v>0</v>
      </c>
      <c r="D559">
        <f t="shared" si="115"/>
        <v>1209.5775674984047</v>
      </c>
      <c r="E559">
        <f t="shared" si="116"/>
        <v>-404.75935575802328</v>
      </c>
      <c r="F559">
        <f t="shared" si="117"/>
        <v>0</v>
      </c>
      <c r="G559">
        <f t="shared" si="118"/>
        <v>5059.4919469751112</v>
      </c>
      <c r="H559">
        <f t="shared" si="119"/>
        <v>15119.719593729522</v>
      </c>
      <c r="I559">
        <f t="shared" si="120"/>
        <v>15943.788111816915</v>
      </c>
      <c r="J559" s="42">
        <f t="shared" si="121"/>
        <v>1275.5030489453986</v>
      </c>
      <c r="K559">
        <f t="shared" si="122"/>
        <v>6.0148923012870128</v>
      </c>
      <c r="L559">
        <f t="shared" si="123"/>
        <v>0</v>
      </c>
      <c r="M559" s="42">
        <f t="shared" si="124"/>
        <v>6.0148923012870128</v>
      </c>
      <c r="N559" s="6">
        <f t="shared" si="125"/>
        <v>-3.3486394922197859E-7</v>
      </c>
      <c r="O559" s="4">
        <f>SUM($N$54:N559)*0.1+$O$30</f>
        <v>5.7779234119163479E-6</v>
      </c>
      <c r="P559" s="4">
        <f>SUM($O$235:O559)</f>
        <v>-5.6640396461534381E-4</v>
      </c>
      <c r="Q559" s="6">
        <f t="shared" si="126"/>
        <v>-1.0007030483193501E-6</v>
      </c>
      <c r="R559" s="4">
        <f>SUM($Q$54:Q559)*0.1+$O$8</f>
        <v>-3.8087799955722435E-5</v>
      </c>
      <c r="S559" s="4">
        <f>SUM($R$235:R559)</f>
        <v>5.2096981178370375E-3</v>
      </c>
      <c r="T559">
        <f t="shared" si="127"/>
        <v>3.8523562976717264E-5</v>
      </c>
      <c r="U559">
        <f t="shared" si="128"/>
        <v>5.2403976881651593E-3</v>
      </c>
      <c r="X559" s="1"/>
    </row>
    <row r="560" spans="1:24" x14ac:dyDescent="0.25">
      <c r="A560" s="8"/>
      <c r="B560">
        <f t="shared" si="129"/>
        <v>50.600000000000449</v>
      </c>
      <c r="C560">
        <f t="shared" si="114"/>
        <v>0</v>
      </c>
      <c r="D560">
        <f t="shared" si="115"/>
        <v>1209.5775674984047</v>
      </c>
      <c r="E560">
        <f t="shared" si="116"/>
        <v>-404.75935575802328</v>
      </c>
      <c r="F560">
        <f t="shared" si="117"/>
        <v>0</v>
      </c>
      <c r="G560">
        <f t="shared" si="118"/>
        <v>5019.0160113993079</v>
      </c>
      <c r="H560">
        <f t="shared" si="119"/>
        <v>14998.761836979667</v>
      </c>
      <c r="I560">
        <f t="shared" si="120"/>
        <v>15816.237806922363</v>
      </c>
      <c r="J560" s="42">
        <f t="shared" si="121"/>
        <v>1275.5030489453986</v>
      </c>
      <c r="K560">
        <f t="shared" si="122"/>
        <v>5.9667731628767102</v>
      </c>
      <c r="L560">
        <f t="shared" si="123"/>
        <v>0</v>
      </c>
      <c r="M560" s="42">
        <f t="shared" si="124"/>
        <v>5.9667731628767102</v>
      </c>
      <c r="N560" s="6">
        <f t="shared" si="125"/>
        <v>-3.3218503762820263E-7</v>
      </c>
      <c r="O560" s="4">
        <f>SUM($N$54:N560)*0.1+$O$30</f>
        <v>5.7447049081535271E-6</v>
      </c>
      <c r="P560" s="4">
        <f>SUM($O$235:O560)</f>
        <v>-5.6065925970719024E-4</v>
      </c>
      <c r="Q560" s="6">
        <f t="shared" si="126"/>
        <v>-9.9269742393279409E-7</v>
      </c>
      <c r="R560" s="4">
        <f>SUM($Q$54:Q560)*0.1+$O$8</f>
        <v>-3.818706969811572E-5</v>
      </c>
      <c r="S560" s="4">
        <f>SUM($R$235:R560)</f>
        <v>5.1715110481389218E-3</v>
      </c>
      <c r="T560">
        <f t="shared" si="127"/>
        <v>3.8616757070092134E-5</v>
      </c>
      <c r="U560">
        <f t="shared" si="128"/>
        <v>5.2018136574197224E-3</v>
      </c>
      <c r="X560" s="1"/>
    </row>
    <row r="561" spans="1:24" x14ac:dyDescent="0.25">
      <c r="A561" s="8"/>
      <c r="B561">
        <f t="shared" si="129"/>
        <v>50.70000000000045</v>
      </c>
      <c r="C561">
        <f t="shared" si="114"/>
        <v>0</v>
      </c>
      <c r="D561">
        <f t="shared" si="115"/>
        <v>1209.5775674984047</v>
      </c>
      <c r="E561">
        <f t="shared" si="116"/>
        <v>-404.75935575802328</v>
      </c>
      <c r="F561">
        <f t="shared" si="117"/>
        <v>0</v>
      </c>
      <c r="G561">
        <f t="shared" si="118"/>
        <v>4978.5400758235046</v>
      </c>
      <c r="H561">
        <f t="shared" si="119"/>
        <v>14877.804080229827</v>
      </c>
      <c r="I561">
        <f t="shared" si="120"/>
        <v>15688.687502027822</v>
      </c>
      <c r="J561" s="42">
        <f t="shared" si="121"/>
        <v>1275.5030489453986</v>
      </c>
      <c r="K561">
        <f t="shared" si="122"/>
        <v>5.9186540244664121</v>
      </c>
      <c r="L561">
        <f t="shared" si="123"/>
        <v>0</v>
      </c>
      <c r="M561" s="42">
        <f t="shared" si="124"/>
        <v>5.9186540244664121</v>
      </c>
      <c r="N561" s="6">
        <f t="shared" si="125"/>
        <v>-3.2950612603442661E-7</v>
      </c>
      <c r="O561" s="4">
        <f>SUM($N$54:N561)*0.1+$O$30</f>
        <v>5.7117542955500827E-6</v>
      </c>
      <c r="P561" s="4">
        <f>SUM($O$235:O561)</f>
        <v>-5.5494750541164014E-4</v>
      </c>
      <c r="Q561" s="6">
        <f t="shared" si="126"/>
        <v>-9.8469179954623913E-7</v>
      </c>
      <c r="R561" s="4">
        <f>SUM($Q$54:Q561)*0.1+$O$8</f>
        <v>-3.8285538878070317E-5</v>
      </c>
      <c r="S561" s="4">
        <f>SUM($R$235:R561)</f>
        <v>5.1332255092608513E-3</v>
      </c>
      <c r="T561">
        <f t="shared" si="127"/>
        <v>3.8709257604828444E-5</v>
      </c>
      <c r="U561">
        <f t="shared" si="128"/>
        <v>5.1631357586924762E-3</v>
      </c>
      <c r="X561" s="1"/>
    </row>
    <row r="562" spans="1:24" x14ac:dyDescent="0.25">
      <c r="A562" s="8"/>
      <c r="B562">
        <f t="shared" si="129"/>
        <v>50.800000000000452</v>
      </c>
      <c r="C562">
        <f t="shared" si="114"/>
        <v>0</v>
      </c>
      <c r="D562">
        <f t="shared" si="115"/>
        <v>1209.5775674984047</v>
      </c>
      <c r="E562">
        <f t="shared" si="116"/>
        <v>-404.75935575802328</v>
      </c>
      <c r="F562">
        <f t="shared" si="117"/>
        <v>0</v>
      </c>
      <c r="G562">
        <f t="shared" si="118"/>
        <v>4938.0641402477013</v>
      </c>
      <c r="H562">
        <f t="shared" si="119"/>
        <v>14756.846323479975</v>
      </c>
      <c r="I562">
        <f t="shared" si="120"/>
        <v>15561.137197133272</v>
      </c>
      <c r="J562" s="42">
        <f t="shared" si="121"/>
        <v>1275.5030489453986</v>
      </c>
      <c r="K562">
        <f t="shared" si="122"/>
        <v>5.8705348860561104</v>
      </c>
      <c r="L562">
        <f t="shared" si="123"/>
        <v>0</v>
      </c>
      <c r="M562" s="42">
        <f t="shared" si="124"/>
        <v>5.8705348860561104</v>
      </c>
      <c r="N562" s="6">
        <f t="shared" si="125"/>
        <v>-3.2682721444065065E-7</v>
      </c>
      <c r="O562" s="4">
        <f>SUM($N$54:N562)*0.1+$O$30</f>
        <v>5.679071574106018E-6</v>
      </c>
      <c r="P562" s="4">
        <f>SUM($O$235:O562)</f>
        <v>-5.4926843383753415E-4</v>
      </c>
      <c r="Q562" s="6">
        <f t="shared" si="126"/>
        <v>-9.7668617515968312E-7</v>
      </c>
      <c r="R562" s="4">
        <f>SUM($Q$54:Q562)*0.1+$O$8</f>
        <v>-3.838320749558628E-5</v>
      </c>
      <c r="S562" s="4">
        <f>SUM($R$235:R562)</f>
        <v>5.0948423017652652E-3</v>
      </c>
      <c r="T562">
        <f t="shared" si="127"/>
        <v>3.8801062763705965E-5</v>
      </c>
      <c r="U562">
        <f t="shared" si="128"/>
        <v>5.1243647306048702E-3</v>
      </c>
      <c r="X562" s="1"/>
    </row>
    <row r="563" spans="1:24" x14ac:dyDescent="0.25">
      <c r="A563" s="8"/>
      <c r="B563">
        <f t="shared" si="129"/>
        <v>50.900000000000453</v>
      </c>
      <c r="C563">
        <f t="shared" si="114"/>
        <v>0</v>
      </c>
      <c r="D563">
        <f t="shared" si="115"/>
        <v>1209.5775674984047</v>
      </c>
      <c r="E563">
        <f t="shared" si="116"/>
        <v>-404.75935575802328</v>
      </c>
      <c r="F563">
        <f t="shared" si="117"/>
        <v>0</v>
      </c>
      <c r="G563">
        <f t="shared" si="118"/>
        <v>4897.5882046719053</v>
      </c>
      <c r="H563">
        <f t="shared" si="119"/>
        <v>14635.888566730147</v>
      </c>
      <c r="I563">
        <f t="shared" si="120"/>
        <v>15433.586892238745</v>
      </c>
      <c r="J563" s="42">
        <f t="shared" si="121"/>
        <v>1275.5030489453986</v>
      </c>
      <c r="K563">
        <f t="shared" si="122"/>
        <v>5.8224157476458176</v>
      </c>
      <c r="L563">
        <f t="shared" si="123"/>
        <v>0</v>
      </c>
      <c r="M563" s="42">
        <f t="shared" si="124"/>
        <v>5.8224157476458176</v>
      </c>
      <c r="N563" s="6">
        <f t="shared" si="125"/>
        <v>-3.2414830284687512E-7</v>
      </c>
      <c r="O563" s="4">
        <f>SUM($N$54:N563)*0.1+$O$30</f>
        <v>5.6466567438213297E-6</v>
      </c>
      <c r="P563" s="4">
        <f>SUM($O$235:O563)</f>
        <v>-5.4362177709371283E-4</v>
      </c>
      <c r="Q563" s="6">
        <f t="shared" si="126"/>
        <v>-9.68680550773129E-7</v>
      </c>
      <c r="R563" s="4">
        <f>SUM($Q$54:Q563)*0.1+$O$8</f>
        <v>-3.848007555066361E-5</v>
      </c>
      <c r="S563" s="4">
        <f>SUM($R$235:R563)</f>
        <v>5.0563622262146017E-3</v>
      </c>
      <c r="T563">
        <f t="shared" si="127"/>
        <v>3.8892170764400924E-5</v>
      </c>
      <c r="U563">
        <f t="shared" si="128"/>
        <v>5.0855013124784867E-3</v>
      </c>
      <c r="X563" s="1"/>
    </row>
    <row r="564" spans="1:24" x14ac:dyDescent="0.25">
      <c r="A564" s="8"/>
      <c r="B564">
        <f t="shared" si="129"/>
        <v>51.000000000000455</v>
      </c>
      <c r="C564">
        <f t="shared" si="114"/>
        <v>0</v>
      </c>
      <c r="D564">
        <f t="shared" si="115"/>
        <v>1209.5775674984047</v>
      </c>
      <c r="E564">
        <f t="shared" si="116"/>
        <v>-404.75935575802328</v>
      </c>
      <c r="F564">
        <f t="shared" si="117"/>
        <v>0</v>
      </c>
      <c r="G564">
        <f t="shared" si="118"/>
        <v>4857.112269096102</v>
      </c>
      <c r="H564">
        <f t="shared" si="119"/>
        <v>14514.930809980295</v>
      </c>
      <c r="I564">
        <f t="shared" si="120"/>
        <v>15306.036587344193</v>
      </c>
      <c r="J564" s="42">
        <f t="shared" si="121"/>
        <v>1275.5030489453986</v>
      </c>
      <c r="K564">
        <f t="shared" si="122"/>
        <v>5.774296609235515</v>
      </c>
      <c r="L564">
        <f t="shared" si="123"/>
        <v>0</v>
      </c>
      <c r="M564" s="42">
        <f t="shared" si="124"/>
        <v>5.774296609235515</v>
      </c>
      <c r="N564" s="6">
        <f t="shared" si="125"/>
        <v>-3.2146939125309916E-7</v>
      </c>
      <c r="O564" s="4">
        <f>SUM($N$54:N564)*0.1+$O$30</f>
        <v>5.6145098046960211E-6</v>
      </c>
      <c r="P564" s="4">
        <f>SUM($O$235:O564)</f>
        <v>-5.3800726728901683E-4</v>
      </c>
      <c r="Q564" s="6">
        <f t="shared" si="126"/>
        <v>-9.6067492638657299E-7</v>
      </c>
      <c r="R564" s="4">
        <f>SUM($Q$54:Q564)*0.1+$O$8</f>
        <v>-3.8576143043302251E-5</v>
      </c>
      <c r="S564" s="4">
        <f>SUM($R$235:R564)</f>
        <v>5.0177860831712995E-3</v>
      </c>
      <c r="T564">
        <f t="shared" si="127"/>
        <v>3.8982579858756714E-5</v>
      </c>
      <c r="U564">
        <f t="shared" si="128"/>
        <v>5.0465462443262492E-3</v>
      </c>
      <c r="X564" s="1"/>
    </row>
    <row r="565" spans="1:24" x14ac:dyDescent="0.25">
      <c r="A565" s="8"/>
      <c r="B565">
        <f t="shared" si="129"/>
        <v>51.100000000000456</v>
      </c>
      <c r="C565">
        <f t="shared" si="114"/>
        <v>0</v>
      </c>
      <c r="D565">
        <f t="shared" si="115"/>
        <v>1209.5775674984047</v>
      </c>
      <c r="E565">
        <f t="shared" si="116"/>
        <v>-404.75935575802328</v>
      </c>
      <c r="F565">
        <f t="shared" si="117"/>
        <v>0</v>
      </c>
      <c r="G565">
        <f t="shared" si="118"/>
        <v>4816.636333520295</v>
      </c>
      <c r="H565">
        <f t="shared" si="119"/>
        <v>14393.973053230455</v>
      </c>
      <c r="I565">
        <f t="shared" si="120"/>
        <v>15178.486282449652</v>
      </c>
      <c r="J565" s="42">
        <f t="shared" si="121"/>
        <v>1275.5030489453986</v>
      </c>
      <c r="K565">
        <f t="shared" si="122"/>
        <v>5.7261774708252169</v>
      </c>
      <c r="L565">
        <f t="shared" si="123"/>
        <v>0</v>
      </c>
      <c r="M565" s="42">
        <f t="shared" si="124"/>
        <v>5.7261774708252169</v>
      </c>
      <c r="N565" s="6">
        <f t="shared" si="125"/>
        <v>-3.1879047965932293E-7</v>
      </c>
      <c r="O565" s="4">
        <f>SUM($N$54:N565)*0.1+$O$30</f>
        <v>5.5826307567300855E-6</v>
      </c>
      <c r="P565" s="4">
        <f>SUM($O$235:O565)</f>
        <v>-5.3242463653228672E-4</v>
      </c>
      <c r="Q565" s="6">
        <f t="shared" si="126"/>
        <v>-9.5266930200001803E-7</v>
      </c>
      <c r="R565" s="4">
        <f>SUM($Q$54:Q565)*0.1+$O$8</f>
        <v>-3.8671409973502259E-5</v>
      </c>
      <c r="S565" s="4">
        <f>SUM($R$235:R565)</f>
        <v>4.9791146731977976E-3</v>
      </c>
      <c r="T565">
        <f t="shared" si="127"/>
        <v>3.9072288332073394E-5</v>
      </c>
      <c r="U565">
        <f t="shared" si="128"/>
        <v>5.0075002668437422E-3</v>
      </c>
      <c r="X565" s="1"/>
    </row>
    <row r="566" spans="1:24" x14ac:dyDescent="0.25">
      <c r="A566" s="8"/>
      <c r="B566">
        <f t="shared" si="129"/>
        <v>51.200000000000458</v>
      </c>
      <c r="C566">
        <f t="shared" si="114"/>
        <v>0</v>
      </c>
      <c r="D566">
        <f t="shared" si="115"/>
        <v>1209.5775674984047</v>
      </c>
      <c r="E566">
        <f t="shared" si="116"/>
        <v>-404.75935575802328</v>
      </c>
      <c r="F566">
        <f t="shared" si="117"/>
        <v>0</v>
      </c>
      <c r="G566">
        <f t="shared" si="118"/>
        <v>4776.1603979444917</v>
      </c>
      <c r="H566">
        <f t="shared" si="119"/>
        <v>14273.015296480615</v>
      </c>
      <c r="I566">
        <f t="shared" si="120"/>
        <v>15050.935977555113</v>
      </c>
      <c r="J566" s="42">
        <f t="shared" si="121"/>
        <v>1275.5030489453986</v>
      </c>
      <c r="K566">
        <f t="shared" si="122"/>
        <v>5.6780583324149196</v>
      </c>
      <c r="L566">
        <f t="shared" si="123"/>
        <v>0</v>
      </c>
      <c r="M566" s="42">
        <f t="shared" si="124"/>
        <v>5.6780583324149196</v>
      </c>
      <c r="N566" s="6">
        <f t="shared" si="125"/>
        <v>-3.1611156806554692E-7</v>
      </c>
      <c r="O566" s="4">
        <f>SUM($N$54:N566)*0.1+$O$30</f>
        <v>5.5510195999235331E-6</v>
      </c>
      <c r="P566" s="4">
        <f>SUM($O$235:O566)</f>
        <v>-5.2687361693236324E-4</v>
      </c>
      <c r="Q566" s="6">
        <f t="shared" si="126"/>
        <v>-9.4466367761346296E-7</v>
      </c>
      <c r="R566" s="4">
        <f>SUM($Q$54:Q566)*0.1+$O$8</f>
        <v>-3.8765876341263607E-5</v>
      </c>
      <c r="S566" s="4">
        <f>SUM($R$235:R566)</f>
        <v>4.9403487968565337E-3</v>
      </c>
      <c r="T566">
        <f t="shared" si="127"/>
        <v>3.9161294502414968E-5</v>
      </c>
      <c r="U566">
        <f t="shared" si="128"/>
        <v>4.9683641214006442E-3</v>
      </c>
      <c r="X566" s="1"/>
    </row>
    <row r="567" spans="1:24" x14ac:dyDescent="0.25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1209.5775674984047</v>
      </c>
      <c r="E567">
        <f t="shared" ref="E567:E630" si="132">IF(B567&lt;$B$41,$B$14,IF(AND($B$41&lt;=B567,B567&lt;$B$41+$G$8),$B$14+$B$17,$B$14+$B$17+$B$11))</f>
        <v>-404.75935575802328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4735.6844623686884</v>
      </c>
      <c r="H567">
        <f t="shared" ref="H567:H630" si="135">IF(B567&lt;$B$41,-$B$13*B567,IF(AND($B$41&lt;=B567,B567&lt;=$B$41+$G$8),-$B$13*B567+(-B567+B554)*B529,-$B$13*B567+(-B567+$B$41)*$B$16+(-B567+$B$41+$G$8)*$B$10))</f>
        <v>14152.057539730777</v>
      </c>
      <c r="I567">
        <f t="shared" ref="I567:I630" si="136">SQRT(SUMSQ(H567,G567))</f>
        <v>14923.385672660575</v>
      </c>
      <c r="J567" s="42">
        <f t="shared" ref="J567:J630" si="137">SQRT(SUMSQ(D567:E567))</f>
        <v>1275.5030489453986</v>
      </c>
      <c r="K567">
        <f t="shared" ref="K567:K630" si="138">32*I567/(PI()*$G$13^3)</f>
        <v>5.6299391940046224</v>
      </c>
      <c r="L567">
        <f t="shared" ref="L567:L630" si="139">16*F567/(PI()*$G$13^3)*$G$23</f>
        <v>0</v>
      </c>
      <c r="M567" s="42">
        <f t="shared" ref="M567:M630" si="140">SQRT(K567^2+3*L567^2)</f>
        <v>5.6299391940046224</v>
      </c>
      <c r="N567" s="6">
        <f t="shared" ref="N567:N630" si="141">-G567/($G$15*$B$42)</f>
        <v>-3.1343265647177096E-7</v>
      </c>
      <c r="O567" s="4">
        <f>SUM($N$54:N567)*0.1+$O$30</f>
        <v>5.5196763342763536E-6</v>
      </c>
      <c r="P567" s="4">
        <f>SUM($O$235:O567)</f>
        <v>-5.2135394059808684E-4</v>
      </c>
      <c r="Q567" s="6">
        <f t="shared" ref="Q567:Q630" si="142">-H567/($B$42*$G$15)</f>
        <v>-9.3665805322690801E-7</v>
      </c>
      <c r="R567" s="4">
        <f>SUM($Q$54:Q567)*0.1+$O$8</f>
        <v>-3.8859542146586293E-5</v>
      </c>
      <c r="S567" s="4">
        <f>SUM($R$235:R567)</f>
        <v>4.9014892547099478E-3</v>
      </c>
      <c r="T567">
        <f t="shared" ref="T567:T630" si="143">SQRT(SUMSQ(O567,R567))</f>
        <v>3.924959671993442E-5</v>
      </c>
      <c r="U567">
        <f t="shared" ref="U567:U630" si="144">SQRT(S567^2+P567^2)</f>
        <v>4.9291385500322702E-3</v>
      </c>
      <c r="X567" s="1"/>
    </row>
    <row r="568" spans="1:24" x14ac:dyDescent="0.25">
      <c r="A568" s="8"/>
      <c r="B568">
        <f t="shared" si="129"/>
        <v>51.40000000000046</v>
      </c>
      <c r="C568">
        <f t="shared" si="130"/>
        <v>0</v>
      </c>
      <c r="D568">
        <f t="shared" si="131"/>
        <v>1209.5775674984047</v>
      </c>
      <c r="E568">
        <f t="shared" si="132"/>
        <v>-404.75935575802328</v>
      </c>
      <c r="F568">
        <f t="shared" si="133"/>
        <v>0</v>
      </c>
      <c r="G568">
        <f t="shared" si="134"/>
        <v>4695.2085267928851</v>
      </c>
      <c r="H568">
        <f t="shared" si="135"/>
        <v>14031.09978298092</v>
      </c>
      <c r="I568">
        <f t="shared" si="136"/>
        <v>14795.83536776602</v>
      </c>
      <c r="J568" s="42">
        <f t="shared" si="137"/>
        <v>1275.5030489453986</v>
      </c>
      <c r="K568">
        <f t="shared" si="138"/>
        <v>5.5818200555943189</v>
      </c>
      <c r="L568">
        <f t="shared" si="139"/>
        <v>0</v>
      </c>
      <c r="M568" s="42">
        <f t="shared" si="140"/>
        <v>5.5818200555943189</v>
      </c>
      <c r="N568" s="6">
        <f t="shared" si="141"/>
        <v>-3.1075374487799494E-7</v>
      </c>
      <c r="O568" s="4">
        <f>SUM($N$54:N568)*0.1+$O$30</f>
        <v>5.4886009597885538E-6</v>
      </c>
      <c r="P568" s="4">
        <f>SUM($O$235:O568)</f>
        <v>-5.1586533963829829E-4</v>
      </c>
      <c r="Q568" s="6">
        <f t="shared" si="142"/>
        <v>-9.2865242884035188E-7</v>
      </c>
      <c r="R568" s="4">
        <f>SUM($Q$54:Q568)*0.1+$O$8</f>
        <v>-3.8952407389470319E-5</v>
      </c>
      <c r="S568" s="4">
        <f>SUM($R$235:R568)</f>
        <v>4.8625368473204774E-3</v>
      </c>
      <c r="T568">
        <f t="shared" si="143"/>
        <v>3.9337193366215821E-5</v>
      </c>
      <c r="U568">
        <f t="shared" si="144"/>
        <v>4.8898242954312273E-3</v>
      </c>
      <c r="X568" s="1"/>
    </row>
    <row r="569" spans="1:24" x14ac:dyDescent="0.25">
      <c r="A569" s="8"/>
      <c r="B569">
        <f t="shared" si="129"/>
        <v>51.500000000000462</v>
      </c>
      <c r="C569">
        <f t="shared" si="130"/>
        <v>0</v>
      </c>
      <c r="D569">
        <f t="shared" si="131"/>
        <v>1209.5775674984047</v>
      </c>
      <c r="E569">
        <f t="shared" si="132"/>
        <v>-404.75935575802328</v>
      </c>
      <c r="F569">
        <f t="shared" si="133"/>
        <v>0</v>
      </c>
      <c r="G569">
        <f t="shared" si="134"/>
        <v>4654.7325912170836</v>
      </c>
      <c r="H569">
        <f t="shared" si="135"/>
        <v>13910.142026231097</v>
      </c>
      <c r="I569">
        <f t="shared" si="136"/>
        <v>14668.285062871497</v>
      </c>
      <c r="J569" s="42">
        <f t="shared" si="137"/>
        <v>1275.5030489453986</v>
      </c>
      <c r="K569">
        <f t="shared" si="138"/>
        <v>5.533700917184027</v>
      </c>
      <c r="L569">
        <f t="shared" si="139"/>
        <v>0</v>
      </c>
      <c r="M569" s="42">
        <f t="shared" si="140"/>
        <v>5.533700917184027</v>
      </c>
      <c r="N569" s="6">
        <f t="shared" si="141"/>
        <v>-3.0807483328421909E-7</v>
      </c>
      <c r="O569" s="4">
        <f>SUM($N$54:N569)*0.1+$O$30</f>
        <v>5.4577934764601304E-6</v>
      </c>
      <c r="P569" s="4">
        <f>SUM($O$235:O569)</f>
        <v>-5.1040754616183813E-4</v>
      </c>
      <c r="Q569" s="6">
        <f t="shared" si="142"/>
        <v>-9.2064680445379788E-7</v>
      </c>
      <c r="R569" s="4">
        <f>SUM($Q$54:Q569)*0.1+$O$8</f>
        <v>-3.9044472069915711E-5</v>
      </c>
      <c r="S569" s="4">
        <f>SUM($R$235:R569)</f>
        <v>4.8234923752505619E-3</v>
      </c>
      <c r="T569">
        <f t="shared" si="143"/>
        <v>3.9424082853632992E-5</v>
      </c>
      <c r="U569">
        <f t="shared" si="144"/>
        <v>4.8504221009391807E-3</v>
      </c>
      <c r="X569" s="1"/>
    </row>
    <row r="570" spans="1:24" x14ac:dyDescent="0.25">
      <c r="A570" s="8"/>
      <c r="B570">
        <f t="shared" si="129"/>
        <v>51.600000000000463</v>
      </c>
      <c r="C570">
        <f t="shared" si="130"/>
        <v>0</v>
      </c>
      <c r="D570">
        <f t="shared" si="131"/>
        <v>1209.5775674984047</v>
      </c>
      <c r="E570">
        <f t="shared" si="132"/>
        <v>-404.75935575802328</v>
      </c>
      <c r="F570">
        <f t="shared" si="133"/>
        <v>0</v>
      </c>
      <c r="G570">
        <f t="shared" si="134"/>
        <v>4614.2566556412803</v>
      </c>
      <c r="H570">
        <f t="shared" si="135"/>
        <v>13789.184269481242</v>
      </c>
      <c r="I570">
        <f t="shared" si="136"/>
        <v>14540.734757976943</v>
      </c>
      <c r="J570" s="42">
        <f t="shared" si="137"/>
        <v>1275.5030489453986</v>
      </c>
      <c r="K570">
        <f t="shared" si="138"/>
        <v>5.4855817787737244</v>
      </c>
      <c r="L570">
        <f t="shared" si="139"/>
        <v>0</v>
      </c>
      <c r="M570" s="42">
        <f t="shared" si="140"/>
        <v>5.4855817787737244</v>
      </c>
      <c r="N570" s="6">
        <f t="shared" si="141"/>
        <v>-3.0539592169044307E-7</v>
      </c>
      <c r="O570" s="4">
        <f>SUM($N$54:N570)*0.1+$O$30</f>
        <v>5.4272538842910868E-6</v>
      </c>
      <c r="P570" s="4">
        <f>SUM($O$235:O570)</f>
        <v>-5.0498029227754703E-4</v>
      </c>
      <c r="Q570" s="6">
        <f t="shared" si="142"/>
        <v>-9.1264118006724186E-7</v>
      </c>
      <c r="R570" s="4">
        <f>SUM($Q$54:Q570)*0.1+$O$8</f>
        <v>-3.9135736187922415E-5</v>
      </c>
      <c r="S570" s="4">
        <f>SUM($R$235:R570)</f>
        <v>4.7843566390626396E-3</v>
      </c>
      <c r="T570">
        <f t="shared" si="143"/>
        <v>3.9510263624724304E-5</v>
      </c>
      <c r="U570">
        <f t="shared" si="144"/>
        <v>4.8109327105387237E-3</v>
      </c>
      <c r="X570" s="1"/>
    </row>
    <row r="571" spans="1:24" x14ac:dyDescent="0.25">
      <c r="A571" s="8"/>
      <c r="B571">
        <f t="shared" si="129"/>
        <v>51.700000000000465</v>
      </c>
      <c r="C571">
        <f t="shared" si="130"/>
        <v>0</v>
      </c>
      <c r="D571">
        <f t="shared" si="131"/>
        <v>1209.5775674984047</v>
      </c>
      <c r="E571">
        <f t="shared" si="132"/>
        <v>-404.75935575802328</v>
      </c>
      <c r="F571">
        <f t="shared" si="133"/>
        <v>0</v>
      </c>
      <c r="G571">
        <f t="shared" si="134"/>
        <v>4573.780720065477</v>
      </c>
      <c r="H571">
        <f t="shared" si="135"/>
        <v>13668.226512731402</v>
      </c>
      <c r="I571">
        <f t="shared" si="136"/>
        <v>14413.184453082404</v>
      </c>
      <c r="J571" s="42">
        <f t="shared" si="137"/>
        <v>1275.5030489453986</v>
      </c>
      <c r="K571">
        <f t="shared" si="138"/>
        <v>5.4374626403634263</v>
      </c>
      <c r="L571">
        <f t="shared" si="139"/>
        <v>0</v>
      </c>
      <c r="M571" s="42">
        <f t="shared" si="140"/>
        <v>5.4374626403634263</v>
      </c>
      <c r="N571" s="6">
        <f t="shared" si="141"/>
        <v>-3.0271701009666711E-7</v>
      </c>
      <c r="O571" s="4">
        <f>SUM($N$54:N571)*0.1+$O$30</f>
        <v>5.3969821832814195E-6</v>
      </c>
      <c r="P571" s="4">
        <f>SUM($O$235:O571)</f>
        <v>-4.9958331009426564E-4</v>
      </c>
      <c r="Q571" s="6">
        <f t="shared" si="142"/>
        <v>-9.046355556806868E-7</v>
      </c>
      <c r="R571" s="4">
        <f>SUM($Q$54:Q571)*0.1+$O$8</f>
        <v>-3.9226199743490486E-5</v>
      </c>
      <c r="S571" s="4">
        <f>SUM($R$235:R571)</f>
        <v>4.7451304393191489E-3</v>
      </c>
      <c r="T571">
        <f t="shared" si="143"/>
        <v>3.9595734151583428E-5</v>
      </c>
      <c r="U571">
        <f t="shared" si="144"/>
        <v>4.7713568688453689E-3</v>
      </c>
      <c r="X571" s="1"/>
    </row>
    <row r="572" spans="1:24" x14ac:dyDescent="0.25">
      <c r="A572" s="8"/>
      <c r="B572">
        <f t="shared" si="129"/>
        <v>51.800000000000466</v>
      </c>
      <c r="C572">
        <f t="shared" si="130"/>
        <v>0</v>
      </c>
      <c r="D572">
        <f t="shared" si="131"/>
        <v>1209.5775674984047</v>
      </c>
      <c r="E572">
        <f t="shared" si="132"/>
        <v>-404.75935575802328</v>
      </c>
      <c r="F572">
        <f t="shared" si="133"/>
        <v>0</v>
      </c>
      <c r="G572">
        <f t="shared" si="134"/>
        <v>4533.3047844896792</v>
      </c>
      <c r="H572">
        <f t="shared" si="135"/>
        <v>13547.268755981549</v>
      </c>
      <c r="I572">
        <f t="shared" si="136"/>
        <v>14285.634148187852</v>
      </c>
      <c r="J572" s="42">
        <f t="shared" si="137"/>
        <v>1275.5030489453986</v>
      </c>
      <c r="K572">
        <f t="shared" si="138"/>
        <v>5.3893435019531246</v>
      </c>
      <c r="L572">
        <f t="shared" si="139"/>
        <v>0</v>
      </c>
      <c r="M572" s="42">
        <f t="shared" si="140"/>
        <v>5.3893435019531246</v>
      </c>
      <c r="N572" s="6">
        <f t="shared" si="141"/>
        <v>-3.0003809850289147E-7</v>
      </c>
      <c r="O572" s="4">
        <f>SUM($N$54:N572)*0.1+$O$30</f>
        <v>5.366978373431132E-6</v>
      </c>
      <c r="P572" s="4">
        <f>SUM($O$235:O572)</f>
        <v>-4.9421633172083452E-4</v>
      </c>
      <c r="Q572" s="6">
        <f t="shared" si="142"/>
        <v>-8.9662993129413099E-7</v>
      </c>
      <c r="R572" s="4">
        <f>SUM($Q$54:Q572)*0.1+$O$8</f>
        <v>-3.9315862736619923E-5</v>
      </c>
      <c r="S572" s="4">
        <f>SUM($R$235:R572)</f>
        <v>4.7058145765825291E-3</v>
      </c>
      <c r="T572">
        <f t="shared" si="143"/>
        <v>3.9680492935265007E-5</v>
      </c>
      <c r="U572">
        <f t="shared" si="144"/>
        <v>4.7316953210996384E-3</v>
      </c>
      <c r="X572" s="1"/>
    </row>
    <row r="573" spans="1:24" x14ac:dyDescent="0.25">
      <c r="A573" s="8"/>
      <c r="B573">
        <f t="shared" si="129"/>
        <v>51.900000000000468</v>
      </c>
      <c r="C573">
        <f t="shared" si="130"/>
        <v>0</v>
      </c>
      <c r="D573">
        <f t="shared" si="131"/>
        <v>1209.5775674984047</v>
      </c>
      <c r="E573">
        <f t="shared" si="132"/>
        <v>-404.75935575802328</v>
      </c>
      <c r="F573">
        <f t="shared" si="133"/>
        <v>0</v>
      </c>
      <c r="G573">
        <f t="shared" si="134"/>
        <v>4492.8288489138758</v>
      </c>
      <c r="H573">
        <f t="shared" si="135"/>
        <v>13426.310999231722</v>
      </c>
      <c r="I573">
        <f t="shared" si="136"/>
        <v>14158.083843293325</v>
      </c>
      <c r="J573" s="42">
        <f t="shared" si="137"/>
        <v>1275.5030489453986</v>
      </c>
      <c r="K573">
        <f t="shared" si="138"/>
        <v>5.3412243635428318</v>
      </c>
      <c r="L573">
        <f t="shared" si="139"/>
        <v>0</v>
      </c>
      <c r="M573" s="42">
        <f t="shared" si="140"/>
        <v>5.3412243635428318</v>
      </c>
      <c r="N573" s="6">
        <f t="shared" si="141"/>
        <v>-2.9735918690911546E-7</v>
      </c>
      <c r="O573" s="4">
        <f>SUM($N$54:N573)*0.1+$O$30</f>
        <v>5.3372424547402208E-6</v>
      </c>
      <c r="P573" s="4">
        <f>SUM($O$235:O573)</f>
        <v>-4.8887908926609431E-4</v>
      </c>
      <c r="Q573" s="6">
        <f t="shared" si="142"/>
        <v>-8.8862430690757677E-7</v>
      </c>
      <c r="R573" s="4">
        <f>SUM($Q$54:Q573)*0.1+$O$8</f>
        <v>-3.9404725167310672E-5</v>
      </c>
      <c r="S573" s="4">
        <f>SUM($R$235:R573)</f>
        <v>4.6664098514152185E-3</v>
      </c>
      <c r="T573">
        <f t="shared" si="143"/>
        <v>3.9764538505205469E-5</v>
      </c>
      <c r="U573">
        <f t="shared" si="144"/>
        <v>4.6919488131592661E-3</v>
      </c>
      <c r="X573" s="1"/>
    </row>
    <row r="574" spans="1:24" x14ac:dyDescent="0.25">
      <c r="A574" s="8"/>
      <c r="B574">
        <f t="shared" si="129"/>
        <v>52.000000000000469</v>
      </c>
      <c r="C574">
        <f t="shared" si="130"/>
        <v>0</v>
      </c>
      <c r="D574">
        <f t="shared" si="131"/>
        <v>1209.5775674984047</v>
      </c>
      <c r="E574">
        <f t="shared" si="132"/>
        <v>-404.75935575802328</v>
      </c>
      <c r="F574">
        <f t="shared" si="133"/>
        <v>0</v>
      </c>
      <c r="G574">
        <f t="shared" si="134"/>
        <v>4452.3529133380689</v>
      </c>
      <c r="H574">
        <f t="shared" si="135"/>
        <v>13305.353242481884</v>
      </c>
      <c r="I574">
        <f t="shared" si="136"/>
        <v>14030.533538398788</v>
      </c>
      <c r="J574" s="42">
        <f t="shared" si="137"/>
        <v>1275.5030489453986</v>
      </c>
      <c r="K574">
        <f t="shared" si="138"/>
        <v>5.2931052251325346</v>
      </c>
      <c r="L574">
        <f t="shared" si="139"/>
        <v>0</v>
      </c>
      <c r="M574" s="42">
        <f t="shared" si="140"/>
        <v>5.2931052251325346</v>
      </c>
      <c r="N574" s="6">
        <f t="shared" si="141"/>
        <v>-2.9468027531533923E-7</v>
      </c>
      <c r="O574" s="4">
        <f>SUM($N$54:N574)*0.1+$O$30</f>
        <v>5.3077744272086893E-6</v>
      </c>
      <c r="P574" s="4">
        <f>SUM($O$235:O574)</f>
        <v>-4.8357131483888562E-4</v>
      </c>
      <c r="Q574" s="6">
        <f t="shared" si="142"/>
        <v>-8.8061868252102181E-7</v>
      </c>
      <c r="R574" s="4">
        <f>SUM($Q$54:Q574)*0.1+$O$8</f>
        <v>-3.949278703556276E-5</v>
      </c>
      <c r="S574" s="4">
        <f>SUM($R$235:R574)</f>
        <v>4.6269170643796556E-3</v>
      </c>
      <c r="T574">
        <f t="shared" si="143"/>
        <v>3.9847869418658316E-5</v>
      </c>
      <c r="U574">
        <f t="shared" si="144"/>
        <v>4.6521180914915151E-3</v>
      </c>
      <c r="X574" s="1"/>
    </row>
    <row r="575" spans="1:24" x14ac:dyDescent="0.25">
      <c r="A575" s="8"/>
      <c r="B575">
        <f t="shared" si="129"/>
        <v>52.10000000000047</v>
      </c>
      <c r="C575">
        <f t="shared" si="130"/>
        <v>0</v>
      </c>
      <c r="D575">
        <f t="shared" si="131"/>
        <v>1209.5775674984047</v>
      </c>
      <c r="E575">
        <f t="shared" si="132"/>
        <v>-404.75935575802328</v>
      </c>
      <c r="F575">
        <f t="shared" si="133"/>
        <v>0</v>
      </c>
      <c r="G575">
        <f t="shared" si="134"/>
        <v>4411.8769777622692</v>
      </c>
      <c r="H575">
        <f t="shared" si="135"/>
        <v>13184.39548573203</v>
      </c>
      <c r="I575">
        <f t="shared" si="136"/>
        <v>13902.983233504234</v>
      </c>
      <c r="J575" s="42">
        <f t="shared" si="137"/>
        <v>1275.5030489453986</v>
      </c>
      <c r="K575">
        <f t="shared" si="138"/>
        <v>5.2449860867222311</v>
      </c>
      <c r="L575">
        <f t="shared" si="139"/>
        <v>0</v>
      </c>
      <c r="M575" s="42">
        <f t="shared" si="140"/>
        <v>5.2449860867222311</v>
      </c>
      <c r="N575" s="6">
        <f t="shared" si="141"/>
        <v>-2.9200136372156348E-7</v>
      </c>
      <c r="O575" s="4">
        <f>SUM($N$54:N575)*0.1+$O$30</f>
        <v>5.2785742908365309E-6</v>
      </c>
      <c r="P575" s="4">
        <f>SUM($O$235:O575)</f>
        <v>-4.7829274054804911E-4</v>
      </c>
      <c r="Q575" s="6">
        <f t="shared" si="142"/>
        <v>-8.726130581344658E-7</v>
      </c>
      <c r="R575" s="4">
        <f>SUM($Q$54:Q575)*0.1+$O$8</f>
        <v>-3.9580048341376214E-5</v>
      </c>
      <c r="S575" s="4">
        <f>SUM($R$235:R575)</f>
        <v>4.5873370160382796E-3</v>
      </c>
      <c r="T575">
        <f t="shared" si="143"/>
        <v>3.9930484260143384E-5</v>
      </c>
      <c r="U575">
        <f t="shared" si="144"/>
        <v>4.6122039031655957E-3</v>
      </c>
      <c r="X575" s="1"/>
    </row>
    <row r="576" spans="1:24" x14ac:dyDescent="0.25">
      <c r="A576" s="8"/>
      <c r="B576">
        <f t="shared" si="129"/>
        <v>52.200000000000472</v>
      </c>
      <c r="C576">
        <f t="shared" si="130"/>
        <v>0</v>
      </c>
      <c r="D576">
        <f t="shared" si="131"/>
        <v>1209.5775674984047</v>
      </c>
      <c r="E576">
        <f t="shared" si="132"/>
        <v>-404.75935575802328</v>
      </c>
      <c r="F576">
        <f t="shared" si="133"/>
        <v>0</v>
      </c>
      <c r="G576">
        <f t="shared" si="134"/>
        <v>4371.4010421864623</v>
      </c>
      <c r="H576">
        <f t="shared" si="135"/>
        <v>13063.437728982204</v>
      </c>
      <c r="I576">
        <f t="shared" si="136"/>
        <v>13775.432928609707</v>
      </c>
      <c r="J576" s="42">
        <f t="shared" si="137"/>
        <v>1275.5030489453986</v>
      </c>
      <c r="K576">
        <f t="shared" si="138"/>
        <v>5.1968669483119383</v>
      </c>
      <c r="L576">
        <f t="shared" si="139"/>
        <v>0</v>
      </c>
      <c r="M576" s="42">
        <f t="shared" si="140"/>
        <v>5.1968669483119383</v>
      </c>
      <c r="N576" s="6">
        <f t="shared" si="141"/>
        <v>-2.8932245212778726E-7</v>
      </c>
      <c r="O576" s="4">
        <f>SUM($N$54:N576)*0.1+$O$30</f>
        <v>5.2496420456237555E-6</v>
      </c>
      <c r="P576" s="4">
        <f>SUM($O$235:O576)</f>
        <v>-4.7304309850242532E-4</v>
      </c>
      <c r="Q576" s="6">
        <f t="shared" si="142"/>
        <v>-8.6460743374791169E-7</v>
      </c>
      <c r="R576" s="4">
        <f>SUM($Q$54:Q576)*0.1+$O$8</f>
        <v>-3.9666509084751008E-5</v>
      </c>
      <c r="S576" s="4">
        <f>SUM($R$235:R576)</f>
        <v>4.5476705069535288E-3</v>
      </c>
      <c r="T576">
        <f t="shared" si="143"/>
        <v>4.0012381640909795E-5</v>
      </c>
      <c r="U576">
        <f t="shared" si="144"/>
        <v>4.572206995845195E-3</v>
      </c>
      <c r="X576" s="1"/>
    </row>
    <row r="577" spans="1:24" x14ac:dyDescent="0.25">
      <c r="A577" s="8"/>
      <c r="B577">
        <f t="shared" si="129"/>
        <v>52.300000000000473</v>
      </c>
      <c r="C577">
        <f t="shared" si="130"/>
        <v>0</v>
      </c>
      <c r="D577">
        <f t="shared" si="131"/>
        <v>1209.5775674984047</v>
      </c>
      <c r="E577">
        <f t="shared" si="132"/>
        <v>-404.75935575802328</v>
      </c>
      <c r="F577">
        <f t="shared" si="133"/>
        <v>0</v>
      </c>
      <c r="G577">
        <f t="shared" si="134"/>
        <v>4330.9251066106626</v>
      </c>
      <c r="H577">
        <f t="shared" si="135"/>
        <v>12942.479972232351</v>
      </c>
      <c r="I577">
        <f t="shared" si="136"/>
        <v>13647.882623715157</v>
      </c>
      <c r="J577" s="42">
        <f t="shared" si="137"/>
        <v>1275.5030489453986</v>
      </c>
      <c r="K577">
        <f t="shared" si="138"/>
        <v>5.1487478099016366</v>
      </c>
      <c r="L577">
        <f t="shared" si="139"/>
        <v>0</v>
      </c>
      <c r="M577" s="42">
        <f t="shared" si="140"/>
        <v>5.1487478099016366</v>
      </c>
      <c r="N577" s="6">
        <f t="shared" si="141"/>
        <v>-2.8664354053401151E-7</v>
      </c>
      <c r="O577" s="4">
        <f>SUM($N$54:N577)*0.1+$O$30</f>
        <v>5.2209776915703532E-6</v>
      </c>
      <c r="P577" s="4">
        <f>SUM($O$235:O577)</f>
        <v>-4.6782212081085498E-4</v>
      </c>
      <c r="Q577" s="6">
        <f t="shared" si="142"/>
        <v>-8.5660180936135577E-7</v>
      </c>
      <c r="R577" s="4">
        <f>SUM($Q$54:Q577)*0.1+$O$8</f>
        <v>-3.9752169265687141E-5</v>
      </c>
      <c r="S577" s="4">
        <f>SUM($R$235:R577)</f>
        <v>4.5079183376878417E-3</v>
      </c>
      <c r="T577">
        <f t="shared" si="143"/>
        <v>4.0093560198412375E-5</v>
      </c>
      <c r="U577">
        <f t="shared" si="144"/>
        <v>4.532128117781125E-3</v>
      </c>
      <c r="X577" s="1"/>
    </row>
    <row r="578" spans="1:24" x14ac:dyDescent="0.25">
      <c r="A578" s="8"/>
      <c r="B578">
        <f t="shared" si="129"/>
        <v>52.400000000000475</v>
      </c>
      <c r="C578">
        <f t="shared" si="130"/>
        <v>0</v>
      </c>
      <c r="D578">
        <f t="shared" si="131"/>
        <v>1209.5775674984047</v>
      </c>
      <c r="E578">
        <f t="shared" si="132"/>
        <v>-404.75935575802328</v>
      </c>
      <c r="F578">
        <f t="shared" si="133"/>
        <v>0</v>
      </c>
      <c r="G578">
        <f t="shared" si="134"/>
        <v>4290.4491710348593</v>
      </c>
      <c r="H578">
        <f t="shared" si="135"/>
        <v>12821.52221548251</v>
      </c>
      <c r="I578">
        <f t="shared" si="136"/>
        <v>13520.332318820614</v>
      </c>
      <c r="J578" s="42">
        <f t="shared" si="137"/>
        <v>1275.5030489453986</v>
      </c>
      <c r="K578">
        <f t="shared" si="138"/>
        <v>5.1006286714913376</v>
      </c>
      <c r="L578">
        <f t="shared" si="139"/>
        <v>0</v>
      </c>
      <c r="M578" s="42">
        <f t="shared" si="140"/>
        <v>5.1006286714913376</v>
      </c>
      <c r="N578" s="6">
        <f t="shared" si="141"/>
        <v>-2.8396462894023555E-7</v>
      </c>
      <c r="O578" s="4">
        <f>SUM($N$54:N578)*0.1+$O$30</f>
        <v>5.1925812286763305E-6</v>
      </c>
      <c r="P578" s="4">
        <f>SUM($O$235:O578)</f>
        <v>-4.6262953958217863E-4</v>
      </c>
      <c r="Q578" s="6">
        <f t="shared" si="142"/>
        <v>-8.485961849748006E-7</v>
      </c>
      <c r="R578" s="4">
        <f>SUM($Q$54:Q578)*0.1+$O$8</f>
        <v>-3.9837028884184613E-5</v>
      </c>
      <c r="S578" s="4">
        <f>SUM($R$235:R578)</f>
        <v>4.4680813088036567E-3</v>
      </c>
      <c r="T578">
        <f t="shared" si="143"/>
        <v>4.0174018595800957E-5</v>
      </c>
      <c r="U578">
        <f t="shared" si="144"/>
        <v>4.4919680178040688E-3</v>
      </c>
      <c r="X578" s="1"/>
    </row>
    <row r="579" spans="1:24" x14ac:dyDescent="0.25">
      <c r="A579" s="8"/>
      <c r="B579">
        <f t="shared" si="129"/>
        <v>52.500000000000476</v>
      </c>
      <c r="C579">
        <f t="shared" si="130"/>
        <v>0</v>
      </c>
      <c r="D579">
        <f t="shared" si="131"/>
        <v>1209.5775674984047</v>
      </c>
      <c r="E579">
        <f t="shared" si="132"/>
        <v>-404.75935575802328</v>
      </c>
      <c r="F579">
        <f t="shared" si="133"/>
        <v>0</v>
      </c>
      <c r="G579">
        <f t="shared" si="134"/>
        <v>4249.973235459056</v>
      </c>
      <c r="H579">
        <f t="shared" si="135"/>
        <v>12700.564458732657</v>
      </c>
      <c r="I579">
        <f t="shared" si="136"/>
        <v>13392.782013926064</v>
      </c>
      <c r="J579" s="42">
        <f t="shared" si="137"/>
        <v>1275.5030489453986</v>
      </c>
      <c r="K579">
        <f t="shared" si="138"/>
        <v>5.0525095330810359</v>
      </c>
      <c r="L579">
        <f t="shared" si="139"/>
        <v>0</v>
      </c>
      <c r="M579" s="42">
        <f t="shared" si="140"/>
        <v>5.0525095330810359</v>
      </c>
      <c r="N579" s="6">
        <f t="shared" si="141"/>
        <v>-2.8128571734645953E-7</v>
      </c>
      <c r="O579" s="4">
        <f>SUM($N$54:N579)*0.1+$O$30</f>
        <v>5.1644526569416843E-6</v>
      </c>
      <c r="P579" s="4">
        <f>SUM($O$235:O579)</f>
        <v>-4.5746508692523692E-4</v>
      </c>
      <c r="Q579" s="6">
        <f t="shared" si="142"/>
        <v>-8.4059056058824469E-7</v>
      </c>
      <c r="R579" s="4">
        <f>SUM($Q$54:Q579)*0.1+$O$8</f>
        <v>-3.9921087940243452E-5</v>
      </c>
      <c r="S579" s="4">
        <f>SUM($R$235:R579)</f>
        <v>4.4281602208634131E-3</v>
      </c>
      <c r="T579">
        <f t="shared" si="143"/>
        <v>4.0253755521422384E-5</v>
      </c>
      <c r="U579">
        <f t="shared" si="144"/>
        <v>4.4517274453174495E-3</v>
      </c>
      <c r="X579" s="1"/>
    </row>
    <row r="580" spans="1:24" x14ac:dyDescent="0.25">
      <c r="A580" s="8"/>
      <c r="B580">
        <f t="shared" si="129"/>
        <v>52.600000000000477</v>
      </c>
      <c r="C580">
        <f t="shared" si="130"/>
        <v>0</v>
      </c>
      <c r="D580">
        <f t="shared" si="131"/>
        <v>1209.5775674984047</v>
      </c>
      <c r="E580">
        <f t="shared" si="132"/>
        <v>-404.75935575802328</v>
      </c>
      <c r="F580">
        <f t="shared" si="133"/>
        <v>0</v>
      </c>
      <c r="G580">
        <f t="shared" si="134"/>
        <v>4209.4972998832491</v>
      </c>
      <c r="H580">
        <f t="shared" si="135"/>
        <v>12579.606701982832</v>
      </c>
      <c r="I580">
        <f t="shared" si="136"/>
        <v>13265.231709031536</v>
      </c>
      <c r="J580" s="42">
        <f t="shared" si="137"/>
        <v>1275.5030489453986</v>
      </c>
      <c r="K580">
        <f t="shared" si="138"/>
        <v>5.0043903946707431</v>
      </c>
      <c r="L580">
        <f t="shared" si="139"/>
        <v>0</v>
      </c>
      <c r="M580" s="42">
        <f t="shared" si="140"/>
        <v>5.0043903946707431</v>
      </c>
      <c r="N580" s="6">
        <f t="shared" si="141"/>
        <v>-2.7860680575268331E-7</v>
      </c>
      <c r="O580" s="4">
        <f>SUM($N$54:N580)*0.1+$O$30</f>
        <v>5.1365919763664178E-6</v>
      </c>
      <c r="P580" s="4">
        <f>SUM($O$235:O580)</f>
        <v>-4.5232849494887051E-4</v>
      </c>
      <c r="Q580" s="6">
        <f t="shared" si="142"/>
        <v>-8.3258493620169069E-7</v>
      </c>
      <c r="R580" s="4">
        <f>SUM($Q$54:Q580)*0.1+$O$8</f>
        <v>-4.000434643386363E-5</v>
      </c>
      <c r="S580" s="4">
        <f>SUM($R$235:R580)</f>
        <v>4.3881558744295491E-3</v>
      </c>
      <c r="T580">
        <f t="shared" si="143"/>
        <v>4.0332769688334694E-5</v>
      </c>
      <c r="U580">
        <f t="shared" si="144"/>
        <v>4.4114071502904008E-3</v>
      </c>
      <c r="X580" s="1"/>
    </row>
    <row r="581" spans="1:24" x14ac:dyDescent="0.25">
      <c r="A581" s="8"/>
      <c r="B581">
        <f t="shared" si="129"/>
        <v>52.700000000000479</v>
      </c>
      <c r="C581">
        <f t="shared" si="130"/>
        <v>0</v>
      </c>
      <c r="D581">
        <f t="shared" si="131"/>
        <v>1209.5775674984047</v>
      </c>
      <c r="E581">
        <f t="shared" si="132"/>
        <v>-404.75935575802328</v>
      </c>
      <c r="F581">
        <f t="shared" si="133"/>
        <v>0</v>
      </c>
      <c r="G581">
        <f t="shared" si="134"/>
        <v>4169.021364307453</v>
      </c>
      <c r="H581">
        <f t="shared" si="135"/>
        <v>12458.648945232977</v>
      </c>
      <c r="I581">
        <f t="shared" si="136"/>
        <v>13137.681404136985</v>
      </c>
      <c r="J581" s="42">
        <f t="shared" si="137"/>
        <v>1275.5030489453986</v>
      </c>
      <c r="K581">
        <f t="shared" si="138"/>
        <v>4.9562712562604414</v>
      </c>
      <c r="L581">
        <f t="shared" si="139"/>
        <v>0</v>
      </c>
      <c r="M581" s="42">
        <f t="shared" si="140"/>
        <v>4.9562712562604414</v>
      </c>
      <c r="N581" s="6">
        <f t="shared" si="141"/>
        <v>-2.7592789415890782E-7</v>
      </c>
      <c r="O581" s="4">
        <f>SUM($N$54:N581)*0.1+$O$30</f>
        <v>5.1089991869505276E-6</v>
      </c>
      <c r="P581" s="4">
        <f>SUM($O$235:O581)</f>
        <v>-4.4721949576191996E-4</v>
      </c>
      <c r="Q581" s="6">
        <f t="shared" si="142"/>
        <v>-8.2457931181513467E-7</v>
      </c>
      <c r="R581" s="4">
        <f>SUM($Q$54:Q581)*0.1+$O$8</f>
        <v>-4.008680436504512E-5</v>
      </c>
      <c r="S581" s="4">
        <f>SUM($R$235:R581)</f>
        <v>4.3480690700645041E-3</v>
      </c>
      <c r="T581">
        <f t="shared" si="143"/>
        <v>4.041105983383338E-5</v>
      </c>
      <c r="U581">
        <f t="shared" si="144"/>
        <v>4.3710078832508584E-3</v>
      </c>
      <c r="X581" s="1"/>
    </row>
    <row r="582" spans="1:24" x14ac:dyDescent="0.25">
      <c r="A582" s="8"/>
      <c r="B582">
        <f t="shared" si="129"/>
        <v>52.80000000000048</v>
      </c>
      <c r="C582">
        <f t="shared" si="130"/>
        <v>0</v>
      </c>
      <c r="D582">
        <f t="shared" si="131"/>
        <v>1209.5775674984047</v>
      </c>
      <c r="E582">
        <f t="shared" si="132"/>
        <v>-404.75935575802328</v>
      </c>
      <c r="F582">
        <f t="shared" si="133"/>
        <v>0</v>
      </c>
      <c r="G582">
        <f t="shared" si="134"/>
        <v>4128.5454287316497</v>
      </c>
      <c r="H582">
        <f t="shared" si="135"/>
        <v>12337.691188483139</v>
      </c>
      <c r="I582">
        <f t="shared" si="136"/>
        <v>13010.131099242446</v>
      </c>
      <c r="J582" s="42">
        <f t="shared" si="137"/>
        <v>1275.5030489453986</v>
      </c>
      <c r="K582">
        <f t="shared" si="138"/>
        <v>4.9081521178501433</v>
      </c>
      <c r="L582">
        <f t="shared" si="139"/>
        <v>0</v>
      </c>
      <c r="M582" s="42">
        <f t="shared" si="140"/>
        <v>4.9081521178501433</v>
      </c>
      <c r="N582" s="6">
        <f t="shared" si="141"/>
        <v>-2.7324898256513181E-7</v>
      </c>
      <c r="O582" s="4">
        <f>SUM($N$54:N582)*0.1+$O$30</f>
        <v>5.0816742886940138E-6</v>
      </c>
      <c r="P582" s="4">
        <f>SUM($O$235:O582)</f>
        <v>-4.4213782147322592E-4</v>
      </c>
      <c r="Q582" s="6">
        <f t="shared" si="142"/>
        <v>-8.1657368742857971E-7</v>
      </c>
      <c r="R582" s="4">
        <f>SUM($Q$54:Q582)*0.1+$O$8</f>
        <v>-4.0168461733787976E-5</v>
      </c>
      <c r="S582" s="4">
        <f>SUM($R$235:R582)</f>
        <v>4.3079006083307165E-3</v>
      </c>
      <c r="T582">
        <f t="shared" si="143"/>
        <v>4.0488624718989439E-5</v>
      </c>
      <c r="U582">
        <f t="shared" si="144"/>
        <v>4.3305303952787637E-3</v>
      </c>
      <c r="X582" s="1"/>
    </row>
    <row r="583" spans="1:24" x14ac:dyDescent="0.25">
      <c r="A583" s="8"/>
      <c r="B583">
        <f t="shared" si="129"/>
        <v>52.900000000000482</v>
      </c>
      <c r="C583">
        <f t="shared" si="130"/>
        <v>0</v>
      </c>
      <c r="D583">
        <f t="shared" si="131"/>
        <v>1209.5775674984047</v>
      </c>
      <c r="E583">
        <f t="shared" si="132"/>
        <v>-404.75935575802328</v>
      </c>
      <c r="F583">
        <f t="shared" si="133"/>
        <v>0</v>
      </c>
      <c r="G583">
        <f t="shared" si="134"/>
        <v>4088.0694931558464</v>
      </c>
      <c r="H583">
        <f t="shared" si="135"/>
        <v>12216.733431733297</v>
      </c>
      <c r="I583">
        <f t="shared" si="136"/>
        <v>12882.580794347905</v>
      </c>
      <c r="J583" s="42">
        <f t="shared" si="137"/>
        <v>1275.5030489453986</v>
      </c>
      <c r="K583">
        <f t="shared" si="138"/>
        <v>4.8600329794398451</v>
      </c>
      <c r="L583">
        <f t="shared" si="139"/>
        <v>0</v>
      </c>
      <c r="M583" s="42">
        <f t="shared" si="140"/>
        <v>4.8600329794398451</v>
      </c>
      <c r="N583" s="6">
        <f t="shared" si="141"/>
        <v>-2.7057007097135585E-7</v>
      </c>
      <c r="O583" s="4">
        <f>SUM($N$54:N583)*0.1+$O$30</f>
        <v>5.0546172815968763E-6</v>
      </c>
      <c r="P583" s="4">
        <f>SUM($O$235:O583)</f>
        <v>-4.3708320419162905E-4</v>
      </c>
      <c r="Q583" s="6">
        <f t="shared" si="142"/>
        <v>-8.0856806304202454E-7</v>
      </c>
      <c r="R583" s="4">
        <f>SUM($Q$54:Q583)*0.1+$O$8</f>
        <v>-4.0249318540092199E-5</v>
      </c>
      <c r="S583" s="4">
        <f>SUM($R$235:R583)</f>
        <v>4.2676512897906246E-3</v>
      </c>
      <c r="T583">
        <f t="shared" si="143"/>
        <v>4.0565463128198445E-5</v>
      </c>
      <c r="U583">
        <f t="shared" si="144"/>
        <v>4.2899754379993838E-3</v>
      </c>
      <c r="X583" s="1"/>
    </row>
    <row r="584" spans="1:24" x14ac:dyDescent="0.25">
      <c r="A584" s="8"/>
      <c r="B584">
        <f t="shared" si="129"/>
        <v>53.000000000000483</v>
      </c>
      <c r="C584">
        <f t="shared" si="130"/>
        <v>0</v>
      </c>
      <c r="D584">
        <f t="shared" si="131"/>
        <v>1209.5775674984047</v>
      </c>
      <c r="E584">
        <f t="shared" si="132"/>
        <v>-404.75935575802328</v>
      </c>
      <c r="F584">
        <f t="shared" si="133"/>
        <v>0</v>
      </c>
      <c r="G584">
        <f t="shared" si="134"/>
        <v>4047.5935575800431</v>
      </c>
      <c r="H584">
        <f t="shared" si="135"/>
        <v>12095.775674983459</v>
      </c>
      <c r="I584">
        <f t="shared" si="136"/>
        <v>12755.030489453367</v>
      </c>
      <c r="J584" s="42">
        <f t="shared" si="137"/>
        <v>1275.5030489453986</v>
      </c>
      <c r="K584">
        <f t="shared" si="138"/>
        <v>4.8119138410295479</v>
      </c>
      <c r="L584">
        <f t="shared" si="139"/>
        <v>0</v>
      </c>
      <c r="M584" s="42">
        <f t="shared" si="140"/>
        <v>4.8119138410295479</v>
      </c>
      <c r="N584" s="6">
        <f t="shared" si="141"/>
        <v>-2.6789115937757983E-7</v>
      </c>
      <c r="O584" s="4">
        <f>SUM($N$54:N584)*0.1+$O$30</f>
        <v>5.0278281656591153E-6</v>
      </c>
      <c r="P584" s="4">
        <f>SUM($O$235:O584)</f>
        <v>-4.3205537602596995E-4</v>
      </c>
      <c r="Q584" s="6">
        <f t="shared" si="142"/>
        <v>-8.0056243865546958E-7</v>
      </c>
      <c r="R584" s="4">
        <f>SUM($Q$54:Q584)*0.1+$O$8</f>
        <v>-4.0329374783957734E-5</v>
      </c>
      <c r="S584" s="4">
        <f>SUM($R$235:R584)</f>
        <v>4.2273219150066668E-3</v>
      </c>
      <c r="T584">
        <f t="shared" si="143"/>
        <v>4.064157386874087E-5</v>
      </c>
      <c r="U584">
        <f t="shared" si="144"/>
        <v>4.2493437635767453E-3</v>
      </c>
      <c r="X584" s="1"/>
    </row>
    <row r="585" spans="1:24" x14ac:dyDescent="0.25">
      <c r="A585" s="8"/>
      <c r="B585">
        <f t="shared" si="129"/>
        <v>53.100000000000485</v>
      </c>
      <c r="C585">
        <f t="shared" si="130"/>
        <v>0</v>
      </c>
      <c r="D585">
        <f t="shared" si="131"/>
        <v>1209.5775674984047</v>
      </c>
      <c r="E585">
        <f t="shared" si="132"/>
        <v>-404.75935575802328</v>
      </c>
      <c r="F585">
        <f t="shared" si="133"/>
        <v>0</v>
      </c>
      <c r="G585">
        <f t="shared" si="134"/>
        <v>4007.1176220042398</v>
      </c>
      <c r="H585">
        <f t="shared" si="135"/>
        <v>11974.817918233604</v>
      </c>
      <c r="I585">
        <f t="shared" si="136"/>
        <v>12627.480184558814</v>
      </c>
      <c r="J585" s="42">
        <f t="shared" si="137"/>
        <v>1275.5030489453986</v>
      </c>
      <c r="K585">
        <f t="shared" si="138"/>
        <v>4.7637947026192453</v>
      </c>
      <c r="L585">
        <f t="shared" si="139"/>
        <v>0</v>
      </c>
      <c r="M585" s="42">
        <f t="shared" si="140"/>
        <v>4.7637947026192453</v>
      </c>
      <c r="N585" s="6">
        <f t="shared" si="141"/>
        <v>-2.6521224778380387E-7</v>
      </c>
      <c r="O585" s="4">
        <f>SUM($N$54:N585)*0.1+$O$30</f>
        <v>5.0013069408807373E-6</v>
      </c>
      <c r="P585" s="4">
        <f>SUM($O$235:O585)</f>
        <v>-4.2705406908508922E-4</v>
      </c>
      <c r="Q585" s="6">
        <f t="shared" si="142"/>
        <v>-7.9255681426891357E-7</v>
      </c>
      <c r="R585" s="4">
        <f>SUM($Q$54:Q585)*0.1+$O$8</f>
        <v>-4.0408630465384635E-5</v>
      </c>
      <c r="S585" s="4">
        <f>SUM($R$235:R585)</f>
        <v>4.1869132845412825E-3</v>
      </c>
      <c r="T585">
        <f t="shared" si="143"/>
        <v>4.0716955770353372E-5</v>
      </c>
      <c r="U585">
        <f t="shared" si="144"/>
        <v>4.2086361247071959E-3</v>
      </c>
      <c r="X585" s="1"/>
    </row>
    <row r="586" spans="1:24" x14ac:dyDescent="0.25">
      <c r="A586" s="8"/>
      <c r="B586">
        <f t="shared" si="129"/>
        <v>53.200000000000486</v>
      </c>
      <c r="C586">
        <f t="shared" si="130"/>
        <v>0</v>
      </c>
      <c r="D586">
        <f t="shared" si="131"/>
        <v>1209.5775674984047</v>
      </c>
      <c r="E586">
        <f t="shared" si="132"/>
        <v>-404.75935575802328</v>
      </c>
      <c r="F586">
        <f t="shared" si="133"/>
        <v>0</v>
      </c>
      <c r="G586">
        <f t="shared" si="134"/>
        <v>3966.6416864284365</v>
      </c>
      <c r="H586">
        <f t="shared" si="135"/>
        <v>11853.860161483764</v>
      </c>
      <c r="I586">
        <f t="shared" si="136"/>
        <v>12499.929879664274</v>
      </c>
      <c r="J586" s="42">
        <f t="shared" si="137"/>
        <v>1275.5030489453986</v>
      </c>
      <c r="K586">
        <f t="shared" si="138"/>
        <v>4.7156755642089472</v>
      </c>
      <c r="L586">
        <f t="shared" si="139"/>
        <v>0</v>
      </c>
      <c r="M586" s="42">
        <f t="shared" si="140"/>
        <v>4.7156755642089472</v>
      </c>
      <c r="N586" s="6">
        <f t="shared" si="141"/>
        <v>-2.6253333619002786E-7</v>
      </c>
      <c r="O586" s="4">
        <f>SUM($N$54:N586)*0.1+$O$30</f>
        <v>4.9750536072617323E-6</v>
      </c>
      <c r="P586" s="4">
        <f>SUM($O$235:O586)</f>
        <v>-4.2207901547782747E-4</v>
      </c>
      <c r="Q586" s="6">
        <f t="shared" si="142"/>
        <v>-7.845511898823585E-7</v>
      </c>
      <c r="R586" s="4">
        <f>SUM($Q$54:Q586)*0.1+$O$8</f>
        <v>-4.0487085584372875E-5</v>
      </c>
      <c r="S586" s="4">
        <f>SUM($R$235:R586)</f>
        <v>4.1464261989569099E-3</v>
      </c>
      <c r="T586">
        <f t="shared" si="143"/>
        <v>4.0791607684810143E-5</v>
      </c>
      <c r="U586">
        <f t="shared" si="144"/>
        <v>4.1678532746130805E-3</v>
      </c>
      <c r="X586" s="1"/>
    </row>
    <row r="587" spans="1:24" x14ac:dyDescent="0.25">
      <c r="A587" s="8"/>
      <c r="B587">
        <f t="shared" si="129"/>
        <v>53.300000000000487</v>
      </c>
      <c r="C587">
        <f t="shared" si="130"/>
        <v>0</v>
      </c>
      <c r="D587">
        <f t="shared" si="131"/>
        <v>1209.5775674984047</v>
      </c>
      <c r="E587">
        <f t="shared" si="132"/>
        <v>-404.75935575802328</v>
      </c>
      <c r="F587">
        <f t="shared" si="133"/>
        <v>0</v>
      </c>
      <c r="G587">
        <f t="shared" si="134"/>
        <v>3926.1657508526296</v>
      </c>
      <c r="H587">
        <f t="shared" si="135"/>
        <v>11732.902404733926</v>
      </c>
      <c r="I587">
        <f t="shared" si="136"/>
        <v>12372.379574769737</v>
      </c>
      <c r="J587" s="42">
        <f t="shared" si="137"/>
        <v>1275.5030489453986</v>
      </c>
      <c r="K587">
        <f t="shared" si="138"/>
        <v>4.6675564257986508</v>
      </c>
      <c r="L587">
        <f t="shared" si="139"/>
        <v>0</v>
      </c>
      <c r="M587" s="42">
        <f t="shared" si="140"/>
        <v>4.6675564257986508</v>
      </c>
      <c r="N587" s="6">
        <f t="shared" si="141"/>
        <v>-2.5985442459625163E-7</v>
      </c>
      <c r="O587" s="4">
        <f>SUM($N$54:N587)*0.1+$O$30</f>
        <v>4.9490681648021071E-6</v>
      </c>
      <c r="P587" s="4">
        <f>SUM($O$235:O587)</f>
        <v>-4.1712994731302536E-4</v>
      </c>
      <c r="Q587" s="6">
        <f t="shared" si="142"/>
        <v>-7.7654556549580354E-7</v>
      </c>
      <c r="R587" s="4">
        <f>SUM($Q$54:Q587)*0.1+$O$8</f>
        <v>-4.0564740140922455E-5</v>
      </c>
      <c r="S587" s="4">
        <f>SUM($R$235:R587)</f>
        <v>4.1058614588159875E-3</v>
      </c>
      <c r="T587">
        <f t="shared" si="143"/>
        <v>4.086552848551482E-5</v>
      </c>
      <c r="U587">
        <f t="shared" si="144"/>
        <v>4.1269959670365459E-3</v>
      </c>
      <c r="X587" s="1"/>
    </row>
    <row r="588" spans="1:24" x14ac:dyDescent="0.25">
      <c r="A588" s="8"/>
      <c r="B588">
        <f t="shared" si="129"/>
        <v>53.400000000000489</v>
      </c>
      <c r="C588">
        <f t="shared" si="130"/>
        <v>0</v>
      </c>
      <c r="D588">
        <f t="shared" si="131"/>
        <v>1209.5775674984047</v>
      </c>
      <c r="E588">
        <f t="shared" si="132"/>
        <v>-404.75935575802328</v>
      </c>
      <c r="F588">
        <f t="shared" si="133"/>
        <v>0</v>
      </c>
      <c r="G588">
        <f t="shared" si="134"/>
        <v>3885.6898152768263</v>
      </c>
      <c r="H588">
        <f t="shared" si="135"/>
        <v>11611.944647984084</v>
      </c>
      <c r="I588">
        <f t="shared" si="136"/>
        <v>12244.829269875196</v>
      </c>
      <c r="J588" s="42">
        <f t="shared" si="137"/>
        <v>1275.5030489453986</v>
      </c>
      <c r="K588">
        <f t="shared" si="138"/>
        <v>4.6194372873883527</v>
      </c>
      <c r="L588">
        <f t="shared" si="139"/>
        <v>0</v>
      </c>
      <c r="M588" s="42">
        <f t="shared" si="140"/>
        <v>4.6194372873883527</v>
      </c>
      <c r="N588" s="6">
        <f t="shared" si="141"/>
        <v>-2.5717551300247567E-7</v>
      </c>
      <c r="O588" s="4">
        <f>SUM($N$54:N588)*0.1+$O$30</f>
        <v>4.9233506135018582E-6</v>
      </c>
      <c r="P588" s="4">
        <f>SUM($O$235:O588)</f>
        <v>-4.1220659669952348E-4</v>
      </c>
      <c r="Q588" s="6">
        <f t="shared" si="142"/>
        <v>-7.6853994110924837E-7</v>
      </c>
      <c r="R588" s="4">
        <f>SUM($Q$54:Q588)*0.1+$O$8</f>
        <v>-4.0641594135033373E-5</v>
      </c>
      <c r="S588" s="4">
        <f>SUM($R$235:R588)</f>
        <v>4.0652198646809546E-3</v>
      </c>
      <c r="T588">
        <f t="shared" si="143"/>
        <v>4.0938717067102243E-5</v>
      </c>
      <c r="U588">
        <f t="shared" si="144"/>
        <v>4.0860649562334712E-3</v>
      </c>
      <c r="X588" s="1"/>
    </row>
    <row r="589" spans="1:24" x14ac:dyDescent="0.25">
      <c r="A589" s="8"/>
      <c r="B589">
        <f t="shared" si="129"/>
        <v>53.50000000000049</v>
      </c>
      <c r="C589">
        <f t="shared" si="130"/>
        <v>0</v>
      </c>
      <c r="D589">
        <f t="shared" si="131"/>
        <v>1209.5775674984047</v>
      </c>
      <c r="E589">
        <f t="shared" si="132"/>
        <v>-404.75935575802328</v>
      </c>
      <c r="F589">
        <f t="shared" si="133"/>
        <v>0</v>
      </c>
      <c r="G589">
        <f t="shared" si="134"/>
        <v>3845.213879701023</v>
      </c>
      <c r="H589">
        <f t="shared" si="135"/>
        <v>11490.986891234246</v>
      </c>
      <c r="I589">
        <f t="shared" si="136"/>
        <v>12117.278964980656</v>
      </c>
      <c r="J589" s="42">
        <f t="shared" si="137"/>
        <v>1275.5030489453986</v>
      </c>
      <c r="K589">
        <f t="shared" si="138"/>
        <v>4.5713181489780546</v>
      </c>
      <c r="L589">
        <f t="shared" si="139"/>
        <v>0</v>
      </c>
      <c r="M589" s="42">
        <f t="shared" si="140"/>
        <v>4.5713181489780546</v>
      </c>
      <c r="N589" s="6">
        <f t="shared" si="141"/>
        <v>-2.5449660140869966E-7</v>
      </c>
      <c r="O589" s="4">
        <f>SUM($N$54:N589)*0.1+$O$30</f>
        <v>4.897900953360989E-6</v>
      </c>
      <c r="P589" s="4">
        <f>SUM($O$235:O589)</f>
        <v>-4.073086957461625E-4</v>
      </c>
      <c r="Q589" s="6">
        <f t="shared" si="142"/>
        <v>-7.6053431672269352E-7</v>
      </c>
      <c r="R589" s="4">
        <f>SUM($Q$54:Q589)*0.1+$O$8</f>
        <v>-4.0717647566705658E-5</v>
      </c>
      <c r="S589" s="4">
        <f>SUM($R$235:R589)</f>
        <v>4.0245022171142486E-3</v>
      </c>
      <c r="T589">
        <f t="shared" si="143"/>
        <v>4.1011172345049897E-5</v>
      </c>
      <c r="U589">
        <f t="shared" si="144"/>
        <v>4.045060996967529E-3</v>
      </c>
      <c r="X589" s="1"/>
    </row>
    <row r="590" spans="1:24" x14ac:dyDescent="0.25">
      <c r="A590" s="8"/>
      <c r="B590">
        <f t="shared" si="129"/>
        <v>53.600000000000492</v>
      </c>
      <c r="C590">
        <f t="shared" si="130"/>
        <v>0</v>
      </c>
      <c r="D590">
        <f t="shared" si="131"/>
        <v>1209.5775674984047</v>
      </c>
      <c r="E590">
        <f t="shared" si="132"/>
        <v>-404.75935575802328</v>
      </c>
      <c r="F590">
        <f t="shared" si="133"/>
        <v>0</v>
      </c>
      <c r="G590">
        <f t="shared" si="134"/>
        <v>3804.7379441252269</v>
      </c>
      <c r="H590">
        <f t="shared" si="135"/>
        <v>11370.029134484406</v>
      </c>
      <c r="I590">
        <f t="shared" si="136"/>
        <v>11989.728660086119</v>
      </c>
      <c r="J590" s="42">
        <f t="shared" si="137"/>
        <v>1275.5030489453986</v>
      </c>
      <c r="K590">
        <f t="shared" si="138"/>
        <v>4.5231990105677582</v>
      </c>
      <c r="L590">
        <f t="shared" si="139"/>
        <v>0</v>
      </c>
      <c r="M590" s="42">
        <f t="shared" si="140"/>
        <v>4.5231990105677582</v>
      </c>
      <c r="N590" s="6">
        <f t="shared" si="141"/>
        <v>-2.5181768981492417E-7</v>
      </c>
      <c r="O590" s="4">
        <f>SUM($N$54:N590)*0.1+$O$30</f>
        <v>4.8727191843794929E-6</v>
      </c>
      <c r="P590" s="4">
        <f>SUM($O$235:O590)</f>
        <v>-4.0243597656178302E-4</v>
      </c>
      <c r="Q590" s="6">
        <f t="shared" si="142"/>
        <v>-7.5252869233613846E-7</v>
      </c>
      <c r="R590" s="4">
        <f>SUM($Q$54:Q590)*0.1+$O$8</f>
        <v>-4.0792900435939256E-5</v>
      </c>
      <c r="S590" s="4">
        <f>SUM($R$235:R590)</f>
        <v>3.9837093166783097E-3</v>
      </c>
      <c r="T590">
        <f t="shared" si="143"/>
        <v>4.1082893255298773E-5</v>
      </c>
      <c r="U590">
        <f t="shared" si="144"/>
        <v>4.0039848445043852E-3</v>
      </c>
      <c r="X590" s="1"/>
    </row>
    <row r="591" spans="1:24" x14ac:dyDescent="0.25">
      <c r="A591" s="8"/>
      <c r="B591">
        <f t="shared" si="129"/>
        <v>53.700000000000493</v>
      </c>
      <c r="C591">
        <f t="shared" si="130"/>
        <v>0</v>
      </c>
      <c r="D591">
        <f t="shared" si="131"/>
        <v>1209.5775674984047</v>
      </c>
      <c r="E591">
        <f t="shared" si="132"/>
        <v>-404.75935575802328</v>
      </c>
      <c r="F591">
        <f t="shared" si="133"/>
        <v>0</v>
      </c>
      <c r="G591">
        <f t="shared" si="134"/>
        <v>3764.2620085494236</v>
      </c>
      <c r="H591">
        <f t="shared" si="135"/>
        <v>11249.071377734566</v>
      </c>
      <c r="I591">
        <f t="shared" si="136"/>
        <v>11862.17835519158</v>
      </c>
      <c r="J591" s="42">
        <f t="shared" si="137"/>
        <v>1275.5030489453986</v>
      </c>
      <c r="K591">
        <f t="shared" si="138"/>
        <v>4.4750798721574601</v>
      </c>
      <c r="L591">
        <f t="shared" si="139"/>
        <v>0</v>
      </c>
      <c r="M591" s="42">
        <f t="shared" si="140"/>
        <v>4.4750798721574601</v>
      </c>
      <c r="N591" s="6">
        <f t="shared" si="141"/>
        <v>-2.4913877822114816E-7</v>
      </c>
      <c r="O591" s="4">
        <f>SUM($N$54:N591)*0.1+$O$30</f>
        <v>4.8478053065573798E-6</v>
      </c>
      <c r="P591" s="4">
        <f>SUM($O$235:O591)</f>
        <v>-3.9758817125522565E-4</v>
      </c>
      <c r="Q591" s="6">
        <f t="shared" si="142"/>
        <v>-7.4452306794958339E-7</v>
      </c>
      <c r="R591" s="4">
        <f>SUM($Q$54:Q591)*0.1+$O$8</f>
        <v>-4.0867352742734219E-5</v>
      </c>
      <c r="S591" s="4">
        <f>SUM($R$235:R591)</f>
        <v>3.9428419639355753E-3</v>
      </c>
      <c r="T591">
        <f t="shared" si="143"/>
        <v>4.1153878753883601E-5</v>
      </c>
      <c r="U591">
        <f t="shared" si="144"/>
        <v>3.9628372546060249E-3</v>
      </c>
      <c r="X591" s="1"/>
    </row>
    <row r="592" spans="1:24" x14ac:dyDescent="0.25">
      <c r="A592" s="8"/>
      <c r="B592">
        <f t="shared" si="129"/>
        <v>53.800000000000495</v>
      </c>
      <c r="C592">
        <f t="shared" si="130"/>
        <v>0</v>
      </c>
      <c r="D592">
        <f t="shared" si="131"/>
        <v>1209.5775674984047</v>
      </c>
      <c r="E592">
        <f t="shared" si="132"/>
        <v>-404.75935575802328</v>
      </c>
      <c r="F592">
        <f t="shared" si="133"/>
        <v>0</v>
      </c>
      <c r="G592">
        <f t="shared" si="134"/>
        <v>3723.7860729736203</v>
      </c>
      <c r="H592">
        <f t="shared" si="135"/>
        <v>11128.113620984714</v>
      </c>
      <c r="I592">
        <f t="shared" si="136"/>
        <v>11734.628050297028</v>
      </c>
      <c r="J592" s="42">
        <f t="shared" si="137"/>
        <v>1275.5030489453986</v>
      </c>
      <c r="K592">
        <f t="shared" si="138"/>
        <v>4.4269607337471575</v>
      </c>
      <c r="L592">
        <f t="shared" si="139"/>
        <v>0</v>
      </c>
      <c r="M592" s="42">
        <f t="shared" si="140"/>
        <v>4.4269607337471575</v>
      </c>
      <c r="N592" s="6">
        <f t="shared" si="141"/>
        <v>-2.464598666273722E-7</v>
      </c>
      <c r="O592" s="4">
        <f>SUM($N$54:N592)*0.1+$O$30</f>
        <v>4.8231593198946431E-6</v>
      </c>
      <c r="P592" s="4">
        <f>SUM($O$235:O592)</f>
        <v>-3.9276501193533098E-4</v>
      </c>
      <c r="Q592" s="6">
        <f t="shared" si="142"/>
        <v>-7.3651744356302748E-7</v>
      </c>
      <c r="R592" s="4">
        <f>SUM($Q$54:Q592)*0.1+$O$8</f>
        <v>-4.0941004487090522E-5</v>
      </c>
      <c r="S592" s="4">
        <f>SUM($R$235:R592)</f>
        <v>3.9019009594484849E-3</v>
      </c>
      <c r="T592">
        <f t="shared" si="143"/>
        <v>4.1224127816571851E-5</v>
      </c>
      <c r="U592">
        <f t="shared" si="144"/>
        <v>3.9216189835252439E-3</v>
      </c>
      <c r="X592" s="1"/>
    </row>
    <row r="593" spans="1:24" x14ac:dyDescent="0.25">
      <c r="A593" s="8"/>
      <c r="B593">
        <f t="shared" si="129"/>
        <v>53.900000000000496</v>
      </c>
      <c r="C593">
        <f t="shared" si="130"/>
        <v>0</v>
      </c>
      <c r="D593">
        <f t="shared" si="131"/>
        <v>1209.5775674984047</v>
      </c>
      <c r="E593">
        <f t="shared" si="132"/>
        <v>-404.75935575802328</v>
      </c>
      <c r="F593">
        <f t="shared" si="133"/>
        <v>0</v>
      </c>
      <c r="G593">
        <f t="shared" si="134"/>
        <v>3683.310137397817</v>
      </c>
      <c r="H593">
        <f t="shared" si="135"/>
        <v>11007.155864234872</v>
      </c>
      <c r="I593">
        <f t="shared" si="136"/>
        <v>11607.077745402486</v>
      </c>
      <c r="J593" s="42">
        <f t="shared" si="137"/>
        <v>1275.5030489453986</v>
      </c>
      <c r="K593">
        <f t="shared" si="138"/>
        <v>4.3788415953368593</v>
      </c>
      <c r="L593">
        <f t="shared" si="139"/>
        <v>0</v>
      </c>
      <c r="M593" s="42">
        <f t="shared" si="140"/>
        <v>4.3788415953368593</v>
      </c>
      <c r="N593" s="6">
        <f t="shared" si="141"/>
        <v>-2.4378095503359619E-7</v>
      </c>
      <c r="O593" s="4">
        <f>SUM($N$54:N593)*0.1+$O$30</f>
        <v>4.7987812243912828E-6</v>
      </c>
      <c r="P593" s="4">
        <f>SUM($O$235:O593)</f>
        <v>-3.8796623071093967E-4</v>
      </c>
      <c r="Q593" s="6">
        <f t="shared" si="142"/>
        <v>-7.2851181917647231E-7</v>
      </c>
      <c r="R593" s="4">
        <f>SUM($Q$54:Q593)*0.1+$O$8</f>
        <v>-4.1013855669008164E-5</v>
      </c>
      <c r="S593" s="4">
        <f>SUM($R$235:R593)</f>
        <v>3.8608871037794767E-3</v>
      </c>
      <c r="T593">
        <f t="shared" si="143"/>
        <v>4.1293639438511634E-5</v>
      </c>
      <c r="U593">
        <f t="shared" si="144"/>
        <v>3.8803307880002614E-3</v>
      </c>
      <c r="X593" s="1"/>
    </row>
    <row r="594" spans="1:24" x14ac:dyDescent="0.25">
      <c r="A594" s="8"/>
      <c r="B594">
        <f t="shared" si="129"/>
        <v>54.000000000000497</v>
      </c>
      <c r="C594">
        <f t="shared" si="130"/>
        <v>0</v>
      </c>
      <c r="D594">
        <f t="shared" si="131"/>
        <v>1209.5775674984047</v>
      </c>
      <c r="E594">
        <f t="shared" si="132"/>
        <v>-404.75935575802328</v>
      </c>
      <c r="F594">
        <f t="shared" si="133"/>
        <v>0</v>
      </c>
      <c r="G594">
        <f t="shared" si="134"/>
        <v>3642.8342018220137</v>
      </c>
      <c r="H594">
        <f t="shared" si="135"/>
        <v>10886.198107485034</v>
      </c>
      <c r="I594">
        <f t="shared" si="136"/>
        <v>11479.527440507947</v>
      </c>
      <c r="J594" s="42">
        <f t="shared" si="137"/>
        <v>1275.5030489453986</v>
      </c>
      <c r="K594">
        <f t="shared" si="138"/>
        <v>4.3307224569265621</v>
      </c>
      <c r="L594">
        <f t="shared" si="139"/>
        <v>0</v>
      </c>
      <c r="M594" s="42">
        <f t="shared" si="140"/>
        <v>4.3307224569265621</v>
      </c>
      <c r="N594" s="6">
        <f t="shared" si="141"/>
        <v>-2.4110204343982022E-7</v>
      </c>
      <c r="O594" s="4">
        <f>SUM($N$54:N594)*0.1+$O$30</f>
        <v>4.7746710200472989E-6</v>
      </c>
      <c r="P594" s="4">
        <f>SUM($O$235:O594)</f>
        <v>-3.8319155969089238E-4</v>
      </c>
      <c r="Q594" s="6">
        <f t="shared" si="142"/>
        <v>-7.2050619478991735E-7</v>
      </c>
      <c r="R594" s="4">
        <f>SUM($Q$54:Q594)*0.1+$O$8</f>
        <v>-4.1085906288487145E-5</v>
      </c>
      <c r="S594" s="4">
        <f>SUM($R$235:R594)</f>
        <v>3.8198011974909895E-3</v>
      </c>
      <c r="T594">
        <f t="shared" si="143"/>
        <v>4.1362412633888113E-5</v>
      </c>
      <c r="U594">
        <f t="shared" si="144"/>
        <v>3.8389734252495073E-3</v>
      </c>
      <c r="X594" s="1"/>
    </row>
    <row r="595" spans="1:24" x14ac:dyDescent="0.25">
      <c r="A595" s="8"/>
      <c r="B595">
        <f t="shared" si="129"/>
        <v>54.100000000000499</v>
      </c>
      <c r="C595">
        <f t="shared" si="130"/>
        <v>0</v>
      </c>
      <c r="D595">
        <f t="shared" si="131"/>
        <v>1209.5775674984047</v>
      </c>
      <c r="E595">
        <f t="shared" si="132"/>
        <v>-404.75935575802328</v>
      </c>
      <c r="F595">
        <f t="shared" si="133"/>
        <v>0</v>
      </c>
      <c r="G595">
        <f t="shared" si="134"/>
        <v>3602.3582662462068</v>
      </c>
      <c r="H595">
        <f t="shared" si="135"/>
        <v>10765.240350735194</v>
      </c>
      <c r="I595">
        <f t="shared" si="136"/>
        <v>11351.977135613408</v>
      </c>
      <c r="J595" s="42">
        <f t="shared" si="137"/>
        <v>1275.5030489453986</v>
      </c>
      <c r="K595">
        <f t="shared" si="138"/>
        <v>4.282603318516264</v>
      </c>
      <c r="L595">
        <f t="shared" si="139"/>
        <v>0</v>
      </c>
      <c r="M595" s="42">
        <f t="shared" si="140"/>
        <v>4.282603318516264</v>
      </c>
      <c r="N595" s="6">
        <f t="shared" si="141"/>
        <v>-2.3842313184604395E-7</v>
      </c>
      <c r="O595" s="4">
        <f>SUM($N$54:N595)*0.1+$O$30</f>
        <v>4.750828706862698E-6</v>
      </c>
      <c r="P595" s="4">
        <f>SUM($O$235:O595)</f>
        <v>-3.7844073098402967E-4</v>
      </c>
      <c r="Q595" s="6">
        <f t="shared" si="142"/>
        <v>-7.1250057040336229E-7</v>
      </c>
      <c r="R595" s="4">
        <f>SUM($Q$54:Q595)*0.1+$O$8</f>
        <v>-4.1157156345527493E-5</v>
      </c>
      <c r="S595" s="4">
        <f>SUM($R$235:R595)</f>
        <v>3.7786440411454619E-3</v>
      </c>
      <c r="T595">
        <f t="shared" si="143"/>
        <v>4.1430446435588219E-5</v>
      </c>
      <c r="U595">
        <f t="shared" si="144"/>
        <v>3.7975476529665607E-3</v>
      </c>
      <c r="X595" s="1"/>
    </row>
    <row r="596" spans="1:24" x14ac:dyDescent="0.25">
      <c r="A596" s="8"/>
      <c r="B596">
        <f t="shared" si="129"/>
        <v>54.2000000000005</v>
      </c>
      <c r="C596">
        <f t="shared" si="130"/>
        <v>0</v>
      </c>
      <c r="D596">
        <f t="shared" si="131"/>
        <v>1209.5775674984047</v>
      </c>
      <c r="E596">
        <f t="shared" si="132"/>
        <v>-404.75935575802328</v>
      </c>
      <c r="F596">
        <f t="shared" si="133"/>
        <v>0</v>
      </c>
      <c r="G596">
        <f t="shared" si="134"/>
        <v>3561.8823306704035</v>
      </c>
      <c r="H596">
        <f t="shared" si="135"/>
        <v>10644.282593985339</v>
      </c>
      <c r="I596">
        <f t="shared" si="136"/>
        <v>11224.426830718854</v>
      </c>
      <c r="J596" s="42">
        <f t="shared" si="137"/>
        <v>1275.5030489453986</v>
      </c>
      <c r="K596">
        <f t="shared" si="138"/>
        <v>4.2344841801059614</v>
      </c>
      <c r="L596">
        <f t="shared" si="139"/>
        <v>0</v>
      </c>
      <c r="M596" s="42">
        <f t="shared" si="140"/>
        <v>4.2344841801059614</v>
      </c>
      <c r="N596" s="6">
        <f t="shared" si="141"/>
        <v>-2.3574422025226799E-7</v>
      </c>
      <c r="O596" s="4">
        <f>SUM($N$54:N596)*0.1+$O$30</f>
        <v>4.7272542848374702E-6</v>
      </c>
      <c r="P596" s="4">
        <f>SUM($O$235:O596)</f>
        <v>-3.7371347669919218E-4</v>
      </c>
      <c r="Q596" s="6">
        <f t="shared" si="142"/>
        <v>-7.0449494601680627E-7</v>
      </c>
      <c r="R596" s="4">
        <f>SUM($Q$54:Q596)*0.1+$O$8</f>
        <v>-4.1227605840129153E-5</v>
      </c>
      <c r="S596" s="4">
        <f>SUM($R$235:R596)</f>
        <v>3.7374164353053329E-3</v>
      </c>
      <c r="T596">
        <f t="shared" si="143"/>
        <v>4.1497739894873382E-5</v>
      </c>
      <c r="U596">
        <f t="shared" si="144"/>
        <v>3.7560542293152556E-3</v>
      </c>
      <c r="X596" s="1"/>
    </row>
    <row r="597" spans="1:24" x14ac:dyDescent="0.25">
      <c r="A597" s="8"/>
      <c r="B597">
        <f t="shared" si="129"/>
        <v>54.300000000000502</v>
      </c>
      <c r="C597">
        <f t="shared" si="130"/>
        <v>0</v>
      </c>
      <c r="D597">
        <f t="shared" si="131"/>
        <v>1209.5775674984047</v>
      </c>
      <c r="E597">
        <f t="shared" si="132"/>
        <v>-404.75935575802328</v>
      </c>
      <c r="F597">
        <f t="shared" si="133"/>
        <v>0</v>
      </c>
      <c r="G597">
        <f t="shared" si="134"/>
        <v>3521.4063950946002</v>
      </c>
      <c r="H597">
        <f t="shared" si="135"/>
        <v>10523.324837235516</v>
      </c>
      <c r="I597">
        <f t="shared" si="136"/>
        <v>11096.876525824329</v>
      </c>
      <c r="J597" s="42">
        <f t="shared" si="137"/>
        <v>1275.5030489453986</v>
      </c>
      <c r="K597">
        <f t="shared" si="138"/>
        <v>4.1863650416956695</v>
      </c>
      <c r="L597">
        <f t="shared" si="139"/>
        <v>0</v>
      </c>
      <c r="M597" s="42">
        <f t="shared" si="140"/>
        <v>4.1863650416956695</v>
      </c>
      <c r="N597" s="6">
        <f t="shared" si="141"/>
        <v>-2.33065308658492E-7</v>
      </c>
      <c r="O597" s="4">
        <f>SUM($N$54:N597)*0.1+$O$30</f>
        <v>4.7039477539716221E-6</v>
      </c>
      <c r="P597" s="4">
        <f>SUM($O$235:O597)</f>
        <v>-3.6900952894522058E-4</v>
      </c>
      <c r="Q597" s="6">
        <f t="shared" si="142"/>
        <v>-6.9648932163025237E-7</v>
      </c>
      <c r="R597" s="4">
        <f>SUM($Q$54:Q597)*0.1+$O$8</f>
        <v>-4.1297254772292179E-5</v>
      </c>
      <c r="S597" s="4">
        <f>SUM($R$235:R597)</f>
        <v>3.6961191805330407E-3</v>
      </c>
      <c r="T597">
        <f t="shared" si="143"/>
        <v>4.1564292081060446E-5</v>
      </c>
      <c r="U597">
        <f t="shared" si="144"/>
        <v>3.7144939129249641E-3</v>
      </c>
      <c r="X597" s="1"/>
    </row>
    <row r="598" spans="1:24" x14ac:dyDescent="0.25">
      <c r="A598" s="8"/>
      <c r="B598">
        <f t="shared" si="129"/>
        <v>54.400000000000503</v>
      </c>
      <c r="C598">
        <f t="shared" si="130"/>
        <v>0</v>
      </c>
      <c r="D598">
        <f t="shared" si="131"/>
        <v>1209.5775674984047</v>
      </c>
      <c r="E598">
        <f t="shared" si="132"/>
        <v>-404.75935575802328</v>
      </c>
      <c r="F598">
        <f t="shared" si="133"/>
        <v>0</v>
      </c>
      <c r="G598">
        <f t="shared" si="134"/>
        <v>3480.9304595187969</v>
      </c>
      <c r="H598">
        <f t="shared" si="135"/>
        <v>10402.367080485659</v>
      </c>
      <c r="I598">
        <f t="shared" si="136"/>
        <v>10969.326220929774</v>
      </c>
      <c r="J598" s="42">
        <f t="shared" si="137"/>
        <v>1275.5030489453986</v>
      </c>
      <c r="K598">
        <f t="shared" si="138"/>
        <v>4.1382459032853651</v>
      </c>
      <c r="L598">
        <f t="shared" si="139"/>
        <v>0</v>
      </c>
      <c r="M598" s="42">
        <f t="shared" si="140"/>
        <v>4.1382459032853651</v>
      </c>
      <c r="N598" s="6">
        <f t="shared" si="141"/>
        <v>-2.3038639706471601E-7</v>
      </c>
      <c r="O598" s="4">
        <f>SUM($N$54:N598)*0.1+$O$30</f>
        <v>4.6809091142651503E-6</v>
      </c>
      <c r="P598" s="4">
        <f>SUM($O$235:O598)</f>
        <v>-3.6432861983095541E-4</v>
      </c>
      <c r="Q598" s="6">
        <f t="shared" si="142"/>
        <v>-6.8848369724369625E-7</v>
      </c>
      <c r="R598" s="4">
        <f>SUM($Q$54:Q598)*0.1+$O$8</f>
        <v>-4.1366103142016544E-5</v>
      </c>
      <c r="S598" s="4">
        <f>SUM($R$235:R598)</f>
        <v>3.6547530773910243E-3</v>
      </c>
      <c r="T598">
        <f t="shared" si="143"/>
        <v>4.163010208120996E-5</v>
      </c>
      <c r="U598">
        <f t="shared" si="144"/>
        <v>3.6728674628860609E-3</v>
      </c>
      <c r="X598" s="1"/>
    </row>
    <row r="599" spans="1:24" x14ac:dyDescent="0.25">
      <c r="A599" s="8"/>
      <c r="B599">
        <f t="shared" si="129"/>
        <v>54.500000000000504</v>
      </c>
      <c r="C599">
        <f t="shared" si="130"/>
        <v>0</v>
      </c>
      <c r="D599">
        <f t="shared" si="131"/>
        <v>1209.5775674984047</v>
      </c>
      <c r="E599">
        <f t="shared" si="132"/>
        <v>-404.75935575802328</v>
      </c>
      <c r="F599">
        <f t="shared" si="133"/>
        <v>0</v>
      </c>
      <c r="G599">
        <f t="shared" si="134"/>
        <v>3440.4545239430008</v>
      </c>
      <c r="H599">
        <f t="shared" si="135"/>
        <v>10281.409323735821</v>
      </c>
      <c r="I599">
        <f t="shared" si="136"/>
        <v>10841.775916035238</v>
      </c>
      <c r="J599" s="42">
        <f t="shared" si="137"/>
        <v>1275.5030489453986</v>
      </c>
      <c r="K599">
        <f t="shared" si="138"/>
        <v>4.0901267648750688</v>
      </c>
      <c r="L599">
        <f t="shared" si="139"/>
        <v>0</v>
      </c>
      <c r="M599" s="42">
        <f t="shared" si="140"/>
        <v>4.0901267648750688</v>
      </c>
      <c r="N599" s="6">
        <f t="shared" si="141"/>
        <v>-2.277074854709405E-7</v>
      </c>
      <c r="O599" s="4">
        <f>SUM($N$54:N599)*0.1+$O$30</f>
        <v>4.6581383657180583E-6</v>
      </c>
      <c r="P599" s="4">
        <f>SUM($O$235:O599)</f>
        <v>-3.5967048146523734E-4</v>
      </c>
      <c r="Q599" s="6">
        <f t="shared" si="142"/>
        <v>-6.8047807285714129E-7</v>
      </c>
      <c r="R599" s="4">
        <f>SUM($Q$54:Q599)*0.1+$O$8</f>
        <v>-4.1434150949302276E-5</v>
      </c>
      <c r="S599" s="4">
        <f>SUM($R$235:R599)</f>
        <v>3.6133189264417219E-3</v>
      </c>
      <c r="T599">
        <f t="shared" si="143"/>
        <v>4.1695168999822281E-5</v>
      </c>
      <c r="U599">
        <f t="shared" si="144"/>
        <v>3.6311756387455833E-3</v>
      </c>
      <c r="X599" s="1"/>
    </row>
    <row r="600" spans="1:24" x14ac:dyDescent="0.25">
      <c r="A600" s="8"/>
      <c r="B600">
        <f t="shared" si="129"/>
        <v>54.600000000000506</v>
      </c>
      <c r="C600">
        <f t="shared" si="130"/>
        <v>0</v>
      </c>
      <c r="D600">
        <f t="shared" si="131"/>
        <v>1209.5775674984047</v>
      </c>
      <c r="E600">
        <f t="shared" si="132"/>
        <v>-404.75935575802328</v>
      </c>
      <c r="F600">
        <f t="shared" si="133"/>
        <v>0</v>
      </c>
      <c r="G600">
        <f t="shared" si="134"/>
        <v>3399.9785883671975</v>
      </c>
      <c r="H600">
        <f t="shared" si="135"/>
        <v>10160.451566985981</v>
      </c>
      <c r="I600">
        <f t="shared" si="136"/>
        <v>10714.225611140699</v>
      </c>
      <c r="J600" s="42">
        <f t="shared" si="137"/>
        <v>1275.5030489453986</v>
      </c>
      <c r="K600">
        <f t="shared" si="138"/>
        <v>4.0420076264647715</v>
      </c>
      <c r="L600">
        <f t="shared" si="139"/>
        <v>0</v>
      </c>
      <c r="M600" s="42">
        <f t="shared" si="140"/>
        <v>4.0420076264647715</v>
      </c>
      <c r="N600" s="6">
        <f t="shared" si="141"/>
        <v>-2.2502857387716451E-7</v>
      </c>
      <c r="O600" s="4">
        <f>SUM($N$54:N600)*0.1+$O$30</f>
        <v>4.6356355083303392E-6</v>
      </c>
      <c r="P600" s="4">
        <f>SUM($O$235:O600)</f>
        <v>-3.5503484595690701E-4</v>
      </c>
      <c r="Q600" s="6">
        <f t="shared" si="142"/>
        <v>-6.7247244847058623E-7</v>
      </c>
      <c r="R600" s="4">
        <f>SUM($Q$54:Q600)*0.1+$O$8</f>
        <v>-4.150139819414932E-5</v>
      </c>
      <c r="S600" s="4">
        <f>SUM($R$235:R600)</f>
        <v>3.5718175282475726E-3</v>
      </c>
      <c r="T600">
        <f t="shared" si="143"/>
        <v>4.1759491958540797E-5</v>
      </c>
      <c r="U600">
        <f t="shared" si="144"/>
        <v>3.5894192005030902E-3</v>
      </c>
      <c r="X600" s="1"/>
    </row>
    <row r="601" spans="1:24" x14ac:dyDescent="0.25">
      <c r="A601" s="8"/>
      <c r="B601">
        <f t="shared" si="129"/>
        <v>54.700000000000507</v>
      </c>
      <c r="C601">
        <f t="shared" si="130"/>
        <v>0</v>
      </c>
      <c r="D601">
        <f t="shared" si="131"/>
        <v>1209.5775674984047</v>
      </c>
      <c r="E601">
        <f t="shared" si="132"/>
        <v>-404.75935575802328</v>
      </c>
      <c r="F601">
        <f t="shared" si="133"/>
        <v>0</v>
      </c>
      <c r="G601">
        <f t="shared" si="134"/>
        <v>3359.5026527913942</v>
      </c>
      <c r="H601">
        <f t="shared" si="135"/>
        <v>10039.493810236141</v>
      </c>
      <c r="I601">
        <f t="shared" si="136"/>
        <v>10586.675306246159</v>
      </c>
      <c r="J601" s="42">
        <f t="shared" si="137"/>
        <v>1275.5030489453986</v>
      </c>
      <c r="K601">
        <f t="shared" si="138"/>
        <v>3.9938884880544738</v>
      </c>
      <c r="L601">
        <f t="shared" si="139"/>
        <v>0</v>
      </c>
      <c r="M601" s="42">
        <f t="shared" si="140"/>
        <v>3.9938884880544738</v>
      </c>
      <c r="N601" s="6">
        <f t="shared" si="141"/>
        <v>-2.2234966228338852E-7</v>
      </c>
      <c r="O601" s="4">
        <f>SUM($N$54:N601)*0.1+$O$30</f>
        <v>4.6134005421020033E-6</v>
      </c>
      <c r="P601" s="4">
        <f>SUM($O$235:O601)</f>
        <v>-3.5042144541480499E-4</v>
      </c>
      <c r="Q601" s="6">
        <f t="shared" si="142"/>
        <v>-6.6446682408403116E-7</v>
      </c>
      <c r="R601" s="4">
        <f>SUM($Q$54:Q601)*0.1+$O$8</f>
        <v>-4.156784487655773E-5</v>
      </c>
      <c r="S601" s="4">
        <f>SUM($R$235:R601)</f>
        <v>3.5302496833710148E-3</v>
      </c>
      <c r="T601">
        <f t="shared" si="143"/>
        <v>4.1823070095862568E-5</v>
      </c>
      <c r="U601">
        <f t="shared" si="144"/>
        <v>3.5475989086067427E-3</v>
      </c>
      <c r="X601" s="1"/>
    </row>
    <row r="602" spans="1:24" x14ac:dyDescent="0.25">
      <c r="A602" s="8"/>
      <c r="B602">
        <f t="shared" si="129"/>
        <v>54.800000000000509</v>
      </c>
      <c r="C602">
        <f t="shared" si="130"/>
        <v>0</v>
      </c>
      <c r="D602">
        <f t="shared" si="131"/>
        <v>1209.5775674984047</v>
      </c>
      <c r="E602">
        <f t="shared" si="132"/>
        <v>-404.75935575802328</v>
      </c>
      <c r="F602">
        <f t="shared" si="133"/>
        <v>0</v>
      </c>
      <c r="G602">
        <f t="shared" si="134"/>
        <v>3319.0267172155873</v>
      </c>
      <c r="H602">
        <f t="shared" si="135"/>
        <v>9918.5360534862884</v>
      </c>
      <c r="I602">
        <f t="shared" si="136"/>
        <v>10459.125001351606</v>
      </c>
      <c r="J602" s="42">
        <f t="shared" si="137"/>
        <v>1275.5030489453986</v>
      </c>
      <c r="K602">
        <f t="shared" si="138"/>
        <v>3.9457693496441708</v>
      </c>
      <c r="L602">
        <f t="shared" si="139"/>
        <v>0</v>
      </c>
      <c r="M602" s="42">
        <f t="shared" si="140"/>
        <v>3.9457693496441708</v>
      </c>
      <c r="N602" s="6">
        <f t="shared" si="141"/>
        <v>-2.196707506896123E-7</v>
      </c>
      <c r="O602" s="4">
        <f>SUM($N$54:N602)*0.1+$O$30</f>
        <v>4.5914334670330438E-6</v>
      </c>
      <c r="P602" s="4">
        <f>SUM($O$235:O602)</f>
        <v>-3.4583001194777197E-4</v>
      </c>
      <c r="Q602" s="6">
        <f t="shared" si="142"/>
        <v>-6.5646119969747525E-7</v>
      </c>
      <c r="R602" s="4">
        <f>SUM($Q$54:Q602)*0.1+$O$8</f>
        <v>-4.1633490996527479E-5</v>
      </c>
      <c r="S602" s="4">
        <f>SUM($R$235:R602)</f>
        <v>3.4886161923744874E-3</v>
      </c>
      <c r="T602">
        <f t="shared" si="143"/>
        <v>4.1885902566855662E-5</v>
      </c>
      <c r="U602">
        <f t="shared" si="144"/>
        <v>3.5057155239496063E-3</v>
      </c>
      <c r="X602" s="1"/>
    </row>
    <row r="603" spans="1:24" x14ac:dyDescent="0.25">
      <c r="A603" s="8"/>
      <c r="B603">
        <f t="shared" si="129"/>
        <v>54.90000000000051</v>
      </c>
      <c r="C603">
        <f t="shared" si="130"/>
        <v>0</v>
      </c>
      <c r="D603">
        <f t="shared" si="131"/>
        <v>1209.5775674984047</v>
      </c>
      <c r="E603">
        <f t="shared" si="132"/>
        <v>-404.75935575802328</v>
      </c>
      <c r="F603">
        <f t="shared" si="133"/>
        <v>0</v>
      </c>
      <c r="G603">
        <f t="shared" si="134"/>
        <v>3278.550781639784</v>
      </c>
      <c r="H603">
        <f t="shared" si="135"/>
        <v>9797.5782967364466</v>
      </c>
      <c r="I603">
        <f t="shared" si="136"/>
        <v>10331.574696457064</v>
      </c>
      <c r="J603" s="42">
        <f t="shared" si="137"/>
        <v>1275.5030489453986</v>
      </c>
      <c r="K603">
        <f t="shared" si="138"/>
        <v>3.8976502112338727</v>
      </c>
      <c r="L603">
        <f t="shared" si="139"/>
        <v>0</v>
      </c>
      <c r="M603" s="42">
        <f t="shared" si="140"/>
        <v>3.8976502112338727</v>
      </c>
      <c r="N603" s="6">
        <f t="shared" si="141"/>
        <v>-2.1699183909583631E-7</v>
      </c>
      <c r="O603" s="4">
        <f>SUM($N$54:N603)*0.1+$O$30</f>
        <v>4.5697342831234606E-6</v>
      </c>
      <c r="P603" s="4">
        <f>SUM($O$235:O603)</f>
        <v>-3.4126027766464851E-4</v>
      </c>
      <c r="Q603" s="6">
        <f t="shared" si="142"/>
        <v>-6.4845557531092008E-7</v>
      </c>
      <c r="R603" s="4">
        <f>SUM($Q$54:Q603)*0.1+$O$8</f>
        <v>-4.1698336554058568E-5</v>
      </c>
      <c r="S603" s="4">
        <f>SUM($R$235:R603)</f>
        <v>3.4469178558204287E-3</v>
      </c>
      <c r="T603">
        <f t="shared" si="143"/>
        <v>4.1947988542883561E-5</v>
      </c>
      <c r="U603">
        <f t="shared" si="144"/>
        <v>3.4637698078662004E-3</v>
      </c>
      <c r="X603" s="1"/>
    </row>
    <row r="604" spans="1:24" x14ac:dyDescent="0.25">
      <c r="A604" s="8"/>
      <c r="B604">
        <f t="shared" si="129"/>
        <v>55.000000000000512</v>
      </c>
      <c r="C604">
        <f t="shared" si="130"/>
        <v>0</v>
      </c>
      <c r="D604">
        <f t="shared" si="131"/>
        <v>1209.5775674984047</v>
      </c>
      <c r="E604">
        <f t="shared" si="132"/>
        <v>-404.75935575802328</v>
      </c>
      <c r="F604">
        <f t="shared" si="133"/>
        <v>0</v>
      </c>
      <c r="G604">
        <f t="shared" si="134"/>
        <v>3238.0748460639807</v>
      </c>
      <c r="H604">
        <f t="shared" si="135"/>
        <v>9676.620539986623</v>
      </c>
      <c r="I604">
        <f t="shared" si="136"/>
        <v>10204.024391562541</v>
      </c>
      <c r="J604" s="42">
        <f t="shared" si="137"/>
        <v>1275.5030489453986</v>
      </c>
      <c r="K604">
        <f t="shared" si="138"/>
        <v>3.8495310728235812</v>
      </c>
      <c r="L604">
        <f t="shared" si="139"/>
        <v>0</v>
      </c>
      <c r="M604" s="42">
        <f t="shared" si="140"/>
        <v>3.8495310728235812</v>
      </c>
      <c r="N604" s="6">
        <f t="shared" si="141"/>
        <v>-2.1431292750206032E-7</v>
      </c>
      <c r="O604" s="4">
        <f>SUM($N$54:N604)*0.1+$O$30</f>
        <v>4.5483029903732537E-6</v>
      </c>
      <c r="P604" s="4">
        <f>SUM($O$235:O604)</f>
        <v>-3.3671197467427527E-4</v>
      </c>
      <c r="Q604" s="6">
        <f t="shared" si="142"/>
        <v>-6.4044995092436618E-7</v>
      </c>
      <c r="R604" s="4">
        <f>SUM($Q$54:Q604)*0.1+$O$8</f>
        <v>-4.1762381549150996E-5</v>
      </c>
      <c r="S604" s="4">
        <f>SUM($R$235:R604)</f>
        <v>3.4051554742712776E-3</v>
      </c>
      <c r="T604">
        <f t="shared" si="143"/>
        <v>4.2009327211336121E-5</v>
      </c>
      <c r="U604">
        <f t="shared" si="144"/>
        <v>3.4217625221293047E-3</v>
      </c>
      <c r="X604" s="1"/>
    </row>
    <row r="605" spans="1:24" x14ac:dyDescent="0.25">
      <c r="A605" s="8"/>
      <c r="B605">
        <f t="shared" si="129"/>
        <v>55.100000000000513</v>
      </c>
      <c r="C605">
        <f t="shared" si="130"/>
        <v>0</v>
      </c>
      <c r="D605">
        <f t="shared" si="131"/>
        <v>1209.5775674984047</v>
      </c>
      <c r="E605">
        <f t="shared" si="132"/>
        <v>-404.75935575802328</v>
      </c>
      <c r="F605">
        <f t="shared" si="133"/>
        <v>0</v>
      </c>
      <c r="G605">
        <f t="shared" si="134"/>
        <v>3197.5989104881774</v>
      </c>
      <c r="H605">
        <f t="shared" si="135"/>
        <v>9555.6627832367685</v>
      </c>
      <c r="I605">
        <f t="shared" si="136"/>
        <v>10076.474086667988</v>
      </c>
      <c r="J605" s="42">
        <f t="shared" si="137"/>
        <v>1275.5030489453986</v>
      </c>
      <c r="K605">
        <f t="shared" si="138"/>
        <v>3.8014119344132782</v>
      </c>
      <c r="L605">
        <f t="shared" si="139"/>
        <v>0</v>
      </c>
      <c r="M605" s="42">
        <f t="shared" si="140"/>
        <v>3.8014119344132782</v>
      </c>
      <c r="N605" s="6">
        <f t="shared" si="141"/>
        <v>-2.1163401590828434E-7</v>
      </c>
      <c r="O605" s="4">
        <f>SUM($N$54:N605)*0.1+$O$30</f>
        <v>4.52713958878243E-6</v>
      </c>
      <c r="P605" s="4">
        <f>SUM($O$235:O605)</f>
        <v>-3.3218483508549285E-4</v>
      </c>
      <c r="Q605" s="6">
        <f t="shared" si="142"/>
        <v>-6.3244432653781016E-7</v>
      </c>
      <c r="R605" s="4">
        <f>SUM($Q$54:Q605)*0.1+$O$8</f>
        <v>-4.182562598180479E-5</v>
      </c>
      <c r="S605" s="4">
        <f>SUM($R$235:R605)</f>
        <v>3.3633298482894729E-3</v>
      </c>
      <c r="T605">
        <f t="shared" si="143"/>
        <v>4.2069917775367057E-5</v>
      </c>
      <c r="U605">
        <f t="shared" si="144"/>
        <v>3.379694428947041E-3</v>
      </c>
      <c r="X605" s="1"/>
    </row>
    <row r="606" spans="1:24" x14ac:dyDescent="0.25">
      <c r="A606" s="8"/>
      <c r="B606">
        <f t="shared" si="129"/>
        <v>55.200000000000514</v>
      </c>
      <c r="C606">
        <f t="shared" si="130"/>
        <v>0</v>
      </c>
      <c r="D606">
        <f t="shared" si="131"/>
        <v>1209.5775674984047</v>
      </c>
      <c r="E606">
        <f t="shared" si="132"/>
        <v>-404.75935575802328</v>
      </c>
      <c r="F606">
        <f t="shared" si="133"/>
        <v>0</v>
      </c>
      <c r="G606">
        <f t="shared" si="134"/>
        <v>3157.122974912374</v>
      </c>
      <c r="H606">
        <f t="shared" si="135"/>
        <v>9434.7050264869285</v>
      </c>
      <c r="I606">
        <f t="shared" si="136"/>
        <v>9948.9237817734484</v>
      </c>
      <c r="J606" s="42">
        <f t="shared" si="137"/>
        <v>1275.5030489453986</v>
      </c>
      <c r="K606">
        <f t="shared" si="138"/>
        <v>3.7532927960029805</v>
      </c>
      <c r="L606">
        <f t="shared" si="139"/>
        <v>0</v>
      </c>
      <c r="M606" s="42">
        <f t="shared" si="140"/>
        <v>3.7532927960029805</v>
      </c>
      <c r="N606" s="6">
        <f t="shared" si="141"/>
        <v>-2.0895510431450832E-7</v>
      </c>
      <c r="O606" s="4">
        <f>SUM($N$54:N606)*0.1+$O$30</f>
        <v>4.5062440783509793E-6</v>
      </c>
      <c r="P606" s="4">
        <f>SUM($O$235:O606)</f>
        <v>-3.2767859100714186E-4</v>
      </c>
      <c r="Q606" s="6">
        <f t="shared" si="142"/>
        <v>-6.244387021512551E-7</v>
      </c>
      <c r="R606" s="4">
        <f>SUM($Q$54:Q606)*0.1+$O$8</f>
        <v>-4.1888069852019896E-5</v>
      </c>
      <c r="S606" s="4">
        <f>SUM($R$235:R606)</f>
        <v>3.321441778437453E-3</v>
      </c>
      <c r="T606">
        <f t="shared" si="143"/>
        <v>4.2129759453637655E-5</v>
      </c>
      <c r="U606">
        <f t="shared" si="144"/>
        <v>3.3375662909602526E-3</v>
      </c>
      <c r="X606" s="1"/>
    </row>
    <row r="607" spans="1:24" x14ac:dyDescent="0.25">
      <c r="A607" s="8"/>
      <c r="B607">
        <f t="shared" si="129"/>
        <v>55.300000000000516</v>
      </c>
      <c r="C607">
        <f t="shared" si="130"/>
        <v>0</v>
      </c>
      <c r="D607">
        <f t="shared" si="131"/>
        <v>1209.5775674984047</v>
      </c>
      <c r="E607">
        <f t="shared" si="132"/>
        <v>-404.75935575802328</v>
      </c>
      <c r="F607">
        <f t="shared" si="133"/>
        <v>0</v>
      </c>
      <c r="G607">
        <f t="shared" si="134"/>
        <v>3116.6470393365707</v>
      </c>
      <c r="H607">
        <f t="shared" si="135"/>
        <v>9313.7472697370886</v>
      </c>
      <c r="I607">
        <f t="shared" si="136"/>
        <v>9821.3734768789072</v>
      </c>
      <c r="J607" s="42">
        <f t="shared" si="137"/>
        <v>1275.5030489453986</v>
      </c>
      <c r="K607">
        <f t="shared" si="138"/>
        <v>3.7051736575926819</v>
      </c>
      <c r="L607">
        <f t="shared" si="139"/>
        <v>0</v>
      </c>
      <c r="M607" s="42">
        <f t="shared" si="140"/>
        <v>3.7051736575926819</v>
      </c>
      <c r="N607" s="6">
        <f t="shared" si="141"/>
        <v>-2.0627619272073234E-7</v>
      </c>
      <c r="O607" s="4">
        <f>SUM($N$54:N607)*0.1+$O$30</f>
        <v>4.4856164590789015E-6</v>
      </c>
      <c r="P607" s="4">
        <f>SUM($O$235:O607)</f>
        <v>-3.2319297454806294E-4</v>
      </c>
      <c r="Q607" s="6">
        <f t="shared" si="142"/>
        <v>-6.1643307776470003E-7</v>
      </c>
      <c r="R607" s="4">
        <f>SUM($Q$54:Q607)*0.1+$O$8</f>
        <v>-4.1949713159796396E-5</v>
      </c>
      <c r="S607" s="4">
        <f>SUM($R$235:R607)</f>
        <v>3.2794920652776567E-3</v>
      </c>
      <c r="T607">
        <f t="shared" si="143"/>
        <v>4.2188851480067034E-5</v>
      </c>
      <c r="U607">
        <f t="shared" si="144"/>
        <v>3.2953788712402001E-3</v>
      </c>
      <c r="X607" s="1"/>
    </row>
    <row r="608" spans="1:24" x14ac:dyDescent="0.25">
      <c r="A608" s="8"/>
      <c r="B608">
        <f t="shared" si="129"/>
        <v>55.400000000000517</v>
      </c>
      <c r="C608">
        <f t="shared" si="130"/>
        <v>0</v>
      </c>
      <c r="D608">
        <f t="shared" si="131"/>
        <v>1209.5775674984047</v>
      </c>
      <c r="E608">
        <f t="shared" si="132"/>
        <v>-404.75935575802328</v>
      </c>
      <c r="F608">
        <f t="shared" si="133"/>
        <v>0</v>
      </c>
      <c r="G608">
        <f t="shared" si="134"/>
        <v>3076.1711037607674</v>
      </c>
      <c r="H608">
        <f t="shared" si="135"/>
        <v>9192.7895129872486</v>
      </c>
      <c r="I608">
        <f t="shared" si="136"/>
        <v>9693.8231719843679</v>
      </c>
      <c r="J608" s="42">
        <f t="shared" si="137"/>
        <v>1275.5030489453986</v>
      </c>
      <c r="K608">
        <f t="shared" si="138"/>
        <v>3.6570545191823847</v>
      </c>
      <c r="L608">
        <f t="shared" si="139"/>
        <v>0</v>
      </c>
      <c r="M608" s="42">
        <f t="shared" si="140"/>
        <v>3.6570545191823847</v>
      </c>
      <c r="N608" s="6">
        <f t="shared" si="141"/>
        <v>-2.0359728112695635E-7</v>
      </c>
      <c r="O608" s="4">
        <f>SUM($N$54:N608)*0.1+$O$30</f>
        <v>4.4652567309662069E-6</v>
      </c>
      <c r="P608" s="4">
        <f>SUM($O$235:O608)</f>
        <v>-3.1872771781709671E-4</v>
      </c>
      <c r="Q608" s="6">
        <f t="shared" si="142"/>
        <v>-6.0842745337814497E-7</v>
      </c>
      <c r="R608" s="4">
        <f>SUM($Q$54:Q608)*0.1+$O$8</f>
        <v>-4.201055590513418E-5</v>
      </c>
      <c r="S608" s="4">
        <f>SUM($R$235:R608)</f>
        <v>3.2374815093725224E-3</v>
      </c>
      <c r="T608">
        <f t="shared" si="143"/>
        <v>4.2247193103587879E-5</v>
      </c>
      <c r="U608">
        <f t="shared" si="144"/>
        <v>3.2531329332866005E-3</v>
      </c>
      <c r="X608" s="1"/>
    </row>
    <row r="609" spans="1:24" x14ac:dyDescent="0.25">
      <c r="A609" s="8"/>
      <c r="B609">
        <f t="shared" si="129"/>
        <v>55.500000000000519</v>
      </c>
      <c r="C609">
        <f t="shared" si="130"/>
        <v>0</v>
      </c>
      <c r="D609">
        <f t="shared" si="131"/>
        <v>1209.5775674984047</v>
      </c>
      <c r="E609">
        <f t="shared" si="132"/>
        <v>-404.75935575802328</v>
      </c>
      <c r="F609">
        <f t="shared" si="133"/>
        <v>0</v>
      </c>
      <c r="G609">
        <f t="shared" si="134"/>
        <v>3035.6951681849678</v>
      </c>
      <c r="H609">
        <f t="shared" si="135"/>
        <v>9071.8317562373959</v>
      </c>
      <c r="I609">
        <f t="shared" si="136"/>
        <v>9566.2728670898177</v>
      </c>
      <c r="J609" s="42">
        <f t="shared" si="137"/>
        <v>1275.5030489453986</v>
      </c>
      <c r="K609">
        <f t="shared" si="138"/>
        <v>3.608935380772083</v>
      </c>
      <c r="L609">
        <f t="shared" si="139"/>
        <v>0</v>
      </c>
      <c r="M609" s="42">
        <f t="shared" si="140"/>
        <v>3.608935380772083</v>
      </c>
      <c r="N609" s="6">
        <f t="shared" si="141"/>
        <v>-2.009183695331806E-7</v>
      </c>
      <c r="O609" s="4">
        <f>SUM($N$54:N609)*0.1+$O$30</f>
        <v>4.4451648940128886E-6</v>
      </c>
      <c r="P609" s="4">
        <f>SUM($O$235:O609)</f>
        <v>-3.1428255292308382E-4</v>
      </c>
      <c r="Q609" s="6">
        <f t="shared" si="142"/>
        <v>-6.0042182899158906E-7</v>
      </c>
      <c r="R609" s="4">
        <f>SUM($Q$54:Q609)*0.1+$O$8</f>
        <v>-4.2070598088033359E-5</v>
      </c>
      <c r="S609" s="4">
        <f>SUM($R$235:R609)</f>
        <v>3.1954109112844889E-3</v>
      </c>
      <c r="T609">
        <f t="shared" si="143"/>
        <v>4.2304783587908833E-5</v>
      </c>
      <c r="U609">
        <f t="shared" si="144"/>
        <v>3.2108292410260343E-3</v>
      </c>
      <c r="X609" s="1"/>
    </row>
    <row r="610" spans="1:24" x14ac:dyDescent="0.25">
      <c r="A610" s="8"/>
      <c r="B610">
        <f t="shared" si="129"/>
        <v>55.60000000000052</v>
      </c>
      <c r="C610">
        <f t="shared" si="130"/>
        <v>0</v>
      </c>
      <c r="D610">
        <f t="shared" si="131"/>
        <v>1209.5775674984047</v>
      </c>
      <c r="E610">
        <f t="shared" si="132"/>
        <v>-404.75935575802328</v>
      </c>
      <c r="F610">
        <f t="shared" si="133"/>
        <v>0</v>
      </c>
      <c r="G610">
        <f t="shared" si="134"/>
        <v>2995.2192326091645</v>
      </c>
      <c r="H610">
        <f t="shared" si="135"/>
        <v>8950.8739994875559</v>
      </c>
      <c r="I610">
        <f t="shared" si="136"/>
        <v>9438.7225621952766</v>
      </c>
      <c r="J610" s="42">
        <f t="shared" si="137"/>
        <v>1275.5030489453986</v>
      </c>
      <c r="K610">
        <f t="shared" si="138"/>
        <v>3.5608162423617844</v>
      </c>
      <c r="L610">
        <f t="shared" si="139"/>
        <v>0</v>
      </c>
      <c r="M610" s="42">
        <f t="shared" si="140"/>
        <v>3.5608162423617844</v>
      </c>
      <c r="N610" s="6">
        <f t="shared" si="141"/>
        <v>-1.9823945793940461E-7</v>
      </c>
      <c r="O610" s="4">
        <f>SUM($N$54:N610)*0.1+$O$30</f>
        <v>4.4253409482189467E-6</v>
      </c>
      <c r="P610" s="4">
        <f>SUM($O$235:O610)</f>
        <v>-3.0985721197486488E-4</v>
      </c>
      <c r="Q610" s="6">
        <f t="shared" si="142"/>
        <v>-5.9241620460503399E-7</v>
      </c>
      <c r="R610" s="4">
        <f>SUM($Q$54:Q610)*0.1+$O$8</f>
        <v>-4.2129839708493849E-5</v>
      </c>
      <c r="S610" s="4">
        <f>SUM($R$235:R610)</f>
        <v>3.1532810715759951E-3</v>
      </c>
      <c r="T610">
        <f t="shared" si="143"/>
        <v>4.2361622211281857E-5</v>
      </c>
      <c r="U610">
        <f t="shared" si="144"/>
        <v>3.1684685588107531E-3</v>
      </c>
      <c r="X610" s="1"/>
    </row>
    <row r="611" spans="1:24" x14ac:dyDescent="0.25">
      <c r="A611" s="8"/>
      <c r="B611">
        <f t="shared" si="129"/>
        <v>55.700000000000522</v>
      </c>
      <c r="C611">
        <f t="shared" si="130"/>
        <v>0</v>
      </c>
      <c r="D611">
        <f t="shared" si="131"/>
        <v>1209.5775674984047</v>
      </c>
      <c r="E611">
        <f t="shared" si="132"/>
        <v>-404.75935575802328</v>
      </c>
      <c r="F611">
        <f t="shared" si="133"/>
        <v>0</v>
      </c>
      <c r="G611">
        <f t="shared" si="134"/>
        <v>2954.7432970333648</v>
      </c>
      <c r="H611">
        <f t="shared" si="135"/>
        <v>8829.9162427377159</v>
      </c>
      <c r="I611">
        <f t="shared" si="136"/>
        <v>9311.1722573007391</v>
      </c>
      <c r="J611" s="42">
        <f t="shared" si="137"/>
        <v>1275.5030489453986</v>
      </c>
      <c r="K611">
        <f t="shared" si="138"/>
        <v>3.5126971039514876</v>
      </c>
      <c r="L611">
        <f t="shared" si="139"/>
        <v>0</v>
      </c>
      <c r="M611" s="42">
        <f t="shared" si="140"/>
        <v>3.5126971039514876</v>
      </c>
      <c r="N611" s="6">
        <f t="shared" si="141"/>
        <v>-1.9556054634562886E-7</v>
      </c>
      <c r="O611" s="4">
        <f>SUM($N$54:N611)*0.1+$O$30</f>
        <v>4.4057848935843811E-6</v>
      </c>
      <c r="P611" s="4">
        <f>SUM($O$235:O611)</f>
        <v>-3.0545142708128048E-4</v>
      </c>
      <c r="Q611" s="6">
        <f t="shared" si="142"/>
        <v>-5.8441058021847893E-7</v>
      </c>
      <c r="R611" s="4">
        <f>SUM($Q$54:Q611)*0.1+$O$8</f>
        <v>-4.2188280766515705E-5</v>
      </c>
      <c r="S611" s="4">
        <f>SUM($R$235:R611)</f>
        <v>3.1110927908094793E-3</v>
      </c>
      <c r="T611">
        <f t="shared" si="143"/>
        <v>4.2417708266275955E-5</v>
      </c>
      <c r="U611">
        <f t="shared" si="144"/>
        <v>3.12605165141792E-3</v>
      </c>
      <c r="X611" s="1"/>
    </row>
    <row r="612" spans="1:24" x14ac:dyDescent="0.25">
      <c r="A612" s="8"/>
      <c r="B612">
        <f t="shared" si="129"/>
        <v>55.800000000000523</v>
      </c>
      <c r="C612">
        <f t="shared" si="130"/>
        <v>0</v>
      </c>
      <c r="D612">
        <f t="shared" si="131"/>
        <v>1209.5775674984047</v>
      </c>
      <c r="E612">
        <f t="shared" si="132"/>
        <v>-404.75935575802328</v>
      </c>
      <c r="F612">
        <f t="shared" si="133"/>
        <v>0</v>
      </c>
      <c r="G612">
        <f t="shared" si="134"/>
        <v>2914.2673614575579</v>
      </c>
      <c r="H612">
        <f t="shared" si="135"/>
        <v>8708.958485987876</v>
      </c>
      <c r="I612">
        <f t="shared" si="136"/>
        <v>9183.621952406198</v>
      </c>
      <c r="J612" s="42">
        <f t="shared" si="137"/>
        <v>1275.5030489453986</v>
      </c>
      <c r="K612">
        <f t="shared" si="138"/>
        <v>3.4645779655411895</v>
      </c>
      <c r="L612">
        <f t="shared" si="139"/>
        <v>0</v>
      </c>
      <c r="M612" s="42">
        <f t="shared" si="140"/>
        <v>3.4645779655411895</v>
      </c>
      <c r="N612" s="6">
        <f t="shared" si="141"/>
        <v>-1.9288163475185264E-7</v>
      </c>
      <c r="O612" s="4">
        <f>SUM($N$54:N612)*0.1+$O$30</f>
        <v>4.3864967301091987E-6</v>
      </c>
      <c r="P612" s="4">
        <f>SUM($O$235:O612)</f>
        <v>-3.0106493035117129E-4</v>
      </c>
      <c r="Q612" s="6">
        <f t="shared" si="142"/>
        <v>-5.7640495583192387E-7</v>
      </c>
      <c r="R612" s="4">
        <f>SUM($Q$54:Q612)*0.1+$O$8</f>
        <v>-4.2245921262098901E-5</v>
      </c>
      <c r="S612" s="4">
        <f>SUM($R$235:R612)</f>
        <v>3.0688468695473804E-3</v>
      </c>
      <c r="T612">
        <f t="shared" si="143"/>
        <v>4.2473041059555866E-5</v>
      </c>
      <c r="U612">
        <f t="shared" si="144"/>
        <v>3.0835792840493187E-3</v>
      </c>
      <c r="X612" s="1"/>
    </row>
    <row r="613" spans="1:24" x14ac:dyDescent="0.25">
      <c r="A613" s="8"/>
      <c r="B613">
        <f t="shared" si="129"/>
        <v>55.900000000000524</v>
      </c>
      <c r="C613">
        <f t="shared" si="130"/>
        <v>0</v>
      </c>
      <c r="D613">
        <f t="shared" si="131"/>
        <v>1209.5775674984047</v>
      </c>
      <c r="E613">
        <f t="shared" si="132"/>
        <v>-404.75935575802328</v>
      </c>
      <c r="F613">
        <f t="shared" si="133"/>
        <v>0</v>
      </c>
      <c r="G613">
        <f t="shared" si="134"/>
        <v>2873.7914258817582</v>
      </c>
      <c r="H613">
        <f t="shared" si="135"/>
        <v>8588.0007292380214</v>
      </c>
      <c r="I613">
        <f t="shared" si="136"/>
        <v>9056.071647511646</v>
      </c>
      <c r="J613" s="42">
        <f t="shared" si="137"/>
        <v>1275.5030489453986</v>
      </c>
      <c r="K613">
        <f t="shared" si="138"/>
        <v>3.4164588271308869</v>
      </c>
      <c r="L613">
        <f t="shared" si="139"/>
        <v>0</v>
      </c>
      <c r="M613" s="42">
        <f t="shared" si="140"/>
        <v>3.4164588271308869</v>
      </c>
      <c r="N613" s="6">
        <f t="shared" si="141"/>
        <v>-1.9020272315807689E-7</v>
      </c>
      <c r="O613" s="4">
        <f>SUM($N$54:N613)*0.1+$O$30</f>
        <v>4.3674764577933892E-6</v>
      </c>
      <c r="P613" s="4">
        <f>SUM($O$235:O613)</f>
        <v>-2.9669745389337792E-4</v>
      </c>
      <c r="Q613" s="6">
        <f t="shared" si="142"/>
        <v>-5.6839933144536795E-7</v>
      </c>
      <c r="R613" s="4">
        <f>SUM($Q$54:Q613)*0.1+$O$8</f>
        <v>-4.2302761195243436E-5</v>
      </c>
      <c r="S613" s="4">
        <f>SUM($R$235:R613)</f>
        <v>3.0265441083521371E-3</v>
      </c>
      <c r="T613">
        <f t="shared" si="143"/>
        <v>4.2527619911666509E-5</v>
      </c>
      <c r="U613">
        <f t="shared" si="144"/>
        <v>3.0410522223315805E-3</v>
      </c>
      <c r="X613" s="1"/>
    </row>
    <row r="614" spans="1:24" x14ac:dyDescent="0.25">
      <c r="A614" s="8"/>
      <c r="B614">
        <f t="shared" si="129"/>
        <v>56.000000000000526</v>
      </c>
      <c r="C614">
        <f t="shared" si="130"/>
        <v>0</v>
      </c>
      <c r="D614">
        <f t="shared" si="131"/>
        <v>1209.5775674984047</v>
      </c>
      <c r="E614">
        <f t="shared" si="132"/>
        <v>-404.75935575802328</v>
      </c>
      <c r="F614">
        <f t="shared" si="133"/>
        <v>0</v>
      </c>
      <c r="G614">
        <f t="shared" si="134"/>
        <v>2833.3154903059512</v>
      </c>
      <c r="H614">
        <f t="shared" si="135"/>
        <v>8467.0429724881978</v>
      </c>
      <c r="I614">
        <f t="shared" si="136"/>
        <v>8928.5213426171213</v>
      </c>
      <c r="J614" s="42">
        <f t="shared" si="137"/>
        <v>1275.5030489453986</v>
      </c>
      <c r="K614">
        <f t="shared" si="138"/>
        <v>3.368339688720595</v>
      </c>
      <c r="L614">
        <f t="shared" si="139"/>
        <v>0</v>
      </c>
      <c r="M614" s="42">
        <f t="shared" si="140"/>
        <v>3.368339688720595</v>
      </c>
      <c r="N614" s="6">
        <f t="shared" si="141"/>
        <v>-1.8752381156430066E-7</v>
      </c>
      <c r="O614" s="4">
        <f>SUM($N$54:N614)*0.1+$O$30</f>
        <v>4.3487240766369595E-6</v>
      </c>
      <c r="P614" s="4">
        <f>SUM($O$235:O614)</f>
        <v>-2.9234872981674095E-4</v>
      </c>
      <c r="Q614" s="6">
        <f t="shared" si="142"/>
        <v>-5.6039370705881395E-7</v>
      </c>
      <c r="R614" s="4">
        <f>SUM($Q$54:Q614)*0.1+$O$8</f>
        <v>-4.2358800565949311E-5</v>
      </c>
      <c r="S614" s="4">
        <f>SUM($R$235:R614)</f>
        <v>2.9841853077861879E-3</v>
      </c>
      <c r="T614">
        <f t="shared" si="143"/>
        <v>4.2581444156822457E-5</v>
      </c>
      <c r="U614">
        <f t="shared" si="144"/>
        <v>2.9984712323169629E-3</v>
      </c>
      <c r="X614" s="1"/>
    </row>
    <row r="615" spans="1:24" x14ac:dyDescent="0.25">
      <c r="A615" s="8"/>
      <c r="B615">
        <f t="shared" si="129"/>
        <v>56.100000000000527</v>
      </c>
      <c r="C615">
        <f t="shared" si="130"/>
        <v>0</v>
      </c>
      <c r="D615">
        <f t="shared" si="131"/>
        <v>1209.5775674984047</v>
      </c>
      <c r="E615">
        <f t="shared" si="132"/>
        <v>-404.75935575802328</v>
      </c>
      <c r="F615">
        <f t="shared" si="133"/>
        <v>0</v>
      </c>
      <c r="G615">
        <f t="shared" si="134"/>
        <v>2792.8395547301516</v>
      </c>
      <c r="H615">
        <f t="shared" si="135"/>
        <v>8346.0852157383433</v>
      </c>
      <c r="I615">
        <f t="shared" si="136"/>
        <v>8800.9710377225692</v>
      </c>
      <c r="J615" s="42">
        <f t="shared" si="137"/>
        <v>1275.5030489453986</v>
      </c>
      <c r="K615">
        <f t="shared" si="138"/>
        <v>3.3202205503102924</v>
      </c>
      <c r="L615">
        <f t="shared" si="139"/>
        <v>0</v>
      </c>
      <c r="M615" s="42">
        <f t="shared" si="140"/>
        <v>3.3202205503102924</v>
      </c>
      <c r="N615" s="6">
        <f t="shared" si="141"/>
        <v>-1.8484489997052491E-7</v>
      </c>
      <c r="O615" s="4">
        <f>SUM($N$54:N615)*0.1+$O$30</f>
        <v>4.3302395866399062E-6</v>
      </c>
      <c r="P615" s="4">
        <f>SUM($O$235:O615)</f>
        <v>-2.8801849023010105E-4</v>
      </c>
      <c r="Q615" s="6">
        <f t="shared" si="142"/>
        <v>-5.5238808267225793E-7</v>
      </c>
      <c r="R615" s="4">
        <f>SUM($Q$54:Q615)*0.1+$O$8</f>
        <v>-4.2414039374216551E-5</v>
      </c>
      <c r="S615" s="4">
        <f>SUM($R$235:R615)</f>
        <v>2.9417712684119712E-3</v>
      </c>
      <c r="T615">
        <f t="shared" si="143"/>
        <v>4.2634513142702767E-5</v>
      </c>
      <c r="U615">
        <f t="shared" si="144"/>
        <v>2.9558370804847493E-3</v>
      </c>
      <c r="X615" s="1"/>
    </row>
    <row r="616" spans="1:24" x14ac:dyDescent="0.25">
      <c r="A616" s="8"/>
      <c r="B616">
        <f t="shared" si="129"/>
        <v>56.200000000000529</v>
      </c>
      <c r="C616">
        <f t="shared" si="130"/>
        <v>0</v>
      </c>
      <c r="D616">
        <f t="shared" si="131"/>
        <v>1209.5775674984047</v>
      </c>
      <c r="E616">
        <f t="shared" si="132"/>
        <v>-404.75935575802328</v>
      </c>
      <c r="F616">
        <f t="shared" si="133"/>
        <v>0</v>
      </c>
      <c r="G616">
        <f t="shared" si="134"/>
        <v>2752.3636191543483</v>
      </c>
      <c r="H616">
        <f t="shared" si="135"/>
        <v>8225.1274589885033</v>
      </c>
      <c r="I616">
        <f t="shared" si="136"/>
        <v>8673.4207328280281</v>
      </c>
      <c r="J616" s="42">
        <f t="shared" si="137"/>
        <v>1275.5030489453986</v>
      </c>
      <c r="K616">
        <f t="shared" si="138"/>
        <v>3.2721014118999943</v>
      </c>
      <c r="L616">
        <f t="shared" si="139"/>
        <v>0</v>
      </c>
      <c r="M616" s="42">
        <f t="shared" si="140"/>
        <v>3.2721014118999943</v>
      </c>
      <c r="N616" s="6">
        <f t="shared" si="141"/>
        <v>-1.8216598837674893E-7</v>
      </c>
      <c r="O616" s="4">
        <f>SUM($N$54:N616)*0.1+$O$30</f>
        <v>4.3120229878022326E-6</v>
      </c>
      <c r="P616" s="4">
        <f>SUM($O$235:O616)</f>
        <v>-2.8370646724229883E-4</v>
      </c>
      <c r="Q616" s="6">
        <f t="shared" si="142"/>
        <v>-5.4438245828570287E-7</v>
      </c>
      <c r="R616" s="4">
        <f>SUM($Q$54:Q616)*0.1+$O$8</f>
        <v>-4.2468477620045104E-5</v>
      </c>
      <c r="S616" s="4">
        <f>SUM($R$235:R616)</f>
        <v>2.8993027907919262E-3</v>
      </c>
      <c r="T616">
        <f t="shared" si="143"/>
        <v>4.2686826230250556E-5</v>
      </c>
      <c r="U616">
        <f t="shared" si="144"/>
        <v>2.9131505337433141E-3</v>
      </c>
      <c r="X616" s="1"/>
    </row>
    <row r="617" spans="1:24" x14ac:dyDescent="0.25">
      <c r="A617" s="8"/>
      <c r="B617">
        <f t="shared" si="129"/>
        <v>56.30000000000053</v>
      </c>
      <c r="C617">
        <f t="shared" si="130"/>
        <v>0</v>
      </c>
      <c r="D617">
        <f t="shared" si="131"/>
        <v>1209.5775674984047</v>
      </c>
      <c r="E617">
        <f t="shared" si="132"/>
        <v>-404.75935575802328</v>
      </c>
      <c r="F617">
        <f t="shared" si="133"/>
        <v>0</v>
      </c>
      <c r="G617">
        <f t="shared" si="134"/>
        <v>2711.8876835785413</v>
      </c>
      <c r="H617">
        <f t="shared" si="135"/>
        <v>8104.1697022386488</v>
      </c>
      <c r="I617">
        <f t="shared" si="136"/>
        <v>8545.8704279334743</v>
      </c>
      <c r="J617" s="42">
        <f t="shared" si="137"/>
        <v>1275.5030489453986</v>
      </c>
      <c r="K617">
        <f t="shared" si="138"/>
        <v>3.2239822734896908</v>
      </c>
      <c r="L617">
        <f t="shared" si="139"/>
        <v>0</v>
      </c>
      <c r="M617" s="42">
        <f t="shared" si="140"/>
        <v>3.2239822734896908</v>
      </c>
      <c r="N617" s="6">
        <f t="shared" si="141"/>
        <v>-1.794870767829727E-7</v>
      </c>
      <c r="O617" s="4">
        <f>SUM($N$54:N617)*0.1+$O$30</f>
        <v>4.2940742801239319E-6</v>
      </c>
      <c r="P617" s="4">
        <f>SUM($O$235:O617)</f>
        <v>-2.7941239296217489E-4</v>
      </c>
      <c r="Q617" s="6">
        <f t="shared" si="142"/>
        <v>-5.3637683389914685E-7</v>
      </c>
      <c r="R617" s="4">
        <f>SUM($Q$54:Q617)*0.1+$O$8</f>
        <v>-4.2522115303435023E-5</v>
      </c>
      <c r="S617" s="4">
        <f>SUM($R$235:R617)</f>
        <v>2.8567806754884913E-3</v>
      </c>
      <c r="T617">
        <f t="shared" si="143"/>
        <v>4.2738382793477868E-5</v>
      </c>
      <c r="U617">
        <f t="shared" si="144"/>
        <v>2.8704123594329315E-3</v>
      </c>
      <c r="X617" s="1"/>
    </row>
    <row r="618" spans="1:24" x14ac:dyDescent="0.25">
      <c r="A618" s="8"/>
      <c r="B618">
        <f t="shared" si="129"/>
        <v>56.400000000000531</v>
      </c>
      <c r="C618">
        <f t="shared" si="130"/>
        <v>0</v>
      </c>
      <c r="D618">
        <f t="shared" si="131"/>
        <v>1209.5775674984047</v>
      </c>
      <c r="E618">
        <f t="shared" si="132"/>
        <v>-404.75935575802328</v>
      </c>
      <c r="F618">
        <f t="shared" si="133"/>
        <v>0</v>
      </c>
      <c r="G618">
        <f t="shared" si="134"/>
        <v>2671.4117480027453</v>
      </c>
      <c r="H618">
        <f t="shared" si="135"/>
        <v>7983.2119454888234</v>
      </c>
      <c r="I618">
        <f t="shared" si="136"/>
        <v>8418.3201230389495</v>
      </c>
      <c r="J618" s="42">
        <f t="shared" si="137"/>
        <v>1275.5030489453986</v>
      </c>
      <c r="K618">
        <f t="shared" si="138"/>
        <v>3.1758631350793989</v>
      </c>
      <c r="L618">
        <f t="shared" si="139"/>
        <v>0</v>
      </c>
      <c r="M618" s="42">
        <f t="shared" si="140"/>
        <v>3.1758631350793989</v>
      </c>
      <c r="N618" s="6">
        <f t="shared" si="141"/>
        <v>-1.7680816518919719E-7</v>
      </c>
      <c r="O618" s="4">
        <f>SUM($N$54:N618)*0.1+$O$30</f>
        <v>4.2763934636050144E-6</v>
      </c>
      <c r="P618" s="4">
        <f>SUM($O$235:O618)</f>
        <v>-2.7513599949856987E-4</v>
      </c>
      <c r="Q618" s="6">
        <f t="shared" si="142"/>
        <v>-5.2837120951259274E-7</v>
      </c>
      <c r="R618" s="4">
        <f>SUM($Q$54:Q618)*0.1+$O$8</f>
        <v>-4.2574952424386282E-5</v>
      </c>
      <c r="S618" s="4">
        <f>SUM($R$235:R618)</f>
        <v>2.8142057230641049E-3</v>
      </c>
      <c r="T618">
        <f t="shared" si="143"/>
        <v>4.2789182219274988E-5</v>
      </c>
      <c r="U618">
        <f t="shared" si="144"/>
        <v>2.8276233253293902E-3</v>
      </c>
      <c r="X618" s="1"/>
    </row>
    <row r="619" spans="1:24" x14ac:dyDescent="0.25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1209.5775674984047</v>
      </c>
      <c r="E619">
        <f t="shared" si="132"/>
        <v>-404.75935575802328</v>
      </c>
      <c r="F619">
        <f t="shared" si="133"/>
        <v>0</v>
      </c>
      <c r="G619">
        <f t="shared" si="134"/>
        <v>2630.935812426942</v>
      </c>
      <c r="H619">
        <f t="shared" si="135"/>
        <v>7862.2541887389852</v>
      </c>
      <c r="I619">
        <f t="shared" si="136"/>
        <v>8290.7698181444121</v>
      </c>
      <c r="J619" s="42">
        <f t="shared" si="137"/>
        <v>1275.5030489453986</v>
      </c>
      <c r="K619">
        <f t="shared" si="138"/>
        <v>3.1277439966691021</v>
      </c>
      <c r="L619">
        <f t="shared" si="139"/>
        <v>0</v>
      </c>
      <c r="M619" s="42">
        <f t="shared" si="140"/>
        <v>3.1277439966691021</v>
      </c>
      <c r="N619" s="6">
        <f t="shared" si="141"/>
        <v>-1.741292535954212E-7</v>
      </c>
      <c r="O619" s="4">
        <f>SUM($N$54:N619)*0.1+$O$30</f>
        <v>4.2589805382454732E-6</v>
      </c>
      <c r="P619" s="4">
        <f>SUM($O$235:O619)</f>
        <v>-2.708770189603244E-4</v>
      </c>
      <c r="Q619" s="6">
        <f t="shared" si="142"/>
        <v>-5.2036558512603778E-7</v>
      </c>
      <c r="R619" s="4">
        <f>SUM($Q$54:Q619)*0.1+$O$8</f>
        <v>-4.2626988982898906E-5</v>
      </c>
      <c r="S619" s="4">
        <f>SUM($R$235:R619)</f>
        <v>2.7715787340812058E-3</v>
      </c>
      <c r="T619">
        <f t="shared" si="143"/>
        <v>4.2839223907224773E-5</v>
      </c>
      <c r="U619">
        <f t="shared" si="144"/>
        <v>2.7847841996485132E-3</v>
      </c>
      <c r="X619" s="1"/>
    </row>
    <row r="620" spans="1:24" x14ac:dyDescent="0.25">
      <c r="A620" s="8"/>
      <c r="B620">
        <f t="shared" si="145"/>
        <v>56.600000000000534</v>
      </c>
      <c r="C620">
        <f t="shared" si="130"/>
        <v>0</v>
      </c>
      <c r="D620">
        <f t="shared" si="131"/>
        <v>1209.5775674984047</v>
      </c>
      <c r="E620">
        <f t="shared" si="132"/>
        <v>-404.75935575802328</v>
      </c>
      <c r="F620">
        <f t="shared" si="133"/>
        <v>0</v>
      </c>
      <c r="G620">
        <f t="shared" si="134"/>
        <v>2590.4598768511387</v>
      </c>
      <c r="H620">
        <f t="shared" si="135"/>
        <v>7741.2964319891307</v>
      </c>
      <c r="I620">
        <f t="shared" si="136"/>
        <v>8163.2195132498591</v>
      </c>
      <c r="J620" s="42">
        <f t="shared" si="137"/>
        <v>1275.5030489453986</v>
      </c>
      <c r="K620">
        <f t="shared" si="138"/>
        <v>3.0796248582587991</v>
      </c>
      <c r="L620">
        <f t="shared" si="139"/>
        <v>0</v>
      </c>
      <c r="M620" s="42">
        <f t="shared" si="140"/>
        <v>3.0796248582587991</v>
      </c>
      <c r="N620" s="6">
        <f t="shared" si="141"/>
        <v>-1.7145034200164522E-7</v>
      </c>
      <c r="O620" s="4">
        <f>SUM($N$54:N620)*0.1+$O$30</f>
        <v>4.2418355040453085E-6</v>
      </c>
      <c r="P620" s="4">
        <f>SUM($O$235:O620)</f>
        <v>-2.6663518345627907E-4</v>
      </c>
      <c r="Q620" s="6">
        <f t="shared" si="142"/>
        <v>-5.1235996073948176E-7</v>
      </c>
      <c r="R620" s="4">
        <f>SUM($Q$54:Q620)*0.1+$O$8</f>
        <v>-4.2678224978972843E-5</v>
      </c>
      <c r="S620" s="4">
        <f>SUM($R$235:R620)</f>
        <v>2.7289005091022328E-3</v>
      </c>
      <c r="T620">
        <f t="shared" si="143"/>
        <v>4.2888507269421265E-5</v>
      </c>
      <c r="U620">
        <f t="shared" si="144"/>
        <v>2.7418957510516677E-3</v>
      </c>
      <c r="X620" s="1"/>
    </row>
    <row r="621" spans="1:24" x14ac:dyDescent="0.25">
      <c r="A621" s="8"/>
      <c r="B621">
        <f t="shared" si="145"/>
        <v>56.700000000000536</v>
      </c>
      <c r="C621">
        <f t="shared" si="130"/>
        <v>0</v>
      </c>
      <c r="D621">
        <f t="shared" si="131"/>
        <v>1209.5775674984047</v>
      </c>
      <c r="E621">
        <f t="shared" si="132"/>
        <v>-404.75935575802328</v>
      </c>
      <c r="F621">
        <f t="shared" si="133"/>
        <v>0</v>
      </c>
      <c r="G621">
        <f t="shared" si="134"/>
        <v>2549.9839412753354</v>
      </c>
      <c r="H621">
        <f t="shared" si="135"/>
        <v>7620.3386752393053</v>
      </c>
      <c r="I621">
        <f t="shared" si="136"/>
        <v>8035.6692083553335</v>
      </c>
      <c r="J621" s="42">
        <f t="shared" si="137"/>
        <v>1275.5030489453986</v>
      </c>
      <c r="K621">
        <f t="shared" si="138"/>
        <v>3.0315057198485067</v>
      </c>
      <c r="L621">
        <f t="shared" si="139"/>
        <v>0</v>
      </c>
      <c r="M621" s="42">
        <f t="shared" si="140"/>
        <v>3.0315057198485067</v>
      </c>
      <c r="N621" s="6">
        <f t="shared" si="141"/>
        <v>-1.6877143040786923E-7</v>
      </c>
      <c r="O621" s="4">
        <f>SUM($N$54:N621)*0.1+$O$30</f>
        <v>4.22495836100452E-6</v>
      </c>
      <c r="P621" s="4">
        <f>SUM($O$235:O621)</f>
        <v>-2.6241022509527454E-4</v>
      </c>
      <c r="Q621" s="6">
        <f t="shared" si="142"/>
        <v>-5.0435433635292776E-7</v>
      </c>
      <c r="R621" s="4">
        <f>SUM($Q$54:Q621)*0.1+$O$8</f>
        <v>-4.2728660412608146E-5</v>
      </c>
      <c r="S621" s="4">
        <f>SUM($R$235:R621)</f>
        <v>2.6861718486896249E-3</v>
      </c>
      <c r="T621">
        <f t="shared" si="143"/>
        <v>4.2937031730293244E-5</v>
      </c>
      <c r="U621">
        <f t="shared" si="144"/>
        <v>2.698958748652374E-3</v>
      </c>
      <c r="X621" s="1"/>
    </row>
    <row r="622" spans="1:24" x14ac:dyDescent="0.25">
      <c r="A622" s="8"/>
      <c r="B622">
        <f t="shared" si="145"/>
        <v>56.800000000000537</v>
      </c>
      <c r="C622">
        <f t="shared" si="130"/>
        <v>0</v>
      </c>
      <c r="D622">
        <f t="shared" si="131"/>
        <v>1209.5775674984047</v>
      </c>
      <c r="E622">
        <f t="shared" si="132"/>
        <v>-404.75935575802328</v>
      </c>
      <c r="F622">
        <f t="shared" si="133"/>
        <v>0</v>
      </c>
      <c r="G622">
        <f t="shared" si="134"/>
        <v>2509.5080056995321</v>
      </c>
      <c r="H622">
        <f t="shared" si="135"/>
        <v>7499.3809184894508</v>
      </c>
      <c r="I622">
        <f t="shared" si="136"/>
        <v>7908.1189034607796</v>
      </c>
      <c r="J622" s="42">
        <f t="shared" si="137"/>
        <v>1275.5030489453986</v>
      </c>
      <c r="K622">
        <f t="shared" si="138"/>
        <v>2.9833865814382037</v>
      </c>
      <c r="L622">
        <f t="shared" si="139"/>
        <v>0</v>
      </c>
      <c r="M622" s="42">
        <f t="shared" si="140"/>
        <v>2.9833865814382037</v>
      </c>
      <c r="N622" s="6">
        <f t="shared" si="141"/>
        <v>-1.6609251881409324E-7</v>
      </c>
      <c r="O622" s="4">
        <f>SUM($N$54:N622)*0.1+$O$30</f>
        <v>4.2083491091231147E-6</v>
      </c>
      <c r="P622" s="4">
        <f>SUM($O$235:O622)</f>
        <v>-2.582018759861514E-4</v>
      </c>
      <c r="Q622" s="6">
        <f t="shared" si="142"/>
        <v>-4.9634871196637174E-7</v>
      </c>
      <c r="R622" s="4">
        <f>SUM($Q$54:Q622)*0.1+$O$8</f>
        <v>-4.2778295283804789E-5</v>
      </c>
      <c r="S622" s="4">
        <f>SUM($R$235:R622)</f>
        <v>2.6433935534058203E-3</v>
      </c>
      <c r="T622">
        <f t="shared" si="143"/>
        <v>4.2984796726431689E-5</v>
      </c>
      <c r="U622">
        <f t="shared" si="144"/>
        <v>2.6559739620241416E-3</v>
      </c>
      <c r="X622" s="1"/>
    </row>
    <row r="623" spans="1:24" x14ac:dyDescent="0.25">
      <c r="A623" s="8"/>
      <c r="B623">
        <f t="shared" si="145"/>
        <v>56.900000000000539</v>
      </c>
      <c r="C623">
        <f t="shared" si="130"/>
        <v>0</v>
      </c>
      <c r="D623">
        <f t="shared" si="131"/>
        <v>1209.5775674984047</v>
      </c>
      <c r="E623">
        <f t="shared" si="132"/>
        <v>-404.75935575802328</v>
      </c>
      <c r="F623">
        <f t="shared" si="133"/>
        <v>0</v>
      </c>
      <c r="G623">
        <f t="shared" si="134"/>
        <v>2469.0320701237288</v>
      </c>
      <c r="H623">
        <f t="shared" si="135"/>
        <v>7378.4231617396108</v>
      </c>
      <c r="I623">
        <f t="shared" si="136"/>
        <v>7780.5685985662403</v>
      </c>
      <c r="J623" s="42">
        <f t="shared" si="137"/>
        <v>1275.5030489453986</v>
      </c>
      <c r="K623">
        <f t="shared" si="138"/>
        <v>2.935267443027906</v>
      </c>
      <c r="L623">
        <f t="shared" si="139"/>
        <v>0</v>
      </c>
      <c r="M623" s="42">
        <f t="shared" si="140"/>
        <v>2.935267443027906</v>
      </c>
      <c r="N623" s="6">
        <f t="shared" si="141"/>
        <v>-1.6341360722031725E-7</v>
      </c>
      <c r="O623" s="4">
        <f>SUM($N$54:N623)*0.1+$O$30</f>
        <v>4.1920077484010824E-6</v>
      </c>
      <c r="P623" s="4">
        <f>SUM($O$235:O623)</f>
        <v>-2.5400986823775033E-4</v>
      </c>
      <c r="Q623" s="6">
        <f t="shared" si="142"/>
        <v>-4.8834308757981668E-7</v>
      </c>
      <c r="R623" s="4">
        <f>SUM($Q$54:Q623)*0.1+$O$8</f>
        <v>-4.282712959256277E-5</v>
      </c>
      <c r="S623" s="4">
        <f>SUM($R$235:R623)</f>
        <v>2.6005664238132574E-3</v>
      </c>
      <c r="T623">
        <f t="shared" si="143"/>
        <v>4.3031801706421968E-5</v>
      </c>
      <c r="U623">
        <f t="shared" si="144"/>
        <v>2.6129421612096646E-3</v>
      </c>
      <c r="X623" s="1"/>
    </row>
    <row r="624" spans="1:24" x14ac:dyDescent="0.25">
      <c r="A624" s="8"/>
      <c r="B624">
        <f t="shared" si="145"/>
        <v>57.00000000000054</v>
      </c>
      <c r="C624">
        <f t="shared" si="130"/>
        <v>0</v>
      </c>
      <c r="D624">
        <f t="shared" si="131"/>
        <v>1209.5775674984047</v>
      </c>
      <c r="E624">
        <f t="shared" si="132"/>
        <v>-404.75935575802328</v>
      </c>
      <c r="F624">
        <f t="shared" si="133"/>
        <v>0</v>
      </c>
      <c r="G624">
        <f t="shared" si="134"/>
        <v>2428.5561345479218</v>
      </c>
      <c r="H624">
        <f t="shared" si="135"/>
        <v>7257.4654049897581</v>
      </c>
      <c r="I624">
        <f t="shared" si="136"/>
        <v>7653.0182936716865</v>
      </c>
      <c r="J624" s="42">
        <f t="shared" si="137"/>
        <v>1275.5030489453986</v>
      </c>
      <c r="K624">
        <f t="shared" si="138"/>
        <v>2.887148304617603</v>
      </c>
      <c r="L624">
        <f t="shared" si="139"/>
        <v>0</v>
      </c>
      <c r="M624" s="42">
        <f t="shared" si="140"/>
        <v>2.887148304617603</v>
      </c>
      <c r="N624" s="6">
        <f t="shared" si="141"/>
        <v>-1.6073469562654103E-7</v>
      </c>
      <c r="O624" s="4">
        <f>SUM($N$54:N624)*0.1+$O$30</f>
        <v>4.1759342788384298E-6</v>
      </c>
      <c r="P624" s="4">
        <f>SUM($O$235:O624)</f>
        <v>-2.4983393395891192E-4</v>
      </c>
      <c r="Q624" s="6">
        <f t="shared" si="142"/>
        <v>-4.8033746319326076E-7</v>
      </c>
      <c r="R624" s="4">
        <f>SUM($Q$54:Q624)*0.1+$O$8</f>
        <v>-4.2875163338882091E-5</v>
      </c>
      <c r="S624" s="4">
        <f>SUM($R$235:R624)</f>
        <v>2.5576912604743751E-3</v>
      </c>
      <c r="T624">
        <f t="shared" si="143"/>
        <v>4.3078046130680029E-5</v>
      </c>
      <c r="U624">
        <f t="shared" si="144"/>
        <v>2.5698641167315409E-3</v>
      </c>
      <c r="X624" s="1"/>
    </row>
    <row r="625" spans="1:24" x14ac:dyDescent="0.25">
      <c r="A625" s="8"/>
      <c r="B625">
        <f t="shared" si="145"/>
        <v>57.100000000000541</v>
      </c>
      <c r="C625">
        <f t="shared" si="130"/>
        <v>0</v>
      </c>
      <c r="D625">
        <f t="shared" si="131"/>
        <v>1209.5775674984047</v>
      </c>
      <c r="E625">
        <f t="shared" si="132"/>
        <v>-404.75935575802328</v>
      </c>
      <c r="F625">
        <f t="shared" si="133"/>
        <v>0</v>
      </c>
      <c r="G625">
        <f t="shared" si="134"/>
        <v>2388.0801989721185</v>
      </c>
      <c r="H625">
        <f t="shared" si="135"/>
        <v>7136.5076482399327</v>
      </c>
      <c r="I625">
        <f t="shared" si="136"/>
        <v>7525.4679887771608</v>
      </c>
      <c r="J625" s="42">
        <f t="shared" si="137"/>
        <v>1275.5030489453986</v>
      </c>
      <c r="K625">
        <f t="shared" si="138"/>
        <v>2.8390291662073106</v>
      </c>
      <c r="L625">
        <f t="shared" si="139"/>
        <v>0</v>
      </c>
      <c r="M625" s="42">
        <f t="shared" si="140"/>
        <v>2.8390291662073106</v>
      </c>
      <c r="N625" s="6">
        <f t="shared" si="141"/>
        <v>-1.5805578403276504E-7</v>
      </c>
      <c r="O625" s="4">
        <f>SUM($N$54:N625)*0.1+$O$30</f>
        <v>4.1601287004351536E-6</v>
      </c>
      <c r="P625" s="4">
        <f>SUM($O$235:O625)</f>
        <v>-2.4567380525847678E-4</v>
      </c>
      <c r="Q625" s="6">
        <f t="shared" si="142"/>
        <v>-4.7233183880670665E-7</v>
      </c>
      <c r="R625" s="4">
        <f>SUM($Q$54:Q625)*0.1+$O$8</f>
        <v>-4.2922396522762779E-5</v>
      </c>
      <c r="S625" s="4">
        <f>SUM($R$235:R625)</f>
        <v>2.5147688639516122E-3</v>
      </c>
      <c r="T625">
        <f t="shared" si="143"/>
        <v>4.3123529471292846E-5</v>
      </c>
      <c r="U625">
        <f t="shared" si="144"/>
        <v>2.5267405996046888E-3</v>
      </c>
      <c r="X625" s="1"/>
    </row>
    <row r="626" spans="1:24" x14ac:dyDescent="0.25">
      <c r="A626" s="8"/>
      <c r="B626">
        <f t="shared" si="145"/>
        <v>57.200000000000543</v>
      </c>
      <c r="C626">
        <f t="shared" si="130"/>
        <v>0</v>
      </c>
      <c r="D626">
        <f t="shared" si="131"/>
        <v>1209.5775674984047</v>
      </c>
      <c r="E626">
        <f t="shared" si="132"/>
        <v>-404.75935575802328</v>
      </c>
      <c r="F626">
        <f t="shared" si="133"/>
        <v>0</v>
      </c>
      <c r="G626">
        <f t="shared" si="134"/>
        <v>2347.6042633963152</v>
      </c>
      <c r="H626">
        <f t="shared" si="135"/>
        <v>7015.5498914900782</v>
      </c>
      <c r="I626">
        <f t="shared" si="136"/>
        <v>7397.9176838826079</v>
      </c>
      <c r="J626" s="42">
        <f t="shared" si="137"/>
        <v>1275.5030489453986</v>
      </c>
      <c r="K626">
        <f t="shared" si="138"/>
        <v>2.7909100277970076</v>
      </c>
      <c r="L626">
        <f t="shared" si="139"/>
        <v>0</v>
      </c>
      <c r="M626" s="42">
        <f t="shared" si="140"/>
        <v>2.7909100277970076</v>
      </c>
      <c r="N626" s="6">
        <f t="shared" si="141"/>
        <v>-1.5537687243898905E-7</v>
      </c>
      <c r="O626" s="4">
        <f>SUM($N$54:N626)*0.1+$O$30</f>
        <v>4.1445910131912571E-6</v>
      </c>
      <c r="P626" s="4">
        <f>SUM($O$235:O626)</f>
        <v>-2.4152921424528553E-4</v>
      </c>
      <c r="Q626" s="6">
        <f t="shared" si="142"/>
        <v>-4.6432621442015064E-7</v>
      </c>
      <c r="R626" s="4">
        <f>SUM($Q$54:Q626)*0.1+$O$8</f>
        <v>-4.2968829144204778E-5</v>
      </c>
      <c r="S626" s="4">
        <f>SUM($R$235:R626)</f>
        <v>2.4718000348074075E-3</v>
      </c>
      <c r="T626">
        <f t="shared" si="143"/>
        <v>4.3168251211862724E-5</v>
      </c>
      <c r="U626">
        <f t="shared" si="144"/>
        <v>2.4835723813506718E-3</v>
      </c>
      <c r="X626" s="1"/>
    </row>
    <row r="627" spans="1:24" x14ac:dyDescent="0.25">
      <c r="A627" s="8"/>
      <c r="B627">
        <f t="shared" si="145"/>
        <v>57.300000000000544</v>
      </c>
      <c r="C627">
        <f t="shared" si="130"/>
        <v>0</v>
      </c>
      <c r="D627">
        <f t="shared" si="131"/>
        <v>1209.5775674984047</v>
      </c>
      <c r="E627">
        <f t="shared" si="132"/>
        <v>-404.75935575802328</v>
      </c>
      <c r="F627">
        <f t="shared" si="133"/>
        <v>0</v>
      </c>
      <c r="G627">
        <f t="shared" si="134"/>
        <v>2307.1283278205192</v>
      </c>
      <c r="H627">
        <f t="shared" si="135"/>
        <v>6894.5921347402382</v>
      </c>
      <c r="I627">
        <f t="shared" si="136"/>
        <v>7270.3673789880695</v>
      </c>
      <c r="J627" s="42">
        <f t="shared" si="137"/>
        <v>1275.5030489453986</v>
      </c>
      <c r="K627">
        <f t="shared" si="138"/>
        <v>2.7427908893867103</v>
      </c>
      <c r="L627">
        <f t="shared" si="139"/>
        <v>0</v>
      </c>
      <c r="M627" s="42">
        <f t="shared" si="140"/>
        <v>2.7427908893867103</v>
      </c>
      <c r="N627" s="6">
        <f t="shared" si="141"/>
        <v>-1.5269796084521354E-7</v>
      </c>
      <c r="O627" s="4">
        <f>SUM($N$54:N627)*0.1+$O$30</f>
        <v>4.1293212171067336E-6</v>
      </c>
      <c r="P627" s="4">
        <f>SUM($O$235:O627)</f>
        <v>-2.3739989302817881E-4</v>
      </c>
      <c r="Q627" s="6">
        <f t="shared" si="142"/>
        <v>-4.5632059003359562E-7</v>
      </c>
      <c r="R627" s="4">
        <f>SUM($Q$54:Q627)*0.1+$O$8</f>
        <v>-4.3014461203208143E-5</v>
      </c>
      <c r="S627" s="4">
        <f>SUM($R$235:R627)</f>
        <v>2.4287855736041994E-3</v>
      </c>
      <c r="T627">
        <f t="shared" si="143"/>
        <v>4.3212210847355945E-5</v>
      </c>
      <c r="U627">
        <f t="shared" si="144"/>
        <v>2.4403602340141652E-3</v>
      </c>
      <c r="X627" s="1"/>
    </row>
    <row r="628" spans="1:24" x14ac:dyDescent="0.25">
      <c r="A628" s="8"/>
      <c r="B628">
        <f t="shared" si="145"/>
        <v>57.400000000000546</v>
      </c>
      <c r="C628">
        <f t="shared" si="130"/>
        <v>0</v>
      </c>
      <c r="D628">
        <f t="shared" si="131"/>
        <v>1209.5775674984047</v>
      </c>
      <c r="E628">
        <f t="shared" si="132"/>
        <v>-404.75935575802328</v>
      </c>
      <c r="F628">
        <f t="shared" si="133"/>
        <v>0</v>
      </c>
      <c r="G628">
        <f t="shared" si="134"/>
        <v>2266.6523922447159</v>
      </c>
      <c r="H628">
        <f t="shared" si="135"/>
        <v>6773.6343779903982</v>
      </c>
      <c r="I628">
        <f t="shared" si="136"/>
        <v>7142.8170740935302</v>
      </c>
      <c r="J628" s="42">
        <f t="shared" si="137"/>
        <v>1275.5030489453986</v>
      </c>
      <c r="K628">
        <f t="shared" si="138"/>
        <v>2.6946717509764131</v>
      </c>
      <c r="L628">
        <f t="shared" si="139"/>
        <v>0</v>
      </c>
      <c r="M628" s="42">
        <f t="shared" si="140"/>
        <v>2.6946717509764131</v>
      </c>
      <c r="N628" s="6">
        <f t="shared" si="141"/>
        <v>-1.5001904925143756E-7</v>
      </c>
      <c r="O628" s="4">
        <f>SUM($N$54:N628)*0.1+$O$30</f>
        <v>4.1143193121815932E-6</v>
      </c>
      <c r="P628" s="4">
        <f>SUM($O$235:O628)</f>
        <v>-2.3328557371599722E-4</v>
      </c>
      <c r="Q628" s="6">
        <f t="shared" si="142"/>
        <v>-4.4831496564704056E-7</v>
      </c>
      <c r="R628" s="4">
        <f>SUM($Q$54:Q628)*0.1+$O$8</f>
        <v>-4.3059292699772848E-5</v>
      </c>
      <c r="S628" s="4">
        <f>SUM($R$235:R628)</f>
        <v>2.3857262809044268E-3</v>
      </c>
      <c r="T628">
        <f t="shared" si="143"/>
        <v>4.3255407883954834E-5</v>
      </c>
      <c r="U628">
        <f t="shared" si="144"/>
        <v>2.3971049301818371E-3</v>
      </c>
      <c r="X628" s="1"/>
    </row>
    <row r="629" spans="1:24" x14ac:dyDescent="0.25">
      <c r="A629" s="8"/>
      <c r="B629">
        <f t="shared" si="145"/>
        <v>57.500000000000547</v>
      </c>
      <c r="C629">
        <f t="shared" si="130"/>
        <v>0</v>
      </c>
      <c r="D629">
        <f t="shared" si="131"/>
        <v>1209.5775674984047</v>
      </c>
      <c r="E629">
        <f t="shared" si="132"/>
        <v>-404.75935575802328</v>
      </c>
      <c r="F629">
        <f t="shared" si="133"/>
        <v>0</v>
      </c>
      <c r="G629">
        <f t="shared" si="134"/>
        <v>2226.1764566689126</v>
      </c>
      <c r="H629">
        <f t="shared" si="135"/>
        <v>6652.6766212405601</v>
      </c>
      <c r="I629">
        <f t="shared" si="136"/>
        <v>7015.2667691989927</v>
      </c>
      <c r="J629" s="42">
        <f t="shared" si="137"/>
        <v>1275.5030489453986</v>
      </c>
      <c r="K629">
        <f t="shared" si="138"/>
        <v>2.6465526125661158</v>
      </c>
      <c r="L629">
        <f t="shared" si="139"/>
        <v>0</v>
      </c>
      <c r="M629" s="42">
        <f t="shared" si="140"/>
        <v>2.6465526125661158</v>
      </c>
      <c r="N629" s="6">
        <f t="shared" si="141"/>
        <v>-1.4734013765766157E-7</v>
      </c>
      <c r="O629" s="4">
        <f>SUM($N$54:N629)*0.1+$O$30</f>
        <v>4.0995852984158291E-6</v>
      </c>
      <c r="P629" s="4">
        <f>SUM($O$235:O629)</f>
        <v>-2.2918598841758139E-4</v>
      </c>
      <c r="Q629" s="6">
        <f t="shared" si="142"/>
        <v>-4.403093412604856E-7</v>
      </c>
      <c r="R629" s="4">
        <f>SUM($Q$54:Q629)*0.1+$O$8</f>
        <v>-4.3103323633898892E-5</v>
      </c>
      <c r="S629" s="4">
        <f>SUM($R$235:R629)</f>
        <v>2.342622957270528E-3</v>
      </c>
      <c r="T629">
        <f t="shared" si="143"/>
        <v>4.3297841838914031E-5</v>
      </c>
      <c r="U629">
        <f t="shared" si="144"/>
        <v>2.3538072430039506E-3</v>
      </c>
      <c r="X629" s="1"/>
    </row>
    <row r="630" spans="1:24" x14ac:dyDescent="0.25">
      <c r="A630" s="8"/>
      <c r="B630">
        <f t="shared" si="145"/>
        <v>57.600000000000549</v>
      </c>
      <c r="C630">
        <f t="shared" si="130"/>
        <v>0</v>
      </c>
      <c r="D630">
        <f t="shared" si="131"/>
        <v>1209.5775674984047</v>
      </c>
      <c r="E630">
        <f t="shared" si="132"/>
        <v>-404.75935575802328</v>
      </c>
      <c r="F630">
        <f t="shared" si="133"/>
        <v>0</v>
      </c>
      <c r="G630">
        <f t="shared" si="134"/>
        <v>2185.7005210931093</v>
      </c>
      <c r="H630">
        <f t="shared" si="135"/>
        <v>6531.7188644907055</v>
      </c>
      <c r="I630">
        <f t="shared" si="136"/>
        <v>6887.7164643044389</v>
      </c>
      <c r="J630" s="42">
        <f t="shared" si="137"/>
        <v>1275.5030489453986</v>
      </c>
      <c r="K630">
        <f t="shared" si="138"/>
        <v>2.5984334741558128</v>
      </c>
      <c r="L630">
        <f t="shared" si="139"/>
        <v>0</v>
      </c>
      <c r="M630" s="42">
        <f t="shared" si="140"/>
        <v>2.5984334741558128</v>
      </c>
      <c r="N630" s="6">
        <f t="shared" si="141"/>
        <v>-1.4466122606388558E-7</v>
      </c>
      <c r="O630" s="4">
        <f>SUM($N$54:N630)*0.1+$O$30</f>
        <v>4.0851191758094381E-6</v>
      </c>
      <c r="P630" s="4">
        <f>SUM($O$235:O630)</f>
        <v>-2.2510086924177195E-4</v>
      </c>
      <c r="Q630" s="6">
        <f t="shared" si="142"/>
        <v>-4.3230371687392958E-7</v>
      </c>
      <c r="R630" s="4">
        <f>SUM($Q$54:Q630)*0.1+$O$8</f>
        <v>-4.3146554005586276E-5</v>
      </c>
      <c r="S630" s="4">
        <f>SUM($R$235:R630)</f>
        <v>2.2994764032649418E-3</v>
      </c>
      <c r="T630">
        <f t="shared" si="143"/>
        <v>4.333951224042028E-5</v>
      </c>
      <c r="U630">
        <f t="shared" si="144"/>
        <v>2.3104679462190498E-3</v>
      </c>
      <c r="X630" s="1"/>
    </row>
    <row r="631" spans="1:24" x14ac:dyDescent="0.25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1209.5775674984047</v>
      </c>
      <c r="E631">
        <f t="shared" ref="E631:E684" si="148">IF(B631&lt;$B$41,$B$14,IF(AND($B$41&lt;=B631,B631&lt;$B$41+$G$8),$B$14+$B$17,$B$14+$B$17+$B$11))</f>
        <v>-404.75935575802328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2145.2245855173023</v>
      </c>
      <c r="H631">
        <f t="shared" ref="H631:H684" si="151">IF(B631&lt;$B$41,-$B$13*B631,IF(AND($B$41&lt;=B631,B631&lt;=$B$41+$G$8),-$B$13*B631+(-B631+B618)*B593,-$B$13*B631+(-B631+$B$41)*$B$16+(-B631+$B$41+$G$8)*$B$10))</f>
        <v>6410.7611077408656</v>
      </c>
      <c r="I631">
        <f t="shared" ref="I631:I684" si="152">SQRT(SUMSQ(H631,G631))</f>
        <v>6760.1661594098978</v>
      </c>
      <c r="J631" s="42">
        <f t="shared" ref="J631:J684" si="153">SQRT(SUMSQ(D631:E631))</f>
        <v>1275.5030489453986</v>
      </c>
      <c r="K631">
        <f t="shared" ref="K631:K684" si="154">32*I631/(PI()*$G$13^3)</f>
        <v>2.5503143357455147</v>
      </c>
      <c r="L631">
        <f t="shared" ref="L631:L684" si="155">16*F631/(PI()*$G$13^3)*$G$23</f>
        <v>0</v>
      </c>
      <c r="M631" s="42">
        <f t="shared" ref="M631:M684" si="156">SQRT(K631^2+3*L631^2)</f>
        <v>2.5503143357455147</v>
      </c>
      <c r="N631" s="6">
        <f t="shared" ref="N631:N684" si="157">-G631/($G$15*$B$42)</f>
        <v>-1.4198231447010933E-7</v>
      </c>
      <c r="O631" s="4">
        <f>SUM($N$54:N631)*0.1+$O$30</f>
        <v>4.0709209443624268E-6</v>
      </c>
      <c r="P631" s="4">
        <f>SUM($O$235:O631)</f>
        <v>-2.2102994829740954E-4</v>
      </c>
      <c r="Q631" s="6">
        <f t="shared" ref="Q631:Q684" si="158">-H631/($B$42*$G$15)</f>
        <v>-4.2429809248737457E-7</v>
      </c>
      <c r="R631" s="4">
        <f>SUM($Q$54:Q631)*0.1+$O$8</f>
        <v>-4.3188983814835026E-5</v>
      </c>
      <c r="S631" s="4">
        <f>SUM($R$235:R631)</f>
        <v>2.2562874194501066E-3</v>
      </c>
      <c r="T631">
        <f t="shared" ref="T631:T684" si="159">SQRT(SUMSQ(O631,R631))</f>
        <v>4.3380418627455991E-5</v>
      </c>
      <c r="U631">
        <f t="shared" ref="U631:U684" si="160">SQRT(S631^2+P631^2)</f>
        <v>2.2670878141821454E-3</v>
      </c>
      <c r="X631" s="1"/>
    </row>
    <row r="632" spans="1:24" x14ac:dyDescent="0.25">
      <c r="A632" s="8"/>
      <c r="B632">
        <f t="shared" si="145"/>
        <v>57.800000000000551</v>
      </c>
      <c r="C632">
        <f t="shared" si="146"/>
        <v>0</v>
      </c>
      <c r="D632">
        <f t="shared" si="147"/>
        <v>1209.5775674984047</v>
      </c>
      <c r="E632">
        <f t="shared" si="148"/>
        <v>-404.75935575802328</v>
      </c>
      <c r="F632">
        <f t="shared" si="149"/>
        <v>0</v>
      </c>
      <c r="G632">
        <f t="shared" si="150"/>
        <v>2104.748649941499</v>
      </c>
      <c r="H632">
        <f t="shared" si="151"/>
        <v>6289.8033509910256</v>
      </c>
      <c r="I632">
        <f t="shared" si="152"/>
        <v>6632.6158545153585</v>
      </c>
      <c r="J632" s="42">
        <f t="shared" si="153"/>
        <v>1275.5030489453986</v>
      </c>
      <c r="K632">
        <f t="shared" si="154"/>
        <v>2.502195197335217</v>
      </c>
      <c r="L632">
        <f t="shared" si="155"/>
        <v>0</v>
      </c>
      <c r="M632" s="42">
        <f t="shared" si="156"/>
        <v>2.502195197335217</v>
      </c>
      <c r="N632" s="6">
        <f t="shared" si="157"/>
        <v>-1.3930340287633334E-7</v>
      </c>
      <c r="O632" s="4">
        <f>SUM($N$54:N632)*0.1+$O$30</f>
        <v>4.0569906040747918E-6</v>
      </c>
      <c r="P632" s="4">
        <f>SUM($O$235:O632)</f>
        <v>-2.1697295769333475E-4</v>
      </c>
      <c r="Q632" s="6">
        <f t="shared" si="158"/>
        <v>-4.1629246810081951E-7</v>
      </c>
      <c r="R632" s="4">
        <f>SUM($Q$54:Q632)*0.1+$O$8</f>
        <v>-4.3230613061645087E-5</v>
      </c>
      <c r="S632" s="4">
        <f>SUM($R$235:R632)</f>
        <v>2.2130568063884614E-3</v>
      </c>
      <c r="T632">
        <f t="shared" si="159"/>
        <v>4.3420560549666215E-5</v>
      </c>
      <c r="U632">
        <f t="shared" si="160"/>
        <v>2.2236676218968716E-3</v>
      </c>
      <c r="X632" s="1"/>
    </row>
    <row r="633" spans="1:24" x14ac:dyDescent="0.25">
      <c r="A633" s="8"/>
      <c r="B633">
        <f t="shared" si="145"/>
        <v>57.900000000000553</v>
      </c>
      <c r="C633">
        <f t="shared" si="146"/>
        <v>0</v>
      </c>
      <c r="D633">
        <f t="shared" si="147"/>
        <v>1209.5775674984047</v>
      </c>
      <c r="E633">
        <f t="shared" si="148"/>
        <v>-404.75935575802328</v>
      </c>
      <c r="F633">
        <f t="shared" si="149"/>
        <v>0</v>
      </c>
      <c r="G633">
        <f t="shared" si="150"/>
        <v>2064.2727143656957</v>
      </c>
      <c r="H633">
        <f t="shared" si="151"/>
        <v>6168.8455942411856</v>
      </c>
      <c r="I633">
        <f t="shared" si="152"/>
        <v>6505.0655496208192</v>
      </c>
      <c r="J633" s="42">
        <f t="shared" si="153"/>
        <v>1275.5030489453986</v>
      </c>
      <c r="K633">
        <f t="shared" si="154"/>
        <v>2.4540760589249193</v>
      </c>
      <c r="L633">
        <f t="shared" si="155"/>
        <v>0</v>
      </c>
      <c r="M633" s="42">
        <f t="shared" si="156"/>
        <v>2.4540760589249193</v>
      </c>
      <c r="N633" s="6">
        <f t="shared" si="157"/>
        <v>-1.3662449128255735E-7</v>
      </c>
      <c r="O633" s="4">
        <f>SUM($N$54:N633)*0.1+$O$30</f>
        <v>4.0433281549465366E-6</v>
      </c>
      <c r="P633" s="4">
        <f>SUM($O$235:O633)</f>
        <v>-2.1292962953838821E-4</v>
      </c>
      <c r="Q633" s="6">
        <f t="shared" si="158"/>
        <v>-4.0828684371426445E-7</v>
      </c>
      <c r="R633" s="4">
        <f>SUM($Q$54:Q633)*0.1+$O$8</f>
        <v>-4.3271441746016515E-5</v>
      </c>
      <c r="S633" s="4">
        <f>SUM($R$235:R633)</f>
        <v>2.1697853646424447E-3</v>
      </c>
      <c r="T633">
        <f t="shared" si="159"/>
        <v>4.3459937567229479E-5</v>
      </c>
      <c r="U633">
        <f t="shared" si="160"/>
        <v>2.180208145052188E-3</v>
      </c>
      <c r="X633" s="1"/>
    </row>
    <row r="634" spans="1:24" x14ac:dyDescent="0.25">
      <c r="A634" s="8"/>
      <c r="B634">
        <f t="shared" si="145"/>
        <v>58.000000000000554</v>
      </c>
      <c r="C634">
        <f t="shared" si="146"/>
        <v>0</v>
      </c>
      <c r="D634">
        <f t="shared" si="147"/>
        <v>1209.5775674984047</v>
      </c>
      <c r="E634">
        <f t="shared" si="148"/>
        <v>-404.75935575802328</v>
      </c>
      <c r="F634">
        <f t="shared" si="149"/>
        <v>0</v>
      </c>
      <c r="G634">
        <f t="shared" si="150"/>
        <v>2023.7967787898924</v>
      </c>
      <c r="H634">
        <f t="shared" si="151"/>
        <v>6047.8878374913475</v>
      </c>
      <c r="I634">
        <f t="shared" si="152"/>
        <v>6377.5152447262808</v>
      </c>
      <c r="J634" s="42">
        <f t="shared" si="153"/>
        <v>1275.5030489453986</v>
      </c>
      <c r="K634">
        <f t="shared" si="154"/>
        <v>2.4059569205146221</v>
      </c>
      <c r="L634">
        <f t="shared" si="155"/>
        <v>0</v>
      </c>
      <c r="M634" s="42">
        <f t="shared" si="156"/>
        <v>2.4059569205146221</v>
      </c>
      <c r="N634" s="6">
        <f t="shared" si="157"/>
        <v>-1.3394557968878137E-7</v>
      </c>
      <c r="O634" s="4">
        <f>SUM($N$54:N634)*0.1+$O$30</f>
        <v>4.0299335969776544E-6</v>
      </c>
      <c r="P634" s="4">
        <f>SUM($O$235:O634)</f>
        <v>-2.0889969594141056E-4</v>
      </c>
      <c r="Q634" s="6">
        <f t="shared" si="158"/>
        <v>-4.0028121932770954E-7</v>
      </c>
      <c r="R634" s="4">
        <f>SUM($Q$54:Q634)*0.1+$O$8</f>
        <v>-4.331146986794931E-5</v>
      </c>
      <c r="S634" s="4">
        <f>SUM($R$235:R634)</f>
        <v>2.1264738947744956E-3</v>
      </c>
      <c r="T634">
        <f t="shared" si="159"/>
        <v>4.3498549250731691E-5</v>
      </c>
      <c r="U634">
        <f t="shared" si="160"/>
        <v>2.1367101600642579E-3</v>
      </c>
      <c r="X634" s="1"/>
    </row>
    <row r="635" spans="1:24" x14ac:dyDescent="0.25">
      <c r="A635" s="8"/>
      <c r="B635">
        <f t="shared" si="145"/>
        <v>58.100000000000556</v>
      </c>
      <c r="C635">
        <f t="shared" si="146"/>
        <v>0</v>
      </c>
      <c r="D635">
        <f t="shared" si="147"/>
        <v>1209.5775674984047</v>
      </c>
      <c r="E635">
        <f t="shared" si="148"/>
        <v>-404.75935575802328</v>
      </c>
      <c r="F635">
        <f t="shared" si="149"/>
        <v>0</v>
      </c>
      <c r="G635">
        <f t="shared" si="150"/>
        <v>1983.3208432140891</v>
      </c>
      <c r="H635">
        <f t="shared" si="151"/>
        <v>5926.9300807415075</v>
      </c>
      <c r="I635">
        <f t="shared" si="152"/>
        <v>6249.9649398317415</v>
      </c>
      <c r="J635" s="42">
        <f t="shared" si="153"/>
        <v>1275.5030489453986</v>
      </c>
      <c r="K635">
        <f t="shared" si="154"/>
        <v>2.3578377821043244</v>
      </c>
      <c r="L635">
        <f t="shared" si="155"/>
        <v>0</v>
      </c>
      <c r="M635" s="42">
        <f t="shared" si="156"/>
        <v>2.3578377821043244</v>
      </c>
      <c r="N635" s="6">
        <f t="shared" si="157"/>
        <v>-1.3126666809500538E-7</v>
      </c>
      <c r="O635" s="4">
        <f>SUM($N$54:N635)*0.1+$O$30</f>
        <v>4.0168069301681553E-6</v>
      </c>
      <c r="P635" s="4">
        <f>SUM($O$235:O635)</f>
        <v>-2.048828890112424E-4</v>
      </c>
      <c r="Q635" s="6">
        <f t="shared" si="158"/>
        <v>-3.9227559494115448E-7</v>
      </c>
      <c r="R635" s="4">
        <f>SUM($Q$54:Q635)*0.1+$O$8</f>
        <v>-4.3350697427443417E-5</v>
      </c>
      <c r="S635" s="4">
        <f>SUM($R$235:R635)</f>
        <v>2.0831231973470524E-3</v>
      </c>
      <c r="T635">
        <f t="shared" si="159"/>
        <v>4.3536395181043594E-5</v>
      </c>
      <c r="U635">
        <f t="shared" si="160"/>
        <v>2.0931744441242827E-3</v>
      </c>
      <c r="X635" s="1"/>
    </row>
    <row r="636" spans="1:24" x14ac:dyDescent="0.25">
      <c r="A636" s="8"/>
      <c r="B636">
        <f t="shared" si="145"/>
        <v>58.200000000000557</v>
      </c>
      <c r="C636">
        <f t="shared" si="146"/>
        <v>0</v>
      </c>
      <c r="D636">
        <f t="shared" si="147"/>
        <v>1209.5775674984047</v>
      </c>
      <c r="E636">
        <f t="shared" si="148"/>
        <v>-404.75935575802328</v>
      </c>
      <c r="F636">
        <f t="shared" si="149"/>
        <v>0</v>
      </c>
      <c r="G636">
        <f t="shared" si="150"/>
        <v>1942.8449076382931</v>
      </c>
      <c r="H636">
        <f t="shared" si="151"/>
        <v>5805.9723239916675</v>
      </c>
      <c r="I636">
        <f t="shared" si="152"/>
        <v>6122.414634937204</v>
      </c>
      <c r="J636" s="42">
        <f t="shared" si="153"/>
        <v>1275.5030489453986</v>
      </c>
      <c r="K636">
        <f t="shared" si="154"/>
        <v>2.3097186436940276</v>
      </c>
      <c r="L636">
        <f t="shared" si="155"/>
        <v>0</v>
      </c>
      <c r="M636" s="42">
        <f t="shared" si="156"/>
        <v>2.3097186436940276</v>
      </c>
      <c r="N636" s="6">
        <f t="shared" si="157"/>
        <v>-1.2858775650122987E-7</v>
      </c>
      <c r="O636" s="4">
        <f>SUM($N$54:N636)*0.1+$O$30</f>
        <v>4.0039481545180291E-6</v>
      </c>
      <c r="P636" s="4">
        <f>SUM($O$235:O636)</f>
        <v>-2.0087894085672438E-4</v>
      </c>
      <c r="Q636" s="6">
        <f t="shared" si="158"/>
        <v>-3.8426997055459941E-7</v>
      </c>
      <c r="R636" s="4">
        <f>SUM($Q$54:Q636)*0.1+$O$8</f>
        <v>-4.3389124424498862E-5</v>
      </c>
      <c r="S636" s="4">
        <f>SUM($R$235:R636)</f>
        <v>2.0397340729225535E-3</v>
      </c>
      <c r="T636">
        <f t="shared" si="159"/>
        <v>4.3573474949201744E-5</v>
      </c>
      <c r="U636">
        <f t="shared" si="160"/>
        <v>2.0496017752531705E-3</v>
      </c>
      <c r="X636" s="1"/>
    </row>
    <row r="637" spans="1:24" x14ac:dyDescent="0.25">
      <c r="A637" s="8"/>
      <c r="B637">
        <f t="shared" si="145"/>
        <v>58.300000000000558</v>
      </c>
      <c r="C637">
        <f t="shared" si="146"/>
        <v>0</v>
      </c>
      <c r="D637">
        <f t="shared" si="147"/>
        <v>1209.5775674984047</v>
      </c>
      <c r="E637">
        <f t="shared" si="148"/>
        <v>-404.75935575802328</v>
      </c>
      <c r="F637">
        <f t="shared" si="149"/>
        <v>0</v>
      </c>
      <c r="G637">
        <f t="shared" si="150"/>
        <v>1902.3689720624898</v>
      </c>
      <c r="H637">
        <f t="shared" si="151"/>
        <v>5685.014567241813</v>
      </c>
      <c r="I637">
        <f t="shared" si="152"/>
        <v>5994.8643300426502</v>
      </c>
      <c r="J637" s="42">
        <f t="shared" si="153"/>
        <v>1275.5030489453986</v>
      </c>
      <c r="K637">
        <f t="shared" si="154"/>
        <v>2.2615995052837246</v>
      </c>
      <c r="L637">
        <f t="shared" si="155"/>
        <v>0</v>
      </c>
      <c r="M637" s="42">
        <f t="shared" si="156"/>
        <v>2.2615995052837246</v>
      </c>
      <c r="N637" s="6">
        <f t="shared" si="157"/>
        <v>-1.2590884490745388E-7</v>
      </c>
      <c r="O637" s="4">
        <f>SUM($N$54:N637)*0.1+$O$30</f>
        <v>3.9913572700272861E-6</v>
      </c>
      <c r="P637" s="4">
        <f>SUM($O$235:O637)</f>
        <v>-1.9688758358669709E-4</v>
      </c>
      <c r="Q637" s="6">
        <f t="shared" si="158"/>
        <v>-3.7626434616804339E-7</v>
      </c>
      <c r="R637" s="4">
        <f>SUM($Q$54:Q637)*0.1+$O$8</f>
        <v>-4.3426750859115675E-5</v>
      </c>
      <c r="S637" s="4">
        <f>SUM($R$235:R637)</f>
        <v>1.9963073220634377E-3</v>
      </c>
      <c r="T637">
        <f t="shared" si="159"/>
        <v>4.360978815629243E-5</v>
      </c>
      <c r="U637">
        <f t="shared" si="160"/>
        <v>2.0059929323640955E-3</v>
      </c>
      <c r="X637" s="1"/>
    </row>
    <row r="638" spans="1:24" x14ac:dyDescent="0.25">
      <c r="A638" s="8"/>
      <c r="B638">
        <f t="shared" si="145"/>
        <v>58.40000000000056</v>
      </c>
      <c r="C638">
        <f t="shared" si="146"/>
        <v>0</v>
      </c>
      <c r="D638">
        <f t="shared" si="147"/>
        <v>1209.5775674984047</v>
      </c>
      <c r="E638">
        <f t="shared" si="148"/>
        <v>-404.75935575802328</v>
      </c>
      <c r="F638">
        <f t="shared" si="149"/>
        <v>0</v>
      </c>
      <c r="G638">
        <f t="shared" si="150"/>
        <v>1861.8930364866865</v>
      </c>
      <c r="H638">
        <f t="shared" si="151"/>
        <v>5564.0568104919876</v>
      </c>
      <c r="I638">
        <f t="shared" si="152"/>
        <v>5867.3140251481236</v>
      </c>
      <c r="J638" s="42">
        <f t="shared" si="153"/>
        <v>1275.5030489453986</v>
      </c>
      <c r="K638">
        <f t="shared" si="154"/>
        <v>2.2134803668734317</v>
      </c>
      <c r="L638">
        <f t="shared" si="155"/>
        <v>0</v>
      </c>
      <c r="M638" s="42">
        <f t="shared" si="156"/>
        <v>2.2134803668734317</v>
      </c>
      <c r="N638" s="6">
        <f t="shared" si="157"/>
        <v>-1.2322993331367789E-7</v>
      </c>
      <c r="O638" s="4">
        <f>SUM($N$54:N638)*0.1+$O$30</f>
        <v>3.9790342766959161E-6</v>
      </c>
      <c r="P638" s="4">
        <f>SUM($O$235:O638)</f>
        <v>-1.9290854931000118E-4</v>
      </c>
      <c r="Q638" s="6">
        <f t="shared" si="158"/>
        <v>-3.6825872178148928E-7</v>
      </c>
      <c r="R638" s="4">
        <f>SUM($Q$54:Q638)*0.1+$O$8</f>
        <v>-4.3463576731293826E-5</v>
      </c>
      <c r="S638" s="4">
        <f>SUM($R$235:R638)</f>
        <v>1.9528437453321438E-3</v>
      </c>
      <c r="T638">
        <f t="shared" si="159"/>
        <v>4.3645334413338926E-5</v>
      </c>
      <c r="U638">
        <f t="shared" si="160"/>
        <v>1.9623486953341813E-3</v>
      </c>
      <c r="X638" s="1"/>
    </row>
    <row r="639" spans="1:24" x14ac:dyDescent="0.25">
      <c r="A639" s="8"/>
      <c r="B639">
        <f t="shared" si="145"/>
        <v>58.500000000000561</v>
      </c>
      <c r="C639">
        <f t="shared" si="146"/>
        <v>0</v>
      </c>
      <c r="D639">
        <f t="shared" si="147"/>
        <v>1209.5775674984047</v>
      </c>
      <c r="E639">
        <f t="shared" si="148"/>
        <v>-404.75935575802328</v>
      </c>
      <c r="F639">
        <f t="shared" si="149"/>
        <v>0</v>
      </c>
      <c r="G639">
        <f t="shared" si="150"/>
        <v>1821.4171009108795</v>
      </c>
      <c r="H639">
        <f t="shared" si="151"/>
        <v>5443.0990537421349</v>
      </c>
      <c r="I639">
        <f t="shared" si="152"/>
        <v>5739.7637202535716</v>
      </c>
      <c r="J639" s="42">
        <f t="shared" si="153"/>
        <v>1275.5030489453986</v>
      </c>
      <c r="K639">
        <f t="shared" si="154"/>
        <v>2.1653612284631292</v>
      </c>
      <c r="L639">
        <f t="shared" si="155"/>
        <v>0</v>
      </c>
      <c r="M639" s="42">
        <f t="shared" si="156"/>
        <v>2.1653612284631292</v>
      </c>
      <c r="N639" s="6">
        <f t="shared" si="157"/>
        <v>-1.2055102171990167E-7</v>
      </c>
      <c r="O639" s="4">
        <f>SUM($N$54:N639)*0.1+$O$30</f>
        <v>3.9669791745239292E-6</v>
      </c>
      <c r="P639" s="4">
        <f>SUM($O$235:O639)</f>
        <v>-1.8894157013547725E-4</v>
      </c>
      <c r="Q639" s="6">
        <f t="shared" si="158"/>
        <v>-3.6025309739493342E-7</v>
      </c>
      <c r="R639" s="4">
        <f>SUM($Q$54:Q639)*0.1+$O$8</f>
        <v>-4.3499602041033317E-5</v>
      </c>
      <c r="S639" s="4">
        <f>SUM($R$235:R639)</f>
        <v>1.9093441432911104E-3</v>
      </c>
      <c r="T639">
        <f t="shared" si="159"/>
        <v>4.368011334119197E-5</v>
      </c>
      <c r="U639">
        <f t="shared" si="160"/>
        <v>1.9186698450867788E-3</v>
      </c>
      <c r="X639" s="1"/>
    </row>
    <row r="640" spans="1:24" x14ac:dyDescent="0.25">
      <c r="A640" s="8"/>
      <c r="B640">
        <f t="shared" si="145"/>
        <v>58.600000000000563</v>
      </c>
      <c r="C640">
        <f t="shared" si="146"/>
        <v>0</v>
      </c>
      <c r="D640">
        <f t="shared" si="147"/>
        <v>1209.5775674984047</v>
      </c>
      <c r="E640">
        <f t="shared" si="148"/>
        <v>-404.75935575802328</v>
      </c>
      <c r="F640">
        <f t="shared" si="149"/>
        <v>0</v>
      </c>
      <c r="G640">
        <f t="shared" si="150"/>
        <v>1780.9411653350762</v>
      </c>
      <c r="H640">
        <f t="shared" si="151"/>
        <v>5322.1412969922949</v>
      </c>
      <c r="I640">
        <f t="shared" si="152"/>
        <v>5612.2134153590314</v>
      </c>
      <c r="J640" s="42">
        <f t="shared" si="153"/>
        <v>1275.5030489453986</v>
      </c>
      <c r="K640">
        <f t="shared" si="154"/>
        <v>2.1172420900528315</v>
      </c>
      <c r="L640">
        <f t="shared" si="155"/>
        <v>0</v>
      </c>
      <c r="M640" s="42">
        <f t="shared" si="156"/>
        <v>2.1172420900528315</v>
      </c>
      <c r="N640" s="6">
        <f t="shared" si="157"/>
        <v>-1.1787211012612568E-7</v>
      </c>
      <c r="O640" s="4">
        <f>SUM($N$54:N640)*0.1+$O$30</f>
        <v>3.9551919635113153E-6</v>
      </c>
      <c r="P640" s="4">
        <f>SUM($O$235:O640)</f>
        <v>-1.8498637817196593E-4</v>
      </c>
      <c r="Q640" s="6">
        <f t="shared" si="158"/>
        <v>-3.5224747300837836E-7</v>
      </c>
      <c r="R640" s="4">
        <f>SUM($Q$54:Q640)*0.1+$O$8</f>
        <v>-4.3534826788334147E-5</v>
      </c>
      <c r="S640" s="4">
        <f>SUM($R$235:R640)</f>
        <v>1.8658093165027762E-3</v>
      </c>
      <c r="T640">
        <f t="shared" si="159"/>
        <v>4.3714124570423247E-5</v>
      </c>
      <c r="U640">
        <f t="shared" si="160"/>
        <v>1.8749571636860771E-3</v>
      </c>
      <c r="X640" s="1"/>
    </row>
    <row r="641" spans="1:24" x14ac:dyDescent="0.25">
      <c r="A641" s="8"/>
      <c r="B641">
        <f t="shared" si="145"/>
        <v>58.700000000000564</v>
      </c>
      <c r="C641">
        <f t="shared" si="146"/>
        <v>0</v>
      </c>
      <c r="D641">
        <f t="shared" si="147"/>
        <v>1209.5775674984047</v>
      </c>
      <c r="E641">
        <f t="shared" si="148"/>
        <v>-404.75935575802328</v>
      </c>
      <c r="F641">
        <f t="shared" si="149"/>
        <v>0</v>
      </c>
      <c r="G641">
        <f t="shared" si="150"/>
        <v>1740.4652297592729</v>
      </c>
      <c r="H641">
        <f t="shared" si="151"/>
        <v>5201.1835402424404</v>
      </c>
      <c r="I641">
        <f t="shared" si="152"/>
        <v>5484.6631104644785</v>
      </c>
      <c r="J641" s="42">
        <f t="shared" si="153"/>
        <v>1275.5030489453986</v>
      </c>
      <c r="K641">
        <f t="shared" si="154"/>
        <v>2.0691229516425285</v>
      </c>
      <c r="L641">
        <f t="shared" si="155"/>
        <v>0</v>
      </c>
      <c r="M641" s="42">
        <f t="shared" si="156"/>
        <v>2.0691229516425285</v>
      </c>
      <c r="N641" s="6">
        <f t="shared" si="157"/>
        <v>-1.1519319853234969E-7</v>
      </c>
      <c r="O641" s="4">
        <f>SUM($N$54:N641)*0.1+$O$30</f>
        <v>3.9436726436580811E-6</v>
      </c>
      <c r="P641" s="4">
        <f>SUM($O$235:O641)</f>
        <v>-1.8104270552830786E-4</v>
      </c>
      <c r="Q641" s="6">
        <f t="shared" si="158"/>
        <v>-3.4424184862182234E-7</v>
      </c>
      <c r="R641" s="4">
        <f>SUM($Q$54:Q641)*0.1+$O$8</f>
        <v>-4.3569250973196343E-5</v>
      </c>
      <c r="S641" s="4">
        <f>SUM($R$235:R641)</f>
        <v>1.82224006552958E-3</v>
      </c>
      <c r="T641">
        <f t="shared" si="159"/>
        <v>4.3747367741221961E-5</v>
      </c>
      <c r="U641">
        <f t="shared" si="160"/>
        <v>1.8312114344461313E-3</v>
      </c>
      <c r="X641" s="1"/>
    </row>
    <row r="642" spans="1:24" x14ac:dyDescent="0.25">
      <c r="A642" s="8"/>
      <c r="B642">
        <f t="shared" si="145"/>
        <v>58.800000000000566</v>
      </c>
      <c r="C642">
        <f t="shared" si="146"/>
        <v>0</v>
      </c>
      <c r="D642">
        <f t="shared" si="147"/>
        <v>1209.5775674984047</v>
      </c>
      <c r="E642">
        <f t="shared" si="148"/>
        <v>-404.75935575802328</v>
      </c>
      <c r="F642">
        <f t="shared" si="149"/>
        <v>0</v>
      </c>
      <c r="G642">
        <f t="shared" si="150"/>
        <v>1699.9892941834696</v>
      </c>
      <c r="H642">
        <f t="shared" si="151"/>
        <v>5080.2257834926149</v>
      </c>
      <c r="I642">
        <f t="shared" si="152"/>
        <v>5357.1128055699519</v>
      </c>
      <c r="J642" s="42">
        <f t="shared" si="153"/>
        <v>1275.5030489453986</v>
      </c>
      <c r="K642">
        <f t="shared" si="154"/>
        <v>2.0210038132322357</v>
      </c>
      <c r="L642">
        <f t="shared" si="155"/>
        <v>0</v>
      </c>
      <c r="M642" s="42">
        <f t="shared" si="156"/>
        <v>2.0210038132322357</v>
      </c>
      <c r="N642" s="6">
        <f t="shared" si="157"/>
        <v>-1.1251428693857371E-7</v>
      </c>
      <c r="O642" s="4">
        <f>SUM($N$54:N642)*0.1+$O$30</f>
        <v>3.9324212149642233E-6</v>
      </c>
      <c r="P642" s="4">
        <f>SUM($O$235:O642)</f>
        <v>-1.7711028431334364E-4</v>
      </c>
      <c r="Q642" s="6">
        <f t="shared" si="158"/>
        <v>-3.3623622423526823E-7</v>
      </c>
      <c r="R642" s="4">
        <f>SUM($Q$54:Q642)*0.1+$O$8</f>
        <v>-4.3602874595619878E-5</v>
      </c>
      <c r="S642" s="4">
        <f>SUM($R$235:R642)</f>
        <v>1.7786371909339601E-3</v>
      </c>
      <c r="T642">
        <f t="shared" si="159"/>
        <v>4.3779842503294298E-5</v>
      </c>
      <c r="U642">
        <f t="shared" si="160"/>
        <v>1.787433442056795E-3</v>
      </c>
      <c r="X642" s="1"/>
    </row>
    <row r="643" spans="1:24" x14ac:dyDescent="0.25">
      <c r="A643" s="8"/>
      <c r="B643">
        <f t="shared" si="145"/>
        <v>58.900000000000567</v>
      </c>
      <c r="C643">
        <f t="shared" si="146"/>
        <v>0</v>
      </c>
      <c r="D643">
        <f t="shared" si="147"/>
        <v>1209.5775674984047</v>
      </c>
      <c r="E643">
        <f t="shared" si="148"/>
        <v>-404.75935575802328</v>
      </c>
      <c r="F643">
        <f t="shared" si="149"/>
        <v>0</v>
      </c>
      <c r="G643">
        <f t="shared" si="150"/>
        <v>1659.5133586076663</v>
      </c>
      <c r="H643">
        <f t="shared" si="151"/>
        <v>4959.2680267427604</v>
      </c>
      <c r="I643">
        <f t="shared" si="152"/>
        <v>5229.562500675399</v>
      </c>
      <c r="J643" s="42">
        <f t="shared" si="153"/>
        <v>1275.5030489453986</v>
      </c>
      <c r="K643">
        <f t="shared" si="154"/>
        <v>1.9728846748219331</v>
      </c>
      <c r="L643">
        <f t="shared" si="155"/>
        <v>0</v>
      </c>
      <c r="M643" s="42">
        <f t="shared" si="156"/>
        <v>1.9728846748219331</v>
      </c>
      <c r="N643" s="6">
        <f t="shared" si="157"/>
        <v>-1.0983537534479772E-7</v>
      </c>
      <c r="O643" s="4">
        <f>SUM($N$54:N643)*0.1+$O$30</f>
        <v>3.9214376774297452E-6</v>
      </c>
      <c r="P643" s="4">
        <f>SUM($O$235:O643)</f>
        <v>-1.7318884663591389E-4</v>
      </c>
      <c r="Q643" s="6">
        <f t="shared" si="158"/>
        <v>-3.2823059984871221E-7</v>
      </c>
      <c r="R643" s="4">
        <f>SUM($Q$54:Q643)*0.1+$O$8</f>
        <v>-4.3635697655604726E-5</v>
      </c>
      <c r="S643" s="4">
        <f>SUM($R$235:R643)</f>
        <v>1.7350014932783553E-3</v>
      </c>
      <c r="T643">
        <f t="shared" si="159"/>
        <v>4.3811548515765941E-5</v>
      </c>
      <c r="U643">
        <f t="shared" si="160"/>
        <v>1.7436239727295563E-3</v>
      </c>
      <c r="X643" s="1"/>
    </row>
    <row r="644" spans="1:24" x14ac:dyDescent="0.25">
      <c r="A644" s="8"/>
      <c r="B644">
        <f t="shared" si="145"/>
        <v>59.000000000000568</v>
      </c>
      <c r="C644">
        <f t="shared" si="146"/>
        <v>0</v>
      </c>
      <c r="D644">
        <f t="shared" si="147"/>
        <v>1209.5775674984047</v>
      </c>
      <c r="E644">
        <f t="shared" si="148"/>
        <v>-404.75935575802328</v>
      </c>
      <c r="F644">
        <f t="shared" si="149"/>
        <v>0</v>
      </c>
      <c r="G644">
        <f t="shared" si="150"/>
        <v>1619.037423031863</v>
      </c>
      <c r="H644">
        <f t="shared" si="151"/>
        <v>4838.3102699929223</v>
      </c>
      <c r="I644">
        <f t="shared" si="152"/>
        <v>5102.0121957808606</v>
      </c>
      <c r="J644" s="42">
        <f t="shared" si="153"/>
        <v>1275.5030489453986</v>
      </c>
      <c r="K644">
        <f t="shared" si="154"/>
        <v>1.9247655364116358</v>
      </c>
      <c r="L644">
        <f t="shared" si="155"/>
        <v>0</v>
      </c>
      <c r="M644" s="42">
        <f t="shared" si="156"/>
        <v>1.9247655364116358</v>
      </c>
      <c r="N644" s="6">
        <f t="shared" si="157"/>
        <v>-1.0715646375102173E-7</v>
      </c>
      <c r="O644" s="4">
        <f>SUM($N$54:N644)*0.1+$O$30</f>
        <v>3.9107220310546401E-6</v>
      </c>
      <c r="P644" s="4">
        <f>SUM($O$235:O644)</f>
        <v>-1.6927812460485926E-4</v>
      </c>
      <c r="Q644" s="6">
        <f t="shared" si="158"/>
        <v>-3.2022497546215731E-7</v>
      </c>
      <c r="R644" s="4">
        <f>SUM($Q$54:Q644)*0.1+$O$8</f>
        <v>-4.366772015315094E-5</v>
      </c>
      <c r="S644" s="4">
        <f>SUM($R$235:R644)</f>
        <v>1.6913337731252044E-3</v>
      </c>
      <c r="T644">
        <f t="shared" si="159"/>
        <v>4.3842485447087515E-5</v>
      </c>
      <c r="U644">
        <f t="shared" si="160"/>
        <v>1.6997838143668973E-3</v>
      </c>
      <c r="X644" s="1"/>
    </row>
    <row r="645" spans="1:24" x14ac:dyDescent="0.25">
      <c r="A645" s="8"/>
      <c r="B645">
        <f t="shared" si="145"/>
        <v>59.10000000000057</v>
      </c>
      <c r="C645">
        <f t="shared" si="146"/>
        <v>0</v>
      </c>
      <c r="D645">
        <f t="shared" si="147"/>
        <v>1209.5775674984047</v>
      </c>
      <c r="E645">
        <f t="shared" si="148"/>
        <v>-404.75935575802328</v>
      </c>
      <c r="F645">
        <f t="shared" si="149"/>
        <v>0</v>
      </c>
      <c r="G645">
        <f t="shared" si="150"/>
        <v>1578.561487456067</v>
      </c>
      <c r="H645">
        <f t="shared" si="151"/>
        <v>4717.3525132430823</v>
      </c>
      <c r="I645">
        <f t="shared" si="152"/>
        <v>4974.4618908863231</v>
      </c>
      <c r="J645" s="42">
        <f t="shared" si="153"/>
        <v>1275.5030489453986</v>
      </c>
      <c r="K645">
        <f t="shared" si="154"/>
        <v>1.8766463980013388</v>
      </c>
      <c r="L645">
        <f t="shared" si="155"/>
        <v>0</v>
      </c>
      <c r="M645" s="42">
        <f t="shared" si="156"/>
        <v>1.8766463980013388</v>
      </c>
      <c r="N645" s="6">
        <f t="shared" si="157"/>
        <v>-1.0447755215724622E-7</v>
      </c>
      <c r="O645" s="4">
        <f>SUM($N$54:N645)*0.1+$O$30</f>
        <v>3.9002742758389181E-6</v>
      </c>
      <c r="P645" s="4">
        <f>SUM($O$235:O645)</f>
        <v>-1.6537785032902033E-4</v>
      </c>
      <c r="Q645" s="6">
        <f t="shared" si="158"/>
        <v>-3.1221935107560224E-7</v>
      </c>
      <c r="R645" s="4">
        <f>SUM($Q$54:Q645)*0.1+$O$8</f>
        <v>-4.369894208825852E-5</v>
      </c>
      <c r="S645" s="4">
        <f>SUM($R$235:R645)</f>
        <v>1.6476348310369459E-3</v>
      </c>
      <c r="T645">
        <f t="shared" si="159"/>
        <v>4.3872652974942633E-5</v>
      </c>
      <c r="U645">
        <f t="shared" si="160"/>
        <v>1.6559137567595701E-3</v>
      </c>
      <c r="X645" s="1"/>
    </row>
    <row r="646" spans="1:24" x14ac:dyDescent="0.25">
      <c r="A646" s="8"/>
      <c r="B646">
        <f t="shared" si="145"/>
        <v>59.200000000000571</v>
      </c>
      <c r="C646">
        <f t="shared" si="146"/>
        <v>0</v>
      </c>
      <c r="D646">
        <f t="shared" si="147"/>
        <v>1209.5775674984047</v>
      </c>
      <c r="E646">
        <f t="shared" si="148"/>
        <v>-404.75935575802328</v>
      </c>
      <c r="F646">
        <f t="shared" si="149"/>
        <v>0</v>
      </c>
      <c r="G646">
        <f t="shared" si="150"/>
        <v>1538.08555188026</v>
      </c>
      <c r="H646">
        <f t="shared" si="151"/>
        <v>4596.3947564932423</v>
      </c>
      <c r="I646">
        <f t="shared" si="152"/>
        <v>4846.911585991782</v>
      </c>
      <c r="J646" s="42">
        <f t="shared" si="153"/>
        <v>1275.5030489453986</v>
      </c>
      <c r="K646">
        <f t="shared" si="154"/>
        <v>1.8285272595910407</v>
      </c>
      <c r="L646">
        <f t="shared" si="155"/>
        <v>0</v>
      </c>
      <c r="M646" s="42">
        <f t="shared" si="156"/>
        <v>1.8285272595910407</v>
      </c>
      <c r="N646" s="6">
        <f t="shared" si="157"/>
        <v>-1.0179864056347E-7</v>
      </c>
      <c r="O646" s="4">
        <f>SUM($N$54:N646)*0.1+$O$30</f>
        <v>3.8900944117825691E-6</v>
      </c>
      <c r="P646" s="4">
        <f>SUM($O$235:O646)</f>
        <v>-1.6148775591723775E-4</v>
      </c>
      <c r="Q646" s="6">
        <f t="shared" si="158"/>
        <v>-3.0421372668904718E-7</v>
      </c>
      <c r="R646" s="4">
        <f>SUM($Q$54:Q646)*0.1+$O$8</f>
        <v>-4.3729363460927412E-5</v>
      </c>
      <c r="S646" s="4">
        <f>SUM($R$235:R646)</f>
        <v>1.6039054675760186E-3</v>
      </c>
      <c r="T646">
        <f t="shared" si="159"/>
        <v>4.3902050786158896E-5</v>
      </c>
      <c r="U646">
        <f t="shared" si="160"/>
        <v>1.612014591817156E-3</v>
      </c>
      <c r="X646" s="1"/>
    </row>
    <row r="647" spans="1:24" x14ac:dyDescent="0.25">
      <c r="A647" s="8"/>
      <c r="B647">
        <f t="shared" si="145"/>
        <v>59.300000000000573</v>
      </c>
      <c r="C647">
        <f t="shared" si="146"/>
        <v>0</v>
      </c>
      <c r="D647">
        <f t="shared" si="147"/>
        <v>1209.5775674984047</v>
      </c>
      <c r="E647">
        <f t="shared" si="148"/>
        <v>-404.75935575802328</v>
      </c>
      <c r="F647">
        <f t="shared" si="149"/>
        <v>0</v>
      </c>
      <c r="G647">
        <f t="shared" si="150"/>
        <v>1497.6096163044604</v>
      </c>
      <c r="H647">
        <f t="shared" si="151"/>
        <v>4475.4369997433878</v>
      </c>
      <c r="I647">
        <f t="shared" si="152"/>
        <v>4719.3612810972299</v>
      </c>
      <c r="J647" s="42">
        <f t="shared" si="153"/>
        <v>1275.5030489453986</v>
      </c>
      <c r="K647">
        <f t="shared" si="154"/>
        <v>1.7804081211807381</v>
      </c>
      <c r="L647">
        <f t="shared" si="155"/>
        <v>0</v>
      </c>
      <c r="M647" s="42">
        <f t="shared" si="156"/>
        <v>1.7804081211807381</v>
      </c>
      <c r="N647" s="6">
        <f t="shared" si="157"/>
        <v>-9.9119728969694246E-8</v>
      </c>
      <c r="O647" s="4">
        <f>SUM($N$54:N647)*0.1+$O$30</f>
        <v>3.8801824388856032E-6</v>
      </c>
      <c r="P647" s="4">
        <f>SUM($O$235:O647)</f>
        <v>-1.5760757347835214E-4</v>
      </c>
      <c r="Q647" s="6">
        <f t="shared" si="158"/>
        <v>-2.9620810230249116E-7</v>
      </c>
      <c r="R647" s="4">
        <f>SUM($Q$54:Q647)*0.1+$O$8</f>
        <v>-4.3758984271157671E-5</v>
      </c>
      <c r="S647" s="4">
        <f>SUM($R$235:R647)</f>
        <v>1.5601464833048609E-3</v>
      </c>
      <c r="T647">
        <f t="shared" si="159"/>
        <v>4.3930678576621828E-5</v>
      </c>
      <c r="U647">
        <f t="shared" si="160"/>
        <v>1.5680871138384687E-3</v>
      </c>
      <c r="X647" s="1"/>
    </row>
    <row r="648" spans="1:24" x14ac:dyDescent="0.25">
      <c r="A648" s="8"/>
      <c r="B648">
        <f t="shared" si="145"/>
        <v>59.400000000000574</v>
      </c>
      <c r="C648">
        <f t="shared" si="146"/>
        <v>0</v>
      </c>
      <c r="D648">
        <f t="shared" si="147"/>
        <v>1209.5775674984047</v>
      </c>
      <c r="E648">
        <f t="shared" si="148"/>
        <v>-404.75935575802328</v>
      </c>
      <c r="F648">
        <f t="shared" si="149"/>
        <v>0</v>
      </c>
      <c r="G648">
        <f t="shared" si="150"/>
        <v>1457.1336807286534</v>
      </c>
      <c r="H648">
        <f t="shared" si="151"/>
        <v>4354.4792429935478</v>
      </c>
      <c r="I648">
        <f t="shared" si="152"/>
        <v>4591.8109762026897</v>
      </c>
      <c r="J648" s="42">
        <f t="shared" si="153"/>
        <v>1275.5030489453986</v>
      </c>
      <c r="K648">
        <f t="shared" si="154"/>
        <v>1.7322889827704402</v>
      </c>
      <c r="L648">
        <f t="shared" si="155"/>
        <v>0</v>
      </c>
      <c r="M648" s="42">
        <f t="shared" si="156"/>
        <v>1.7322889827704402</v>
      </c>
      <c r="N648" s="6">
        <f t="shared" si="157"/>
        <v>-9.6440817375918021E-8</v>
      </c>
      <c r="O648" s="4">
        <f>SUM($N$54:N648)*0.1+$O$30</f>
        <v>3.8705383571480103E-6</v>
      </c>
      <c r="P648" s="4">
        <f>SUM($O$235:O648)</f>
        <v>-1.5373703512120413E-4</v>
      </c>
      <c r="Q648" s="6">
        <f t="shared" si="158"/>
        <v>-2.8820247791593615E-7</v>
      </c>
      <c r="R648" s="4">
        <f>SUM($Q$54:Q648)*0.1+$O$8</f>
        <v>-4.3787804518949269E-5</v>
      </c>
      <c r="S648" s="4">
        <f>SUM($R$235:R648)</f>
        <v>1.5163586787859116E-3</v>
      </c>
      <c r="T648">
        <f t="shared" si="159"/>
        <v>4.3958536051191108E-5</v>
      </c>
      <c r="U648">
        <f t="shared" si="160"/>
        <v>1.5241321198299095E-3</v>
      </c>
      <c r="X648" s="1"/>
    </row>
    <row r="649" spans="1:24" x14ac:dyDescent="0.25">
      <c r="A649" s="8"/>
      <c r="B649">
        <f t="shared" si="145"/>
        <v>59.500000000000576</v>
      </c>
      <c r="C649">
        <f t="shared" si="146"/>
        <v>0</v>
      </c>
      <c r="D649">
        <f t="shared" si="147"/>
        <v>1209.5775674984047</v>
      </c>
      <c r="E649">
        <f t="shared" si="148"/>
        <v>-404.75935575802328</v>
      </c>
      <c r="F649">
        <f t="shared" si="149"/>
        <v>0</v>
      </c>
      <c r="G649">
        <f t="shared" si="150"/>
        <v>1416.6577451528537</v>
      </c>
      <c r="H649">
        <f t="shared" si="151"/>
        <v>4233.5214862437224</v>
      </c>
      <c r="I649">
        <f t="shared" si="152"/>
        <v>4464.2606713081641</v>
      </c>
      <c r="J649" s="42">
        <f t="shared" si="153"/>
        <v>1275.5030489453986</v>
      </c>
      <c r="K649">
        <f t="shared" si="154"/>
        <v>1.6841698443601478</v>
      </c>
      <c r="L649">
        <f t="shared" si="155"/>
        <v>0</v>
      </c>
      <c r="M649" s="42">
        <f t="shared" si="156"/>
        <v>1.6841698443601478</v>
      </c>
      <c r="N649" s="6">
        <f t="shared" si="157"/>
        <v>-9.3761905782142272E-8</v>
      </c>
      <c r="O649" s="4">
        <f>SUM($N$54:N649)*0.1+$O$30</f>
        <v>3.8611621665698005E-6</v>
      </c>
      <c r="P649" s="4">
        <f>SUM($O$235:O649)</f>
        <v>-1.4987587295463433E-4</v>
      </c>
      <c r="Q649" s="6">
        <f t="shared" si="158"/>
        <v>-2.8019685352938204E-7</v>
      </c>
      <c r="R649" s="4">
        <f>SUM($Q$54:Q649)*0.1+$O$8</f>
        <v>-4.3815824204302206E-5</v>
      </c>
      <c r="S649" s="4">
        <f>SUM($R$235:R649)</f>
        <v>1.4725428545816093E-3</v>
      </c>
      <c r="T649">
        <f t="shared" si="159"/>
        <v>4.398562292361977E-5</v>
      </c>
      <c r="U649">
        <f t="shared" si="160"/>
        <v>1.4801504098818027E-3</v>
      </c>
      <c r="X649" s="1"/>
    </row>
    <row r="650" spans="1:24" x14ac:dyDescent="0.25">
      <c r="A650" s="8"/>
      <c r="B650">
        <f t="shared" si="145"/>
        <v>59.600000000000577</v>
      </c>
      <c r="C650">
        <f t="shared" si="146"/>
        <v>0</v>
      </c>
      <c r="D650">
        <f t="shared" si="147"/>
        <v>1209.5775674984047</v>
      </c>
      <c r="E650">
        <f t="shared" si="148"/>
        <v>-404.75935575802328</v>
      </c>
      <c r="F650">
        <f t="shared" si="149"/>
        <v>0</v>
      </c>
      <c r="G650">
        <f t="shared" si="150"/>
        <v>1376.1818095770468</v>
      </c>
      <c r="H650">
        <f t="shared" si="151"/>
        <v>4112.5637294938697</v>
      </c>
      <c r="I650">
        <f t="shared" si="152"/>
        <v>4336.7103664136112</v>
      </c>
      <c r="J650" s="42">
        <f t="shared" si="153"/>
        <v>1275.5030489453986</v>
      </c>
      <c r="K650">
        <f t="shared" si="154"/>
        <v>1.636050705949845</v>
      </c>
      <c r="L650">
        <f t="shared" si="155"/>
        <v>0</v>
      </c>
      <c r="M650" s="42">
        <f t="shared" si="156"/>
        <v>1.636050705949845</v>
      </c>
      <c r="N650" s="6">
        <f t="shared" si="157"/>
        <v>-9.1082994188366033E-8</v>
      </c>
      <c r="O650" s="4">
        <f>SUM($N$54:N650)*0.1+$O$30</f>
        <v>3.8520538671509637E-6</v>
      </c>
      <c r="P650" s="4">
        <f>SUM($O$235:O650)</f>
        <v>-1.4602381908748337E-4</v>
      </c>
      <c r="Q650" s="6">
        <f t="shared" si="158"/>
        <v>-2.7219122914282613E-7</v>
      </c>
      <c r="R650" s="4">
        <f>SUM($Q$54:Q650)*0.1+$O$8</f>
        <v>-4.3843043327216482E-5</v>
      </c>
      <c r="S650" s="4">
        <f>SUM($R$235:R650)</f>
        <v>1.4286998112543929E-3</v>
      </c>
      <c r="T650">
        <f t="shared" si="159"/>
        <v>4.4011938916475997E-5</v>
      </c>
      <c r="U650">
        <f t="shared" si="160"/>
        <v>1.4361427876152261E-3</v>
      </c>
      <c r="X650" s="1"/>
    </row>
    <row r="651" spans="1:24" x14ac:dyDescent="0.25">
      <c r="A651" s="8"/>
      <c r="B651">
        <f t="shared" si="145"/>
        <v>59.700000000000578</v>
      </c>
      <c r="C651">
        <f t="shared" si="146"/>
        <v>0</v>
      </c>
      <c r="D651">
        <f t="shared" si="147"/>
        <v>1209.5775674984047</v>
      </c>
      <c r="E651">
        <f t="shared" si="148"/>
        <v>-404.75935575802328</v>
      </c>
      <c r="F651">
        <f t="shared" si="149"/>
        <v>0</v>
      </c>
      <c r="G651">
        <f t="shared" si="150"/>
        <v>1335.7058740012471</v>
      </c>
      <c r="H651">
        <f t="shared" si="151"/>
        <v>3991.6059727440297</v>
      </c>
      <c r="I651">
        <f t="shared" si="152"/>
        <v>4209.1600615190728</v>
      </c>
      <c r="J651" s="42">
        <f t="shared" si="153"/>
        <v>1275.5030489453986</v>
      </c>
      <c r="K651">
        <f t="shared" si="154"/>
        <v>1.5879315675395478</v>
      </c>
      <c r="L651">
        <f t="shared" si="155"/>
        <v>0</v>
      </c>
      <c r="M651" s="42">
        <f t="shared" si="156"/>
        <v>1.5879315675395478</v>
      </c>
      <c r="N651" s="6">
        <f t="shared" si="157"/>
        <v>-8.8404082594590284E-8</v>
      </c>
      <c r="O651" s="4">
        <f>SUM($N$54:N651)*0.1+$O$30</f>
        <v>3.8432134588915066E-6</v>
      </c>
      <c r="P651" s="4">
        <f>SUM($O$235:O651)</f>
        <v>-1.4218060562859187E-4</v>
      </c>
      <c r="Q651" s="6">
        <f t="shared" si="158"/>
        <v>-2.6418560475627112E-7</v>
      </c>
      <c r="R651" s="4">
        <f>SUM($Q$54:Q651)*0.1+$O$8</f>
        <v>-4.3869461887692125E-5</v>
      </c>
      <c r="S651" s="4">
        <f>SUM($R$235:R651)</f>
        <v>1.3848303493667008E-3</v>
      </c>
      <c r="T651">
        <f t="shared" si="159"/>
        <v>4.4037483761067424E-5</v>
      </c>
      <c r="U651">
        <f t="shared" si="160"/>
        <v>1.3921100607150326E-3</v>
      </c>
      <c r="X651" s="1"/>
    </row>
    <row r="652" spans="1:24" x14ac:dyDescent="0.25">
      <c r="A652" s="8"/>
      <c r="B652">
        <f t="shared" si="145"/>
        <v>59.80000000000058</v>
      </c>
      <c r="C652">
        <f t="shared" si="146"/>
        <v>0</v>
      </c>
      <c r="D652">
        <f t="shared" si="147"/>
        <v>1209.5775674984047</v>
      </c>
      <c r="E652">
        <f t="shared" si="148"/>
        <v>-404.75935575802328</v>
      </c>
      <c r="F652">
        <f t="shared" si="149"/>
        <v>0</v>
      </c>
      <c r="G652">
        <f t="shared" si="150"/>
        <v>1295.2299384254402</v>
      </c>
      <c r="H652">
        <f t="shared" si="151"/>
        <v>3870.6482159941897</v>
      </c>
      <c r="I652">
        <f t="shared" si="152"/>
        <v>4081.6097566245321</v>
      </c>
      <c r="J652" s="42">
        <f t="shared" si="153"/>
        <v>1275.5030489453986</v>
      </c>
      <c r="K652">
        <f t="shared" si="154"/>
        <v>1.5398124291292496</v>
      </c>
      <c r="L652">
        <f t="shared" si="155"/>
        <v>0</v>
      </c>
      <c r="M652" s="42">
        <f t="shared" si="156"/>
        <v>1.5398124291292496</v>
      </c>
      <c r="N652" s="6">
        <f t="shared" si="157"/>
        <v>-8.5725171000814058E-8</v>
      </c>
      <c r="O652" s="4">
        <f>SUM($N$54:N652)*0.1+$O$30</f>
        <v>3.8346409417914259E-6</v>
      </c>
      <c r="P652" s="4">
        <f>SUM($O$235:O652)</f>
        <v>-1.3834596468680044E-4</v>
      </c>
      <c r="Q652" s="6">
        <f t="shared" si="158"/>
        <v>-2.5617998036971605E-7</v>
      </c>
      <c r="R652" s="4">
        <f>SUM($Q$54:Q652)*0.1+$O$8</f>
        <v>-4.389507988572908E-5</v>
      </c>
      <c r="S652" s="4">
        <f>SUM($R$235:R652)</f>
        <v>1.3409352694809717E-3</v>
      </c>
      <c r="T652">
        <f t="shared" si="159"/>
        <v>4.4062257197367915E-5</v>
      </c>
      <c r="U652">
        <f t="shared" si="160"/>
        <v>1.3480530415688871E-3</v>
      </c>
      <c r="X652" s="1"/>
    </row>
    <row r="653" spans="1:24" x14ac:dyDescent="0.25">
      <c r="A653" s="8"/>
      <c r="B653">
        <f t="shared" si="145"/>
        <v>59.900000000000581</v>
      </c>
      <c r="C653">
        <f t="shared" si="146"/>
        <v>0</v>
      </c>
      <c r="D653">
        <f t="shared" si="147"/>
        <v>1209.5775674984047</v>
      </c>
      <c r="E653">
        <f t="shared" si="148"/>
        <v>-404.75935575802328</v>
      </c>
      <c r="F653">
        <f t="shared" si="149"/>
        <v>0</v>
      </c>
      <c r="G653">
        <f t="shared" si="150"/>
        <v>1254.7540028496333</v>
      </c>
      <c r="H653">
        <f t="shared" si="151"/>
        <v>3749.6904592443498</v>
      </c>
      <c r="I653">
        <f t="shared" si="152"/>
        <v>3954.0594517299915</v>
      </c>
      <c r="J653" s="42">
        <f t="shared" si="153"/>
        <v>1275.5030489453986</v>
      </c>
      <c r="K653">
        <f t="shared" si="154"/>
        <v>1.4916932907189515</v>
      </c>
      <c r="L653">
        <f t="shared" si="155"/>
        <v>0</v>
      </c>
      <c r="M653" s="42">
        <f t="shared" si="156"/>
        <v>1.4916932907189515</v>
      </c>
      <c r="N653" s="6">
        <f t="shared" si="157"/>
        <v>-8.3046259407037833E-8</v>
      </c>
      <c r="O653" s="4">
        <f>SUM($N$54:N653)*0.1+$O$30</f>
        <v>3.8263363158507182E-6</v>
      </c>
      <c r="P653" s="4">
        <f>SUM($O$235:O653)</f>
        <v>-1.3451962837094972E-4</v>
      </c>
      <c r="Q653" s="6">
        <f t="shared" si="158"/>
        <v>-2.4817435598316099E-7</v>
      </c>
      <c r="R653" s="4">
        <f>SUM($Q$54:Q653)*0.1+$O$8</f>
        <v>-4.3919897321327401E-5</v>
      </c>
      <c r="S653" s="4">
        <f>SUM($R$235:R653)</f>
        <v>1.2970153721596444E-3</v>
      </c>
      <c r="T653">
        <f t="shared" si="159"/>
        <v>4.4086258973947197E-5</v>
      </c>
      <c r="U653">
        <f t="shared" si="160"/>
        <v>1.3039725480375264E-3</v>
      </c>
      <c r="X653" s="1"/>
    </row>
    <row r="654" spans="1:24" x14ac:dyDescent="0.25">
      <c r="A654" s="8"/>
      <c r="B654">
        <f t="shared" si="145"/>
        <v>60.000000000000583</v>
      </c>
      <c r="C654">
        <f t="shared" si="146"/>
        <v>0</v>
      </c>
      <c r="D654">
        <f t="shared" si="147"/>
        <v>1209.5775674984047</v>
      </c>
      <c r="E654">
        <f t="shared" si="148"/>
        <v>-404.75935575802328</v>
      </c>
      <c r="F654">
        <f t="shared" si="149"/>
        <v>0</v>
      </c>
      <c r="G654">
        <f t="shared" si="150"/>
        <v>1214.2780672738409</v>
      </c>
      <c r="H654">
        <f t="shared" si="151"/>
        <v>3628.7327024944952</v>
      </c>
      <c r="I654">
        <f t="shared" si="152"/>
        <v>3826.5091468354417</v>
      </c>
      <c r="J654" s="42">
        <f t="shared" si="153"/>
        <v>1275.5030489453986</v>
      </c>
      <c r="K654">
        <f t="shared" si="154"/>
        <v>1.44357415230865</v>
      </c>
      <c r="L654">
        <f t="shared" si="155"/>
        <v>0</v>
      </c>
      <c r="M654" s="42">
        <f t="shared" si="156"/>
        <v>1.44357415230865</v>
      </c>
      <c r="N654" s="6">
        <f t="shared" si="157"/>
        <v>-8.036734781326256E-8</v>
      </c>
      <c r="O654" s="4">
        <f>SUM($N$54:N654)*0.1+$O$30</f>
        <v>3.8182995810693936E-6</v>
      </c>
      <c r="P654" s="4">
        <f>SUM($O$235:O654)</f>
        <v>-1.3070132878988033E-4</v>
      </c>
      <c r="Q654" s="6">
        <f t="shared" si="158"/>
        <v>-2.4016873159660497E-7</v>
      </c>
      <c r="R654" s="4">
        <f>SUM($Q$54:Q654)*0.1+$O$8</f>
        <v>-4.3943914194487089E-5</v>
      </c>
      <c r="S654" s="4">
        <f>SUM($R$235:R654)</f>
        <v>1.2530714579651572E-3</v>
      </c>
      <c r="T654">
        <f t="shared" si="159"/>
        <v>4.4109488847902534E-5</v>
      </c>
      <c r="U654">
        <f t="shared" si="160"/>
        <v>1.2598694043885522E-3</v>
      </c>
      <c r="X654" s="1"/>
    </row>
    <row r="655" spans="1:24" x14ac:dyDescent="0.25">
      <c r="A655" s="8"/>
      <c r="B655">
        <f t="shared" si="145"/>
        <v>60.100000000000584</v>
      </c>
      <c r="C655">
        <f t="shared" si="146"/>
        <v>0</v>
      </c>
      <c r="D655">
        <f t="shared" si="147"/>
        <v>1209.5775674984047</v>
      </c>
      <c r="E655">
        <f t="shared" si="148"/>
        <v>-404.75935575802328</v>
      </c>
      <c r="F655">
        <f t="shared" si="149"/>
        <v>0</v>
      </c>
      <c r="G655">
        <f t="shared" si="150"/>
        <v>1173.8021316980376</v>
      </c>
      <c r="H655">
        <f t="shared" si="151"/>
        <v>3507.7749457446571</v>
      </c>
      <c r="I655">
        <f t="shared" si="152"/>
        <v>3698.9588419409033</v>
      </c>
      <c r="J655" s="42">
        <f t="shared" si="153"/>
        <v>1275.5030489453986</v>
      </c>
      <c r="K655">
        <f t="shared" si="154"/>
        <v>1.3954550138983528</v>
      </c>
      <c r="L655">
        <f t="shared" si="155"/>
        <v>0</v>
      </c>
      <c r="M655" s="42">
        <f t="shared" si="156"/>
        <v>1.3954550138983528</v>
      </c>
      <c r="N655" s="6">
        <f t="shared" si="157"/>
        <v>-7.7688436219486573E-8</v>
      </c>
      <c r="O655" s="4">
        <f>SUM($N$54:N655)*0.1+$O$30</f>
        <v>3.810530737447442E-6</v>
      </c>
      <c r="P655" s="4">
        <f>SUM($O$235:O655)</f>
        <v>-1.2689079805243289E-4</v>
      </c>
      <c r="Q655" s="6">
        <f t="shared" si="158"/>
        <v>-2.3216310721005004E-7</v>
      </c>
      <c r="R655" s="4">
        <f>SUM($Q$54:Q655)*0.1+$O$8</f>
        <v>-4.3967130505208088E-5</v>
      </c>
      <c r="S655" s="4">
        <f>SUM($R$235:R655)</f>
        <v>1.2091043274599493E-3</v>
      </c>
      <c r="T655">
        <f t="shared" si="159"/>
        <v>4.4131946584793101E-5</v>
      </c>
      <c r="U655">
        <f t="shared" si="160"/>
        <v>1.2157444424354814E-3</v>
      </c>
      <c r="X655" s="1"/>
    </row>
    <row r="656" spans="1:24" x14ac:dyDescent="0.25">
      <c r="A656" s="8"/>
      <c r="B656">
        <f t="shared" si="145"/>
        <v>60.200000000000585</v>
      </c>
      <c r="C656">
        <f t="shared" si="146"/>
        <v>0</v>
      </c>
      <c r="D656">
        <f t="shared" si="147"/>
        <v>1209.5775674984047</v>
      </c>
      <c r="E656">
        <f t="shared" si="148"/>
        <v>-404.75935575802328</v>
      </c>
      <c r="F656">
        <f t="shared" si="149"/>
        <v>0</v>
      </c>
      <c r="G656">
        <f t="shared" si="150"/>
        <v>1133.3261961222343</v>
      </c>
      <c r="H656">
        <f t="shared" si="151"/>
        <v>3386.8171889948171</v>
      </c>
      <c r="I656">
        <f t="shared" si="152"/>
        <v>3571.408537046364</v>
      </c>
      <c r="J656" s="42">
        <f t="shared" si="153"/>
        <v>1275.5030489453986</v>
      </c>
      <c r="K656">
        <f t="shared" si="154"/>
        <v>1.3473358754880551</v>
      </c>
      <c r="L656">
        <f t="shared" si="155"/>
        <v>0</v>
      </c>
      <c r="M656" s="42">
        <f t="shared" si="156"/>
        <v>1.3473358754880551</v>
      </c>
      <c r="N656" s="6">
        <f t="shared" si="157"/>
        <v>-7.5009524625710585E-8</v>
      </c>
      <c r="O656" s="4">
        <f>SUM($N$54:N656)*0.1+$O$30</f>
        <v>3.8030297849848701E-6</v>
      </c>
      <c r="P656" s="4">
        <f>SUM($O$235:O656)</f>
        <v>-1.2308776826744803E-4</v>
      </c>
      <c r="Q656" s="6">
        <f t="shared" si="158"/>
        <v>-2.24157482823495E-7</v>
      </c>
      <c r="R656" s="4">
        <f>SUM($Q$54:Q656)*0.1+$O$8</f>
        <v>-4.3989546253490427E-5</v>
      </c>
      <c r="S656" s="4">
        <f>SUM($R$235:R656)</f>
        <v>1.1651147812064588E-3</v>
      </c>
      <c r="T656">
        <f t="shared" si="159"/>
        <v>4.4153631958576814E-5</v>
      </c>
      <c r="U656">
        <f t="shared" si="160"/>
        <v>1.1715985029364091E-3</v>
      </c>
      <c r="X656" s="1"/>
    </row>
    <row r="657" spans="1:24" x14ac:dyDescent="0.25">
      <c r="A657" s="8"/>
      <c r="B657">
        <f t="shared" si="145"/>
        <v>60.300000000000587</v>
      </c>
      <c r="C657">
        <f t="shared" si="146"/>
        <v>0</v>
      </c>
      <c r="D657">
        <f t="shared" si="147"/>
        <v>1209.5775674984047</v>
      </c>
      <c r="E657">
        <f t="shared" si="148"/>
        <v>-404.75935575802328</v>
      </c>
      <c r="F657">
        <f t="shared" si="149"/>
        <v>0</v>
      </c>
      <c r="G657">
        <f t="shared" si="150"/>
        <v>1092.8502605464309</v>
      </c>
      <c r="H657">
        <f t="shared" si="151"/>
        <v>3265.8594322449771</v>
      </c>
      <c r="I657">
        <f t="shared" si="152"/>
        <v>3443.8582321518238</v>
      </c>
      <c r="J657" s="42">
        <f t="shared" si="153"/>
        <v>1275.5030489453986</v>
      </c>
      <c r="K657">
        <f t="shared" si="154"/>
        <v>1.2992167370777572</v>
      </c>
      <c r="L657">
        <f t="shared" si="155"/>
        <v>0</v>
      </c>
      <c r="M657" s="42">
        <f t="shared" si="156"/>
        <v>1.2992167370777572</v>
      </c>
      <c r="N657" s="6">
        <f t="shared" si="157"/>
        <v>-7.2330613031934598E-8</v>
      </c>
      <c r="O657" s="4">
        <f>SUM($N$54:N657)*0.1+$O$30</f>
        <v>3.7957967236816746E-6</v>
      </c>
      <c r="P657" s="4">
        <f>SUM($O$235:O657)</f>
        <v>-1.1929197154376636E-4</v>
      </c>
      <c r="Q657" s="6">
        <f t="shared" si="158"/>
        <v>-2.1615185843693994E-7</v>
      </c>
      <c r="R657" s="4">
        <f>SUM($Q$54:Q657)*0.1+$O$8</f>
        <v>-4.4011161439334133E-5</v>
      </c>
      <c r="S657" s="4">
        <f>SUM($R$235:R657)</f>
        <v>1.1211036197671246E-3</v>
      </c>
      <c r="T657">
        <f t="shared" si="159"/>
        <v>4.4174544751549446E-5</v>
      </c>
      <c r="U657">
        <f t="shared" si="160"/>
        <v>1.1274324373237398E-3</v>
      </c>
      <c r="X657" s="1"/>
    </row>
    <row r="658" spans="1:24" x14ac:dyDescent="0.25">
      <c r="A658" s="8"/>
      <c r="B658">
        <f t="shared" si="145"/>
        <v>60.400000000000588</v>
      </c>
      <c r="C658">
        <f t="shared" si="146"/>
        <v>0</v>
      </c>
      <c r="D658">
        <f t="shared" si="147"/>
        <v>1209.5775674984047</v>
      </c>
      <c r="E658">
        <f t="shared" si="148"/>
        <v>-404.75935575802328</v>
      </c>
      <c r="F658">
        <f t="shared" si="149"/>
        <v>0</v>
      </c>
      <c r="G658">
        <f t="shared" si="150"/>
        <v>1052.3743249706276</v>
      </c>
      <c r="H658">
        <f t="shared" si="151"/>
        <v>3144.9016754951226</v>
      </c>
      <c r="I658">
        <f t="shared" si="152"/>
        <v>3316.3079272572704</v>
      </c>
      <c r="J658" s="42">
        <f t="shared" si="153"/>
        <v>1275.5030489453986</v>
      </c>
      <c r="K658">
        <f t="shared" si="154"/>
        <v>1.2510975986674542</v>
      </c>
      <c r="L658">
        <f t="shared" si="155"/>
        <v>0</v>
      </c>
      <c r="M658" s="42">
        <f t="shared" si="156"/>
        <v>1.2510975986674542</v>
      </c>
      <c r="N658" s="6">
        <f t="shared" si="157"/>
        <v>-6.9651701438158611E-8</v>
      </c>
      <c r="O658" s="4">
        <f>SUM($N$54:N658)*0.1+$O$30</f>
        <v>3.7888315535378588E-6</v>
      </c>
      <c r="P658" s="4">
        <f>SUM($O$235:O658)</f>
        <v>-1.155031399902285E-4</v>
      </c>
      <c r="Q658" s="6">
        <f t="shared" si="158"/>
        <v>-2.0814623405038392E-7</v>
      </c>
      <c r="R658" s="4">
        <f>SUM($Q$54:Q658)*0.1+$O$8</f>
        <v>-4.403197606273915E-5</v>
      </c>
      <c r="S658" s="4">
        <f>SUM($R$235:R658)</f>
        <v>1.0770716437043853E-3</v>
      </c>
      <c r="T658">
        <f t="shared" si="159"/>
        <v>4.4194684754285979E-5</v>
      </c>
      <c r="U658">
        <f t="shared" si="160"/>
        <v>1.0832471098598273E-3</v>
      </c>
      <c r="X658" s="1"/>
    </row>
    <row r="659" spans="1:24" x14ac:dyDescent="0.25">
      <c r="A659" s="8"/>
      <c r="B659">
        <f t="shared" si="145"/>
        <v>60.50000000000059</v>
      </c>
      <c r="C659">
        <f t="shared" si="146"/>
        <v>0</v>
      </c>
      <c r="D659">
        <f t="shared" si="147"/>
        <v>1209.5775674984047</v>
      </c>
      <c r="E659">
        <f t="shared" si="148"/>
        <v>-404.75935575802328</v>
      </c>
      <c r="F659">
        <f t="shared" si="149"/>
        <v>0</v>
      </c>
      <c r="G659">
        <f t="shared" si="150"/>
        <v>1011.8983893948243</v>
      </c>
      <c r="H659">
        <f t="shared" si="151"/>
        <v>3023.9439187452972</v>
      </c>
      <c r="I659">
        <f t="shared" si="152"/>
        <v>3188.7576223627448</v>
      </c>
      <c r="J659" s="42">
        <f t="shared" si="153"/>
        <v>1275.5030489453986</v>
      </c>
      <c r="K659">
        <f t="shared" si="154"/>
        <v>1.2029784602571618</v>
      </c>
      <c r="L659">
        <f t="shared" si="155"/>
        <v>0</v>
      </c>
      <c r="M659" s="42">
        <f t="shared" si="156"/>
        <v>1.2029784602571618</v>
      </c>
      <c r="N659" s="6">
        <f t="shared" si="157"/>
        <v>-6.6972789844382623E-8</v>
      </c>
      <c r="O659" s="4">
        <f>SUM($N$54:N659)*0.1+$O$30</f>
        <v>3.7821342745534193E-6</v>
      </c>
      <c r="P659" s="4">
        <f>SUM($O$235:O659)</f>
        <v>-1.1172100571567508E-4</v>
      </c>
      <c r="Q659" s="6">
        <f t="shared" si="158"/>
        <v>-2.0014060966382984E-7</v>
      </c>
      <c r="R659" s="4">
        <f>SUM($Q$54:Q659)*0.1+$O$8</f>
        <v>-4.4051990123705534E-5</v>
      </c>
      <c r="S659" s="4">
        <f>SUM($R$235:R659)</f>
        <v>1.0330196535806798E-3</v>
      </c>
      <c r="T659">
        <f t="shared" si="159"/>
        <v>4.4214051765584678E-5</v>
      </c>
      <c r="U659">
        <f t="shared" si="160"/>
        <v>1.0390434003457554E-3</v>
      </c>
      <c r="X659" s="1"/>
    </row>
    <row r="660" spans="1:24" x14ac:dyDescent="0.25">
      <c r="A660" s="8"/>
      <c r="B660">
        <f t="shared" si="145"/>
        <v>60.600000000000591</v>
      </c>
      <c r="C660">
        <f t="shared" si="146"/>
        <v>0</v>
      </c>
      <c r="D660">
        <f t="shared" si="147"/>
        <v>1209.5775674984047</v>
      </c>
      <c r="E660">
        <f t="shared" si="148"/>
        <v>-404.75935575802328</v>
      </c>
      <c r="F660">
        <f t="shared" si="149"/>
        <v>0</v>
      </c>
      <c r="G660">
        <f t="shared" si="150"/>
        <v>971.42245381902103</v>
      </c>
      <c r="H660">
        <f t="shared" si="151"/>
        <v>2902.9861619954445</v>
      </c>
      <c r="I660">
        <f t="shared" si="152"/>
        <v>3061.2073174681927</v>
      </c>
      <c r="J660" s="42">
        <f t="shared" si="153"/>
        <v>1275.5030489453986</v>
      </c>
      <c r="K660">
        <f t="shared" si="154"/>
        <v>1.1548593218468595</v>
      </c>
      <c r="L660">
        <f t="shared" si="155"/>
        <v>0</v>
      </c>
      <c r="M660" s="42">
        <f t="shared" si="156"/>
        <v>1.1548593218468595</v>
      </c>
      <c r="N660" s="6">
        <f t="shared" si="157"/>
        <v>-6.4293878250606636E-8</v>
      </c>
      <c r="O660" s="4">
        <f>SUM($N$54:N660)*0.1+$O$30</f>
        <v>3.7757048867283597E-6</v>
      </c>
      <c r="P660" s="4">
        <f>SUM($O$235:O660)</f>
        <v>-1.0794530082894673E-4</v>
      </c>
      <c r="Q660" s="6">
        <f t="shared" si="158"/>
        <v>-1.9213498527727395E-7</v>
      </c>
      <c r="R660" s="4">
        <f>SUM($Q$54:Q660)*0.1+$O$8</f>
        <v>-4.4071203622233257E-5</v>
      </c>
      <c r="S660" s="4">
        <f>SUM($R$235:R660)</f>
        <v>9.889484499584465E-4</v>
      </c>
      <c r="T660">
        <f t="shared" si="159"/>
        <v>4.4232645592412963E-5</v>
      </c>
      <c r="U660">
        <f t="shared" si="160"/>
        <v>9.9482220755583561E-4</v>
      </c>
      <c r="X660" s="1"/>
    </row>
    <row r="661" spans="1:24" x14ac:dyDescent="0.25">
      <c r="A661" s="8"/>
      <c r="B661">
        <f t="shared" si="145"/>
        <v>60.700000000000593</v>
      </c>
      <c r="C661">
        <f t="shared" si="146"/>
        <v>0</v>
      </c>
      <c r="D661">
        <f t="shared" si="147"/>
        <v>1209.5775674984047</v>
      </c>
      <c r="E661">
        <f t="shared" si="148"/>
        <v>-404.75935575802328</v>
      </c>
      <c r="F661">
        <f t="shared" si="149"/>
        <v>0</v>
      </c>
      <c r="G661">
        <f t="shared" si="150"/>
        <v>930.94651824321409</v>
      </c>
      <c r="H661">
        <f t="shared" si="151"/>
        <v>2782.0284052456045</v>
      </c>
      <c r="I661">
        <f t="shared" si="152"/>
        <v>2933.6570125736521</v>
      </c>
      <c r="J661" s="42">
        <f t="shared" si="153"/>
        <v>1275.5030489453986</v>
      </c>
      <c r="K661">
        <f t="shared" si="154"/>
        <v>1.1067401834365613</v>
      </c>
      <c r="L661">
        <f t="shared" si="155"/>
        <v>0</v>
      </c>
      <c r="M661" s="42">
        <f t="shared" si="156"/>
        <v>1.1067401834365613</v>
      </c>
      <c r="N661" s="6">
        <f t="shared" si="157"/>
        <v>-6.1614966656830397E-8</v>
      </c>
      <c r="O661" s="4">
        <f>SUM($N$54:N661)*0.1+$O$30</f>
        <v>3.7695433900626763E-6</v>
      </c>
      <c r="P661" s="4">
        <f>SUM($O$235:O661)</f>
        <v>-1.0417575743888405E-4</v>
      </c>
      <c r="Q661" s="6">
        <f t="shared" si="158"/>
        <v>-1.8412936089071889E-7</v>
      </c>
      <c r="R661" s="4">
        <f>SUM($Q$54:Q661)*0.1+$O$8</f>
        <v>-4.4089616558322346E-5</v>
      </c>
      <c r="S661" s="4">
        <f>SUM($R$235:R661)</f>
        <v>9.4485883340012411E-4</v>
      </c>
      <c r="T661">
        <f t="shared" si="159"/>
        <v>4.4250466049855986E-5</v>
      </c>
      <c r="U661">
        <f t="shared" si="160"/>
        <v>9.5058445363481968E-4</v>
      </c>
      <c r="X661" s="1"/>
    </row>
    <row r="662" spans="1:24" x14ac:dyDescent="0.25">
      <c r="A662" s="8"/>
      <c r="B662">
        <f t="shared" si="145"/>
        <v>60.800000000000594</v>
      </c>
      <c r="C662">
        <f t="shared" si="146"/>
        <v>0</v>
      </c>
      <c r="D662">
        <f t="shared" si="147"/>
        <v>1209.5775674984047</v>
      </c>
      <c r="E662">
        <f t="shared" si="148"/>
        <v>-404.75935575802328</v>
      </c>
      <c r="F662">
        <f t="shared" si="149"/>
        <v>0</v>
      </c>
      <c r="G662">
        <f t="shared" si="150"/>
        <v>890.47058266741078</v>
      </c>
      <c r="H662">
        <f t="shared" si="151"/>
        <v>2661.07064849575</v>
      </c>
      <c r="I662">
        <f t="shared" si="152"/>
        <v>2806.1067076790982</v>
      </c>
      <c r="J662" s="42">
        <f t="shared" si="153"/>
        <v>1275.5030489453986</v>
      </c>
      <c r="K662">
        <f t="shared" si="154"/>
        <v>1.0586210450262581</v>
      </c>
      <c r="L662">
        <f t="shared" si="155"/>
        <v>0</v>
      </c>
      <c r="M662" s="42">
        <f t="shared" si="156"/>
        <v>1.0586210450262581</v>
      </c>
      <c r="N662" s="6">
        <f t="shared" si="157"/>
        <v>-5.8936055063054417E-8</v>
      </c>
      <c r="O662" s="4">
        <f>SUM($N$54:N662)*0.1+$O$30</f>
        <v>3.7636497845563728E-6</v>
      </c>
      <c r="P662" s="4">
        <f>SUM($O$235:O662)</f>
        <v>-1.0041210765432767E-4</v>
      </c>
      <c r="Q662" s="6">
        <f t="shared" si="158"/>
        <v>-1.7612373650416287E-7</v>
      </c>
      <c r="R662" s="4">
        <f>SUM($Q$54:Q662)*0.1+$O$8</f>
        <v>-4.4107228931972747E-5</v>
      </c>
      <c r="S662" s="4">
        <f>SUM($R$235:R662)</f>
        <v>9.007516044681514E-4</v>
      </c>
      <c r="T662">
        <f t="shared" si="159"/>
        <v>4.4267512961067111E-5</v>
      </c>
      <c r="U662">
        <f t="shared" si="160"/>
        <v>9.0633108978757507E-4</v>
      </c>
      <c r="X662" s="1"/>
    </row>
    <row r="663" spans="1:24" x14ac:dyDescent="0.25">
      <c r="A663" s="8"/>
      <c r="B663">
        <f t="shared" si="145"/>
        <v>60.900000000000595</v>
      </c>
      <c r="C663">
        <f t="shared" si="146"/>
        <v>0</v>
      </c>
      <c r="D663">
        <f t="shared" si="147"/>
        <v>1209.5775674984047</v>
      </c>
      <c r="E663">
        <f t="shared" si="148"/>
        <v>-404.75935575802328</v>
      </c>
      <c r="F663">
        <f t="shared" si="149"/>
        <v>0</v>
      </c>
      <c r="G663">
        <f t="shared" si="150"/>
        <v>849.99464709161475</v>
      </c>
      <c r="H663">
        <f t="shared" si="151"/>
        <v>2540.1128917459246</v>
      </c>
      <c r="I663">
        <f t="shared" si="152"/>
        <v>2678.5564027845749</v>
      </c>
      <c r="J663" s="42">
        <f t="shared" si="153"/>
        <v>1275.5030489453986</v>
      </c>
      <c r="K663">
        <f t="shared" si="154"/>
        <v>1.0105019066159666</v>
      </c>
      <c r="L663">
        <f t="shared" si="155"/>
        <v>0</v>
      </c>
      <c r="M663" s="42">
        <f t="shared" si="156"/>
        <v>1.0105019066159666</v>
      </c>
      <c r="N663" s="6">
        <f t="shared" si="157"/>
        <v>-5.6257143469278906E-8</v>
      </c>
      <c r="O663" s="4">
        <f>SUM($N$54:N663)*0.1+$O$30</f>
        <v>3.7580240702094422E-6</v>
      </c>
      <c r="P663" s="4">
        <f>SUM($O$235:O663)</f>
        <v>-9.6654083584118224E-5</v>
      </c>
      <c r="Q663" s="6">
        <f t="shared" si="158"/>
        <v>-1.6811811211760878E-7</v>
      </c>
      <c r="R663" s="4">
        <f>SUM($Q$54:Q663)*0.1+$O$8</f>
        <v>-4.4124040743184515E-5</v>
      </c>
      <c r="S663" s="4">
        <f>SUM($R$235:R663)</f>
        <v>8.5662756372496688E-4</v>
      </c>
      <c r="T663">
        <f t="shared" si="159"/>
        <v>4.4283786157221024E-5</v>
      </c>
      <c r="U663">
        <f t="shared" si="160"/>
        <v>8.6206310372666912E-4</v>
      </c>
      <c r="X663" s="1"/>
    </row>
    <row r="664" spans="1:24" x14ac:dyDescent="0.25">
      <c r="A664" s="8"/>
      <c r="B664">
        <f t="shared" si="145"/>
        <v>61.000000000000597</v>
      </c>
      <c r="C664">
        <f t="shared" si="146"/>
        <v>0</v>
      </c>
      <c r="D664">
        <f t="shared" si="147"/>
        <v>1209.5775674984047</v>
      </c>
      <c r="E664">
        <f t="shared" si="148"/>
        <v>-404.75935575802328</v>
      </c>
      <c r="F664">
        <f t="shared" si="149"/>
        <v>0</v>
      </c>
      <c r="G664">
        <f t="shared" si="150"/>
        <v>809.51871151581145</v>
      </c>
      <c r="H664">
        <f t="shared" si="151"/>
        <v>2419.1551349960846</v>
      </c>
      <c r="I664">
        <f t="shared" si="152"/>
        <v>2551.0060978900351</v>
      </c>
      <c r="J664" s="42">
        <f t="shared" si="153"/>
        <v>1275.5030489453986</v>
      </c>
      <c r="K664">
        <f t="shared" si="154"/>
        <v>0.96238276820566881</v>
      </c>
      <c r="L664">
        <f t="shared" si="155"/>
        <v>0</v>
      </c>
      <c r="M664" s="42">
        <f t="shared" si="156"/>
        <v>0.96238276820566881</v>
      </c>
      <c r="N664" s="6">
        <f t="shared" si="157"/>
        <v>-5.3578231875502918E-8</v>
      </c>
      <c r="O664" s="4">
        <f>SUM($N$54:N664)*0.1+$O$30</f>
        <v>3.7526662470218947E-6</v>
      </c>
      <c r="P664" s="4">
        <f>SUM($O$235:O664)</f>
        <v>-9.2901417337096329E-5</v>
      </c>
      <c r="Q664" s="6">
        <f t="shared" si="158"/>
        <v>-1.6011248773105372E-7</v>
      </c>
      <c r="R664" s="4">
        <f>SUM($Q$54:Q664)*0.1+$O$8</f>
        <v>-4.4140051991957622E-5</v>
      </c>
      <c r="S664" s="4">
        <f>SUM($R$235:R664)</f>
        <v>8.1248751173300924E-4</v>
      </c>
      <c r="T664">
        <f t="shared" si="159"/>
        <v>4.4299285477468586E-5</v>
      </c>
      <c r="U664">
        <f t="shared" si="160"/>
        <v>8.177815295452314E-4</v>
      </c>
      <c r="X664" s="1"/>
    </row>
    <row r="665" spans="1:24" x14ac:dyDescent="0.25">
      <c r="A665" s="8"/>
      <c r="B665">
        <f t="shared" si="145"/>
        <v>61.100000000000598</v>
      </c>
      <c r="C665">
        <f t="shared" si="146"/>
        <v>0</v>
      </c>
      <c r="D665">
        <f t="shared" si="147"/>
        <v>1209.5775674984047</v>
      </c>
      <c r="E665">
        <f t="shared" si="148"/>
        <v>-404.75935575802328</v>
      </c>
      <c r="F665">
        <f t="shared" si="149"/>
        <v>0</v>
      </c>
      <c r="G665">
        <f t="shared" si="150"/>
        <v>769.04277594000814</v>
      </c>
      <c r="H665">
        <f t="shared" si="151"/>
        <v>2298.1973782462319</v>
      </c>
      <c r="I665">
        <f t="shared" si="152"/>
        <v>2423.4557929954835</v>
      </c>
      <c r="J665" s="42">
        <f t="shared" si="153"/>
        <v>1275.5030489453986</v>
      </c>
      <c r="K665">
        <f t="shared" si="154"/>
        <v>0.91426362979536657</v>
      </c>
      <c r="L665">
        <f t="shared" si="155"/>
        <v>0</v>
      </c>
      <c r="M665" s="42">
        <f t="shared" si="156"/>
        <v>0.91426362979536657</v>
      </c>
      <c r="N665" s="6">
        <f t="shared" si="157"/>
        <v>-5.0899320281726931E-8</v>
      </c>
      <c r="O665" s="4">
        <f>SUM($N$54:N665)*0.1+$O$30</f>
        <v>3.7475763149937202E-6</v>
      </c>
      <c r="P665" s="4">
        <f>SUM($O$235:O665)</f>
        <v>-8.9153841022102605E-5</v>
      </c>
      <c r="Q665" s="6">
        <f t="shared" si="158"/>
        <v>-1.5210686334449783E-7</v>
      </c>
      <c r="R665" s="4">
        <f>SUM($Q$54:Q665)*0.1+$O$8</f>
        <v>-4.4155262678292068E-5</v>
      </c>
      <c r="S665" s="4">
        <f>SUM($R$235:R665)</f>
        <v>7.6833224905471721E-4</v>
      </c>
      <c r="T665">
        <f t="shared" si="159"/>
        <v>4.4314010768894236E-5</v>
      </c>
      <c r="U665">
        <f t="shared" si="160"/>
        <v>7.7348746098852459E-4</v>
      </c>
      <c r="X665" s="1"/>
    </row>
    <row r="666" spans="1:24" x14ac:dyDescent="0.25">
      <c r="A666" s="8"/>
      <c r="B666">
        <f t="shared" si="145"/>
        <v>61.2000000000006</v>
      </c>
      <c r="C666">
        <f t="shared" si="146"/>
        <v>0</v>
      </c>
      <c r="D666">
        <f t="shared" si="147"/>
        <v>1209.5775674984047</v>
      </c>
      <c r="E666">
        <f t="shared" si="148"/>
        <v>-404.75935575802328</v>
      </c>
      <c r="F666">
        <f t="shared" si="149"/>
        <v>0</v>
      </c>
      <c r="G666">
        <f t="shared" si="150"/>
        <v>728.56684036420484</v>
      </c>
      <c r="H666">
        <f t="shared" si="151"/>
        <v>2177.2396214964065</v>
      </c>
      <c r="I666">
        <f t="shared" si="152"/>
        <v>2295.9054881009574</v>
      </c>
      <c r="J666" s="42">
        <f t="shared" si="153"/>
        <v>1275.5030489453986</v>
      </c>
      <c r="K666">
        <f t="shared" si="154"/>
        <v>0.86614449138507399</v>
      </c>
      <c r="L666">
        <f t="shared" si="155"/>
        <v>0</v>
      </c>
      <c r="M666" s="42">
        <f t="shared" si="156"/>
        <v>0.86614449138507399</v>
      </c>
      <c r="N666" s="6">
        <f t="shared" si="157"/>
        <v>-4.8220408687950944E-8</v>
      </c>
      <c r="O666" s="4">
        <f>SUM($N$54:N666)*0.1+$O$30</f>
        <v>3.7427542741249254E-6</v>
      </c>
      <c r="P666" s="4">
        <f>SUM($O$235:O666)</f>
        <v>-8.5411086747977683E-5</v>
      </c>
      <c r="Q666" s="6">
        <f t="shared" si="158"/>
        <v>-1.4410123895794375E-7</v>
      </c>
      <c r="R666" s="4">
        <f>SUM($Q$54:Q666)*0.1+$O$8</f>
        <v>-4.4169672802187853E-5</v>
      </c>
      <c r="S666" s="4">
        <f>SUM($R$235:R666)</f>
        <v>7.241625762525294E-4</v>
      </c>
      <c r="T666">
        <f t="shared" si="159"/>
        <v>4.4327961886475382E-5</v>
      </c>
      <c r="U666">
        <f t="shared" si="160"/>
        <v>7.2918206957122236E-4</v>
      </c>
      <c r="X666" s="1"/>
    </row>
    <row r="667" spans="1:24" x14ac:dyDescent="0.25">
      <c r="A667" s="8"/>
      <c r="B667">
        <f t="shared" si="145"/>
        <v>61.300000000000601</v>
      </c>
      <c r="C667">
        <f t="shared" si="146"/>
        <v>0</v>
      </c>
      <c r="D667">
        <f t="shared" si="147"/>
        <v>1209.5775674984047</v>
      </c>
      <c r="E667">
        <f t="shared" si="148"/>
        <v>-404.75935575802328</v>
      </c>
      <c r="F667">
        <f t="shared" si="149"/>
        <v>0</v>
      </c>
      <c r="G667">
        <f t="shared" si="150"/>
        <v>688.09090478840153</v>
      </c>
      <c r="H667">
        <f t="shared" si="151"/>
        <v>2056.2818647465519</v>
      </c>
      <c r="I667">
        <f t="shared" si="152"/>
        <v>2168.355183206404</v>
      </c>
      <c r="J667" s="42">
        <f t="shared" si="153"/>
        <v>1275.5030489453986</v>
      </c>
      <c r="K667">
        <f t="shared" si="154"/>
        <v>0.81802535297477108</v>
      </c>
      <c r="L667">
        <f t="shared" si="155"/>
        <v>0</v>
      </c>
      <c r="M667" s="42">
        <f t="shared" si="156"/>
        <v>0.81802535297477108</v>
      </c>
      <c r="N667" s="6">
        <f t="shared" si="157"/>
        <v>-4.554149709417495E-8</v>
      </c>
      <c r="O667" s="4">
        <f>SUM($N$54:N667)*0.1+$O$30</f>
        <v>3.738200124415507E-6</v>
      </c>
      <c r="P667" s="4">
        <f>SUM($O$235:O667)</f>
        <v>-8.167288662356218E-5</v>
      </c>
      <c r="Q667" s="6">
        <f t="shared" si="158"/>
        <v>-1.3609561457138773E-7</v>
      </c>
      <c r="R667" s="4">
        <f>SUM($Q$54:Q667)*0.1+$O$8</f>
        <v>-4.4183282363644978E-5</v>
      </c>
      <c r="S667" s="4">
        <f>SUM($R$235:R667)</f>
        <v>6.7997929388888441E-4</v>
      </c>
      <c r="T667">
        <f t="shared" si="159"/>
        <v>4.4341138693043969E-5</v>
      </c>
      <c r="U667">
        <f t="shared" si="160"/>
        <v>6.848666297368059E-4</v>
      </c>
      <c r="X667" s="1"/>
    </row>
    <row r="668" spans="1:24" x14ac:dyDescent="0.25">
      <c r="A668" s="8"/>
      <c r="B668">
        <f t="shared" si="145"/>
        <v>61.400000000000603</v>
      </c>
      <c r="C668">
        <f t="shared" si="146"/>
        <v>0</v>
      </c>
      <c r="D668">
        <f t="shared" si="147"/>
        <v>1209.5775674984047</v>
      </c>
      <c r="E668">
        <f t="shared" si="148"/>
        <v>-404.75935575802328</v>
      </c>
      <c r="F668">
        <f t="shared" si="149"/>
        <v>0</v>
      </c>
      <c r="G668">
        <f t="shared" si="150"/>
        <v>647.61496921259459</v>
      </c>
      <c r="H668">
        <f t="shared" si="151"/>
        <v>1935.324107996712</v>
      </c>
      <c r="I668">
        <f t="shared" si="152"/>
        <v>2040.8048783118631</v>
      </c>
      <c r="J668" s="42">
        <f t="shared" si="153"/>
        <v>1275.5030489453986</v>
      </c>
      <c r="K668">
        <f t="shared" si="154"/>
        <v>0.76990621456447283</v>
      </c>
      <c r="L668">
        <f t="shared" si="155"/>
        <v>0</v>
      </c>
      <c r="M668" s="42">
        <f t="shared" si="156"/>
        <v>0.76990621456447283</v>
      </c>
      <c r="N668" s="6">
        <f t="shared" si="157"/>
        <v>-4.2862585500398724E-8</v>
      </c>
      <c r="O668" s="4">
        <f>SUM($N$54:N668)*0.1+$O$30</f>
        <v>3.7339138658654684E-6</v>
      </c>
      <c r="P668" s="4">
        <f>SUM($O$235:O668)</f>
        <v>-7.7938972757696711E-5</v>
      </c>
      <c r="Q668" s="6">
        <f t="shared" si="158"/>
        <v>-1.2808999018483267E-7</v>
      </c>
      <c r="R668" s="4">
        <f>SUM($Q$54:Q668)*0.1+$O$8</f>
        <v>-4.4196091362663469E-5</v>
      </c>
      <c r="S668" s="4">
        <f>SUM($R$235:R668)</f>
        <v>6.3578320252622095E-4</v>
      </c>
      <c r="T668">
        <f t="shared" si="159"/>
        <v>4.435354105925026E-5</v>
      </c>
      <c r="U668">
        <f t="shared" si="160"/>
        <v>6.4054255447161567E-4</v>
      </c>
      <c r="X668" s="1"/>
    </row>
    <row r="669" spans="1:24" x14ac:dyDescent="0.25">
      <c r="A669" s="8"/>
      <c r="B669">
        <f t="shared" si="145"/>
        <v>61.500000000000604</v>
      </c>
      <c r="C669">
        <f t="shared" si="146"/>
        <v>0</v>
      </c>
      <c r="D669">
        <f t="shared" si="147"/>
        <v>1209.5775674984047</v>
      </c>
      <c r="E669">
        <f t="shared" si="148"/>
        <v>-404.75935575802328</v>
      </c>
      <c r="F669">
        <f t="shared" si="149"/>
        <v>0</v>
      </c>
      <c r="G669">
        <f t="shared" si="150"/>
        <v>607.13903363679128</v>
      </c>
      <c r="H669">
        <f t="shared" si="151"/>
        <v>1814.3663512468574</v>
      </c>
      <c r="I669">
        <f t="shared" si="152"/>
        <v>1913.2545734173098</v>
      </c>
      <c r="J669" s="42">
        <f t="shared" si="153"/>
        <v>1275.5030489453986</v>
      </c>
      <c r="K669">
        <f t="shared" si="154"/>
        <v>0.72178707615416993</v>
      </c>
      <c r="L669">
        <f t="shared" si="155"/>
        <v>0</v>
      </c>
      <c r="M669" s="42">
        <f t="shared" si="156"/>
        <v>0.72178707615416993</v>
      </c>
      <c r="N669" s="6">
        <f t="shared" si="157"/>
        <v>-4.0183673906622737E-8</v>
      </c>
      <c r="O669" s="4">
        <f>SUM($N$54:N669)*0.1+$O$30</f>
        <v>3.7298954984748061E-6</v>
      </c>
      <c r="P669" s="4">
        <f>SUM($O$235:O669)</f>
        <v>-7.4209077259221909E-5</v>
      </c>
      <c r="Q669" s="6">
        <f t="shared" si="158"/>
        <v>-1.2008436579827668E-7</v>
      </c>
      <c r="R669" s="4">
        <f>SUM($Q$54:Q669)*0.1+$O$8</f>
        <v>-4.4208099799243299E-5</v>
      </c>
      <c r="S669" s="4">
        <f>SUM($R$235:R669)</f>
        <v>5.9157510272697764E-4</v>
      </c>
      <c r="T669">
        <f t="shared" si="159"/>
        <v>4.4365168863528493E-5</v>
      </c>
      <c r="U669">
        <f t="shared" si="160"/>
        <v>5.9621144681572442E-4</v>
      </c>
      <c r="X669" s="1"/>
    </row>
    <row r="670" spans="1:24" x14ac:dyDescent="0.25">
      <c r="A670" s="8"/>
      <c r="B670">
        <f t="shared" si="145"/>
        <v>61.600000000000605</v>
      </c>
      <c r="C670">
        <f t="shared" si="146"/>
        <v>0</v>
      </c>
      <c r="D670">
        <f t="shared" si="147"/>
        <v>1209.5775674984047</v>
      </c>
      <c r="E670">
        <f t="shared" si="148"/>
        <v>-404.75935575802328</v>
      </c>
      <c r="F670">
        <f t="shared" si="149"/>
        <v>0</v>
      </c>
      <c r="G670">
        <f t="shared" si="150"/>
        <v>566.66309806098798</v>
      </c>
      <c r="H670">
        <f t="shared" si="151"/>
        <v>1693.4085944970338</v>
      </c>
      <c r="I670">
        <f t="shared" si="152"/>
        <v>1785.7042685227855</v>
      </c>
      <c r="J670" s="42">
        <f t="shared" si="153"/>
        <v>1275.5030489453986</v>
      </c>
      <c r="K670">
        <f t="shared" si="154"/>
        <v>0.67366793774387801</v>
      </c>
      <c r="L670">
        <f t="shared" si="155"/>
        <v>0</v>
      </c>
      <c r="M670" s="42">
        <f t="shared" si="156"/>
        <v>0.67366793774387801</v>
      </c>
      <c r="N670" s="6">
        <f t="shared" si="157"/>
        <v>-3.7504762312846743E-8</v>
      </c>
      <c r="O670" s="4">
        <f>SUM($N$54:N670)*0.1+$O$30</f>
        <v>3.7261450222435235E-6</v>
      </c>
      <c r="P670" s="4">
        <f>SUM($O$235:O670)</f>
        <v>-7.0482932236978389E-5</v>
      </c>
      <c r="Q670" s="6">
        <f t="shared" si="158"/>
        <v>-1.120787414117227E-7</v>
      </c>
      <c r="R670" s="4">
        <f>SUM($Q$54:Q670)*0.1+$O$8</f>
        <v>-4.4219307673384469E-5</v>
      </c>
      <c r="S670" s="4">
        <f>SUM($R$235:R670)</f>
        <v>5.4735579505359319E-4</v>
      </c>
      <c r="T670">
        <f t="shared" si="159"/>
        <v>4.4376021992064918E-5</v>
      </c>
      <c r="U670">
        <f t="shared" si="160"/>
        <v>5.5187517620878146E-4</v>
      </c>
      <c r="X670" s="1"/>
    </row>
    <row r="671" spans="1:24" x14ac:dyDescent="0.25">
      <c r="A671" s="8"/>
      <c r="B671">
        <f t="shared" si="145"/>
        <v>61.700000000000607</v>
      </c>
      <c r="C671">
        <f t="shared" si="146"/>
        <v>0</v>
      </c>
      <c r="D671">
        <f t="shared" si="147"/>
        <v>1209.5775674984047</v>
      </c>
      <c r="E671">
        <f t="shared" si="148"/>
        <v>-404.75935575802328</v>
      </c>
      <c r="F671">
        <f t="shared" si="149"/>
        <v>0</v>
      </c>
      <c r="G671">
        <f t="shared" si="150"/>
        <v>526.18716248518467</v>
      </c>
      <c r="H671">
        <f t="shared" si="151"/>
        <v>1572.4508377471793</v>
      </c>
      <c r="I671">
        <f t="shared" si="152"/>
        <v>1658.1539636282321</v>
      </c>
      <c r="J671" s="42">
        <f t="shared" si="153"/>
        <v>1275.5030489453986</v>
      </c>
      <c r="K671">
        <f t="shared" si="154"/>
        <v>0.6255487993335751</v>
      </c>
      <c r="L671">
        <f t="shared" si="155"/>
        <v>0</v>
      </c>
      <c r="M671" s="42">
        <f t="shared" si="156"/>
        <v>0.6255487993335751</v>
      </c>
      <c r="N671" s="6">
        <f t="shared" si="157"/>
        <v>-3.4825850719070756E-8</v>
      </c>
      <c r="O671" s="4">
        <f>SUM($N$54:N671)*0.1+$O$30</f>
        <v>3.7226624371716173E-6</v>
      </c>
      <c r="P671" s="4">
        <f>SUM($O$235:O671)</f>
        <v>-6.6760269799806768E-5</v>
      </c>
      <c r="Q671" s="6">
        <f t="shared" si="158"/>
        <v>-1.0407311702516668E-7</v>
      </c>
      <c r="R671" s="4">
        <f>SUM($Q$54:Q671)*0.1+$O$8</f>
        <v>-4.4229714985086977E-5</v>
      </c>
      <c r="S671" s="4">
        <f>SUM($R$235:R671)</f>
        <v>5.0312608006850619E-4</v>
      </c>
      <c r="T671">
        <f t="shared" si="159"/>
        <v>4.4386100338767722E-5</v>
      </c>
      <c r="U671">
        <f t="shared" si="160"/>
        <v>5.075359948504578E-4</v>
      </c>
      <c r="X671" s="1"/>
    </row>
    <row r="672" spans="1:24" x14ac:dyDescent="0.25">
      <c r="A672" s="8"/>
      <c r="B672">
        <f t="shared" si="145"/>
        <v>61.800000000000608</v>
      </c>
      <c r="C672">
        <f t="shared" si="146"/>
        <v>0</v>
      </c>
      <c r="D672">
        <f t="shared" si="147"/>
        <v>1209.5775674984047</v>
      </c>
      <c r="E672">
        <f t="shared" si="148"/>
        <v>-404.75935575802328</v>
      </c>
      <c r="F672">
        <f t="shared" si="149"/>
        <v>0</v>
      </c>
      <c r="G672">
        <f t="shared" si="150"/>
        <v>485.71122690938864</v>
      </c>
      <c r="H672">
        <f t="shared" si="151"/>
        <v>1451.4930809973393</v>
      </c>
      <c r="I672">
        <f t="shared" si="152"/>
        <v>1530.6036587336946</v>
      </c>
      <c r="J672" s="42">
        <f t="shared" si="153"/>
        <v>1275.5030489453986</v>
      </c>
      <c r="K672">
        <f t="shared" si="154"/>
        <v>0.57742966092327808</v>
      </c>
      <c r="L672">
        <f t="shared" si="155"/>
        <v>0</v>
      </c>
      <c r="M672" s="42">
        <f t="shared" si="156"/>
        <v>0.57742966092327808</v>
      </c>
      <c r="N672" s="6">
        <f t="shared" si="157"/>
        <v>-3.2146939125295251E-8</v>
      </c>
      <c r="O672" s="4">
        <f>SUM($N$54:N672)*0.1+$O$30</f>
        <v>3.7194477432590909E-6</v>
      </c>
      <c r="P672" s="4">
        <f>SUM($O$235:O672)</f>
        <v>-6.3040822056547677E-5</v>
      </c>
      <c r="Q672" s="6">
        <f t="shared" si="158"/>
        <v>-9.606749263861163E-8</v>
      </c>
      <c r="R672" s="4">
        <f>SUM($Q$54:Q672)*0.1+$O$8</f>
        <v>-4.4239321734350852E-5</v>
      </c>
      <c r="S672" s="4">
        <f>SUM($R$235:R672)</f>
        <v>4.5888675833415533E-4</v>
      </c>
      <c r="T672">
        <f t="shared" si="159"/>
        <v>4.4395403805239156E-5</v>
      </c>
      <c r="U672">
        <f t="shared" si="160"/>
        <v>4.6319672086489856E-4</v>
      </c>
      <c r="X672" s="1"/>
    </row>
    <row r="673" spans="1:24" x14ac:dyDescent="0.25">
      <c r="A673" s="8"/>
      <c r="B673">
        <f t="shared" si="145"/>
        <v>61.90000000000061</v>
      </c>
      <c r="C673">
        <f t="shared" si="146"/>
        <v>0</v>
      </c>
      <c r="D673">
        <f t="shared" si="147"/>
        <v>1209.5775674984047</v>
      </c>
      <c r="E673">
        <f t="shared" si="148"/>
        <v>-404.75935575802328</v>
      </c>
      <c r="F673">
        <f t="shared" si="149"/>
        <v>0</v>
      </c>
      <c r="G673">
        <f t="shared" si="150"/>
        <v>445.23529133358534</v>
      </c>
      <c r="H673">
        <f t="shared" si="151"/>
        <v>1330.5353242474994</v>
      </c>
      <c r="I673">
        <f t="shared" si="152"/>
        <v>1403.0533538391549</v>
      </c>
      <c r="J673" s="42">
        <f t="shared" si="153"/>
        <v>1275.5030489453986</v>
      </c>
      <c r="K673">
        <f t="shared" si="154"/>
        <v>0.52931052251298039</v>
      </c>
      <c r="L673">
        <f t="shared" si="155"/>
        <v>0</v>
      </c>
      <c r="M673" s="42">
        <f t="shared" si="156"/>
        <v>0.52931052251298039</v>
      </c>
      <c r="N673" s="6">
        <f t="shared" si="157"/>
        <v>-2.9468027531519261E-8</v>
      </c>
      <c r="O673" s="4">
        <f>SUM($N$54:N673)*0.1+$O$30</f>
        <v>3.7165009405059374E-6</v>
      </c>
      <c r="P673" s="4">
        <f>SUM($O$235:O673)</f>
        <v>-5.932432111604174E-5</v>
      </c>
      <c r="Q673" s="6">
        <f t="shared" si="158"/>
        <v>-8.8061868252056579E-8</v>
      </c>
      <c r="R673" s="4">
        <f>SUM($Q$54:Q673)*0.1+$O$8</f>
        <v>-4.4248127921176067E-5</v>
      </c>
      <c r="S673" s="4">
        <f>SUM($R$235:R673)</f>
        <v>4.1463863041297925E-4</v>
      </c>
      <c r="T673">
        <f t="shared" si="159"/>
        <v>4.4403932300749474E-5</v>
      </c>
      <c r="U673">
        <f t="shared" si="160"/>
        <v>4.1886103770418946E-4</v>
      </c>
      <c r="X673" s="1"/>
    </row>
    <row r="674" spans="1:24" x14ac:dyDescent="0.25">
      <c r="A674" s="8"/>
      <c r="B674">
        <f t="shared" si="145"/>
        <v>62.000000000000611</v>
      </c>
      <c r="C674">
        <f t="shared" si="146"/>
        <v>0</v>
      </c>
      <c r="D674">
        <f t="shared" si="147"/>
        <v>1209.5775674984047</v>
      </c>
      <c r="E674">
        <f t="shared" si="148"/>
        <v>-404.75935575802328</v>
      </c>
      <c r="F674">
        <f t="shared" si="149"/>
        <v>0</v>
      </c>
      <c r="G674">
        <f t="shared" si="150"/>
        <v>404.75935575778203</v>
      </c>
      <c r="H674">
        <f t="shared" si="151"/>
        <v>1209.5775674976594</v>
      </c>
      <c r="I674">
        <f t="shared" si="152"/>
        <v>1275.5030489446153</v>
      </c>
      <c r="J674" s="42">
        <f t="shared" si="153"/>
        <v>1275.5030489453986</v>
      </c>
      <c r="K674">
        <f t="shared" si="154"/>
        <v>0.4811913841026827</v>
      </c>
      <c r="L674">
        <f t="shared" si="155"/>
        <v>0</v>
      </c>
      <c r="M674" s="42">
        <f t="shared" si="156"/>
        <v>0.4811913841026827</v>
      </c>
      <c r="N674" s="6">
        <f t="shared" si="157"/>
        <v>-2.6789115937743273E-8</v>
      </c>
      <c r="O674" s="4">
        <f>SUM($N$54:N674)*0.1+$O$30</f>
        <v>3.713822028912167E-6</v>
      </c>
      <c r="P674" s="4">
        <f>SUM($O$235:O674)</f>
        <v>-5.5610499087129573E-5</v>
      </c>
      <c r="Q674" s="6">
        <f t="shared" si="158"/>
        <v>-8.0056243865501528E-8</v>
      </c>
      <c r="R674" s="4">
        <f>SUM($Q$54:Q674)*0.1+$O$8</f>
        <v>-4.425613354556262E-5</v>
      </c>
      <c r="S674" s="4">
        <f>SUM($R$235:R674)</f>
        <v>3.7038249686741661E-4</v>
      </c>
      <c r="T674">
        <f t="shared" si="159"/>
        <v>4.4411685742213236E-5</v>
      </c>
      <c r="U674">
        <f t="shared" si="160"/>
        <v>3.7453400592531183E-4</v>
      </c>
      <c r="X674" s="1"/>
    </row>
    <row r="675" spans="1:24" x14ac:dyDescent="0.25">
      <c r="A675" s="8"/>
      <c r="B675">
        <f t="shared" si="145"/>
        <v>62.100000000000612</v>
      </c>
      <c r="C675">
        <f t="shared" si="146"/>
        <v>0</v>
      </c>
      <c r="D675">
        <f t="shared" si="147"/>
        <v>1209.5775674984047</v>
      </c>
      <c r="E675">
        <f t="shared" si="148"/>
        <v>-404.75935575802328</v>
      </c>
      <c r="F675">
        <f t="shared" si="149"/>
        <v>0</v>
      </c>
      <c r="G675">
        <f t="shared" si="150"/>
        <v>364.28342018197509</v>
      </c>
      <c r="H675">
        <f t="shared" si="151"/>
        <v>1088.6198107478067</v>
      </c>
      <c r="I675">
        <f t="shared" si="152"/>
        <v>1147.9527440500624</v>
      </c>
      <c r="J675" s="42">
        <f t="shared" si="153"/>
        <v>1275.5030489453986</v>
      </c>
      <c r="K675">
        <f t="shared" si="154"/>
        <v>0.4330722456923799</v>
      </c>
      <c r="L675">
        <f t="shared" si="155"/>
        <v>0</v>
      </c>
      <c r="M675" s="42">
        <f t="shared" si="156"/>
        <v>0.4330722456923799</v>
      </c>
      <c r="N675" s="6">
        <f t="shared" si="157"/>
        <v>-2.4110204343967045E-8</v>
      </c>
      <c r="O675" s="4">
        <f>SUM($N$54:N675)*0.1+$O$30</f>
        <v>3.7114110084777696E-6</v>
      </c>
      <c r="P675" s="4">
        <f>SUM($O$235:O675)</f>
        <v>-5.1899088078651806E-5</v>
      </c>
      <c r="Q675" s="6">
        <f t="shared" si="158"/>
        <v>-7.205061947894563E-8</v>
      </c>
      <c r="R675" s="4">
        <f>SUM($Q$54:Q675)*0.1+$O$8</f>
        <v>-4.4263338607510513E-5</v>
      </c>
      <c r="S675" s="4">
        <f>SUM($R$235:R675)</f>
        <v>3.2611915825990609E-4</v>
      </c>
      <c r="T675">
        <f t="shared" si="159"/>
        <v>4.4418664054167374E-5</v>
      </c>
      <c r="U675">
        <f t="shared" si="160"/>
        <v>3.3022298637064214E-4</v>
      </c>
      <c r="X675" s="1"/>
    </row>
    <row r="676" spans="1:24" x14ac:dyDescent="0.25">
      <c r="A676" s="8"/>
      <c r="B676">
        <f t="shared" si="145"/>
        <v>62.200000000000614</v>
      </c>
      <c r="C676">
        <f t="shared" si="146"/>
        <v>0</v>
      </c>
      <c r="D676">
        <f t="shared" si="147"/>
        <v>1209.5775674984047</v>
      </c>
      <c r="E676">
        <f t="shared" si="148"/>
        <v>-404.75935575802328</v>
      </c>
      <c r="F676">
        <f t="shared" si="149"/>
        <v>0</v>
      </c>
      <c r="G676">
        <f t="shared" si="150"/>
        <v>323.80748460617178</v>
      </c>
      <c r="H676">
        <f t="shared" si="151"/>
        <v>967.66205399798127</v>
      </c>
      <c r="I676">
        <f t="shared" si="152"/>
        <v>1020.4024391555364</v>
      </c>
      <c r="J676" s="42">
        <f t="shared" si="153"/>
        <v>1275.5030489453986</v>
      </c>
      <c r="K676">
        <f t="shared" si="154"/>
        <v>0.38495310728208731</v>
      </c>
      <c r="L676">
        <f t="shared" si="155"/>
        <v>0</v>
      </c>
      <c r="M676" s="42">
        <f t="shared" si="156"/>
        <v>0.38495310728208731</v>
      </c>
      <c r="N676" s="6">
        <f t="shared" si="157"/>
        <v>-2.1431292750191054E-8</v>
      </c>
      <c r="O676" s="4">
        <f>SUM($N$54:N676)*0.1+$O$30</f>
        <v>3.7092678792027486E-6</v>
      </c>
      <c r="P676" s="4">
        <f>SUM($O$235:O676)</f>
        <v>-4.8189820199449058E-5</v>
      </c>
      <c r="Q676" s="6">
        <f t="shared" si="158"/>
        <v>-6.4044995092391545E-8</v>
      </c>
      <c r="R676" s="4">
        <f>SUM($Q$54:Q676)*0.1+$O$8</f>
        <v>-4.4269743107019745E-5</v>
      </c>
      <c r="S676" s="4">
        <f>SUM($R$235:R676)</f>
        <v>2.8184941515288633E-4</v>
      </c>
      <c r="T676">
        <f t="shared" si="159"/>
        <v>4.4424867168751411E-5</v>
      </c>
      <c r="U676">
        <f t="shared" si="160"/>
        <v>2.8593941944558691E-4</v>
      </c>
      <c r="X676" s="1"/>
    </row>
    <row r="677" spans="1:24" x14ac:dyDescent="0.25">
      <c r="A677" s="8"/>
      <c r="B677">
        <f t="shared" si="145"/>
        <v>62.300000000000615</v>
      </c>
      <c r="C677">
        <f t="shared" si="146"/>
        <v>0</v>
      </c>
      <c r="D677">
        <f t="shared" si="147"/>
        <v>1209.5775674984047</v>
      </c>
      <c r="E677">
        <f t="shared" si="148"/>
        <v>-404.75935575802328</v>
      </c>
      <c r="F677">
        <f t="shared" si="149"/>
        <v>0</v>
      </c>
      <c r="G677">
        <f t="shared" si="150"/>
        <v>283.33154903036848</v>
      </c>
      <c r="H677">
        <f t="shared" si="151"/>
        <v>846.70429724812675</v>
      </c>
      <c r="I677">
        <f t="shared" si="152"/>
        <v>892.85213426098289</v>
      </c>
      <c r="J677" s="42">
        <f t="shared" si="153"/>
        <v>1275.5030489453986</v>
      </c>
      <c r="K677">
        <f t="shared" si="154"/>
        <v>0.33683396887178435</v>
      </c>
      <c r="L677">
        <f t="shared" si="155"/>
        <v>0</v>
      </c>
      <c r="M677" s="42">
        <f t="shared" si="156"/>
        <v>0.33683396887178435</v>
      </c>
      <c r="N677" s="6">
        <f t="shared" si="157"/>
        <v>-1.8752381156415067E-8</v>
      </c>
      <c r="O677" s="4">
        <f>SUM($N$54:N677)*0.1+$O$30</f>
        <v>3.7073926410871073E-6</v>
      </c>
      <c r="P677" s="4">
        <f>SUM($O$235:O677)</f>
        <v>-4.448242755836195E-5</v>
      </c>
      <c r="Q677" s="6">
        <f t="shared" si="158"/>
        <v>-5.6039370705835521E-8</v>
      </c>
      <c r="R677" s="4">
        <f>SUM($Q$54:Q677)*0.1+$O$8</f>
        <v>-4.4275347044090343E-5</v>
      </c>
      <c r="S677" s="4">
        <f>SUM($R$235:R677)</f>
        <v>2.37574068108796E-4</v>
      </c>
      <c r="T677">
        <f t="shared" si="159"/>
        <v>4.4430295025689696E-5</v>
      </c>
      <c r="U677">
        <f t="shared" si="160"/>
        <v>2.4170255315003969E-4</v>
      </c>
      <c r="X677" s="1"/>
    </row>
    <row r="678" spans="1:24" x14ac:dyDescent="0.25">
      <c r="A678" s="8"/>
      <c r="B678">
        <f t="shared" si="145"/>
        <v>62.400000000000617</v>
      </c>
      <c r="C678">
        <f t="shared" si="146"/>
        <v>0</v>
      </c>
      <c r="D678">
        <f t="shared" si="147"/>
        <v>1209.5775674984047</v>
      </c>
      <c r="E678">
        <f t="shared" si="148"/>
        <v>-404.75935575802328</v>
      </c>
      <c r="F678">
        <f t="shared" si="149"/>
        <v>0</v>
      </c>
      <c r="G678">
        <f t="shared" si="150"/>
        <v>242.85561345456517</v>
      </c>
      <c r="H678">
        <f t="shared" si="151"/>
        <v>725.74654049828678</v>
      </c>
      <c r="I678">
        <f t="shared" si="152"/>
        <v>765.30182936644326</v>
      </c>
      <c r="J678" s="42">
        <f t="shared" si="153"/>
        <v>1275.5030489453986</v>
      </c>
      <c r="K678">
        <f t="shared" si="154"/>
        <v>0.28871483046148666</v>
      </c>
      <c r="L678">
        <f t="shared" si="155"/>
        <v>0</v>
      </c>
      <c r="M678" s="42">
        <f t="shared" si="156"/>
        <v>0.28871483046148666</v>
      </c>
      <c r="N678" s="6">
        <f t="shared" si="157"/>
        <v>-1.6073469562639076E-8</v>
      </c>
      <c r="O678" s="4">
        <f>SUM($N$54:N678)*0.1+$O$30</f>
        <v>3.705785294130839E-6</v>
      </c>
      <c r="P678" s="4">
        <f>SUM($O$235:O678)</f>
        <v>-4.0776642264231115E-5</v>
      </c>
      <c r="Q678" s="6">
        <f t="shared" si="158"/>
        <v>-4.803374631928047E-8</v>
      </c>
      <c r="R678" s="4">
        <f>SUM($Q$54:Q678)*0.1+$O$8</f>
        <v>-4.4280150418722253E-5</v>
      </c>
      <c r="S678" s="4">
        <f>SUM($R$235:R678)</f>
        <v>1.9329391769007376E-4</v>
      </c>
      <c r="T678">
        <f t="shared" si="159"/>
        <v>4.4434947572275421E-5</v>
      </c>
      <c r="U678">
        <f t="shared" si="160"/>
        <v>1.9754815405445349E-4</v>
      </c>
      <c r="X678" s="1"/>
    </row>
    <row r="679" spans="1:24" x14ac:dyDescent="0.25">
      <c r="A679" s="8"/>
      <c r="B679">
        <f t="shared" si="145"/>
        <v>62.500000000000618</v>
      </c>
      <c r="C679">
        <f t="shared" si="146"/>
        <v>0</v>
      </c>
      <c r="D679">
        <f t="shared" si="147"/>
        <v>1209.5775674984047</v>
      </c>
      <c r="E679">
        <f t="shared" si="148"/>
        <v>-404.75935575802328</v>
      </c>
      <c r="F679">
        <f t="shared" si="149"/>
        <v>0</v>
      </c>
      <c r="G679">
        <f t="shared" si="150"/>
        <v>202.37967787876187</v>
      </c>
      <c r="H679">
        <f t="shared" si="151"/>
        <v>604.7887837484468</v>
      </c>
      <c r="I679">
        <f t="shared" si="152"/>
        <v>637.75152447190351</v>
      </c>
      <c r="J679" s="42">
        <f t="shared" si="153"/>
        <v>1275.5030489453986</v>
      </c>
      <c r="K679">
        <f t="shared" si="154"/>
        <v>0.24059569205118886</v>
      </c>
      <c r="L679">
        <f t="shared" si="155"/>
        <v>0</v>
      </c>
      <c r="M679" s="42">
        <f t="shared" si="156"/>
        <v>0.24059569205118886</v>
      </c>
      <c r="N679" s="6">
        <f t="shared" si="157"/>
        <v>-1.3394557968863089E-8</v>
      </c>
      <c r="O679" s="4">
        <f>SUM($N$54:N679)*0.1+$O$30</f>
        <v>3.7044458383339539E-6</v>
      </c>
      <c r="P679" s="4">
        <f>SUM($O$235:O679)</f>
        <v>-3.7072196425897161E-5</v>
      </c>
      <c r="Q679" s="6">
        <f t="shared" si="158"/>
        <v>-4.0028121932725419E-8</v>
      </c>
      <c r="R679" s="4">
        <f>SUM($Q$54:Q679)*0.1+$O$8</f>
        <v>-4.428415323091553E-5</v>
      </c>
      <c r="S679" s="4">
        <f>SUM($R$235:R679)</f>
        <v>1.4900976445915822E-4</v>
      </c>
      <c r="T679">
        <f t="shared" si="159"/>
        <v>4.4438824763357054E-5</v>
      </c>
      <c r="U679">
        <f t="shared" si="160"/>
        <v>1.5355213333592639E-4</v>
      </c>
      <c r="X679" s="1"/>
    </row>
    <row r="680" spans="1:24" x14ac:dyDescent="0.25">
      <c r="A680" s="8"/>
      <c r="B680">
        <f t="shared" si="145"/>
        <v>62.60000000000062</v>
      </c>
      <c r="C680">
        <f t="shared" si="146"/>
        <v>0</v>
      </c>
      <c r="D680">
        <f t="shared" si="147"/>
        <v>1209.5775674984047</v>
      </c>
      <c r="E680">
        <f t="shared" si="148"/>
        <v>-404.75935575802328</v>
      </c>
      <c r="F680">
        <f t="shared" si="149"/>
        <v>0</v>
      </c>
      <c r="G680">
        <f t="shared" si="150"/>
        <v>161.90374230295856</v>
      </c>
      <c r="H680">
        <f t="shared" si="151"/>
        <v>483.83102699860865</v>
      </c>
      <c r="I680">
        <f t="shared" si="152"/>
        <v>510.20121957736558</v>
      </c>
      <c r="J680" s="42">
        <f t="shared" si="153"/>
        <v>1275.5030489453986</v>
      </c>
      <c r="K680">
        <f t="shared" si="154"/>
        <v>0.19247655364089178</v>
      </c>
      <c r="L680">
        <f t="shared" si="155"/>
        <v>0</v>
      </c>
      <c r="M680" s="42">
        <f t="shared" si="156"/>
        <v>0.19247655364089178</v>
      </c>
      <c r="N680" s="6">
        <f t="shared" si="157"/>
        <v>-1.07156463750871E-8</v>
      </c>
      <c r="O680" s="4">
        <f>SUM($N$54:N680)*0.1+$O$30</f>
        <v>3.7033742736964416E-6</v>
      </c>
      <c r="P680" s="4">
        <f>SUM($O$235:O680)</f>
        <v>-3.3368822152200719E-5</v>
      </c>
      <c r="Q680" s="6">
        <f t="shared" si="158"/>
        <v>-3.2022497546170487E-8</v>
      </c>
      <c r="R680" s="4">
        <f>SUM($Q$54:Q680)*0.1+$O$8</f>
        <v>-4.4287355480670146E-5</v>
      </c>
      <c r="S680" s="4">
        <f>SUM($R$235:R680)</f>
        <v>1.0472240897848807E-4</v>
      </c>
      <c r="T680">
        <f t="shared" si="159"/>
        <v>4.4441926561326305E-5</v>
      </c>
      <c r="U680">
        <f t="shared" si="160"/>
        <v>1.0991024171606085E-4</v>
      </c>
      <c r="X680" s="1"/>
    </row>
    <row r="681" spans="1:24" x14ac:dyDescent="0.25">
      <c r="A681" s="8"/>
      <c r="B681">
        <f t="shared" si="145"/>
        <v>62.700000000000621</v>
      </c>
      <c r="C681">
        <f t="shared" si="146"/>
        <v>0</v>
      </c>
      <c r="D681">
        <f t="shared" si="147"/>
        <v>1209.5775674984047</v>
      </c>
      <c r="E681">
        <f t="shared" si="148"/>
        <v>-404.75935575802328</v>
      </c>
      <c r="F681">
        <f t="shared" si="149"/>
        <v>0</v>
      </c>
      <c r="G681">
        <f t="shared" si="150"/>
        <v>121.42780672716253</v>
      </c>
      <c r="H681">
        <f t="shared" si="151"/>
        <v>362.87327024876868</v>
      </c>
      <c r="I681">
        <f t="shared" si="152"/>
        <v>382.65091468282816</v>
      </c>
      <c r="J681" s="42">
        <f t="shared" si="153"/>
        <v>1275.5030489453986</v>
      </c>
      <c r="K681">
        <f t="shared" si="154"/>
        <v>0.14435741523059489</v>
      </c>
      <c r="L681">
        <f t="shared" si="155"/>
        <v>0</v>
      </c>
      <c r="M681" s="42">
        <f t="shared" si="156"/>
        <v>0.14435741523059489</v>
      </c>
      <c r="N681" s="6">
        <f t="shared" si="157"/>
        <v>-8.0367347813115937E-9</v>
      </c>
      <c r="O681" s="4">
        <f>SUM($N$54:N681)*0.1+$O$30</f>
        <v>3.7025706002183126E-6</v>
      </c>
      <c r="P681" s="4">
        <f>SUM($O$235:O681)</f>
        <v>-2.9666251551982407E-5</v>
      </c>
      <c r="Q681" s="6">
        <f t="shared" si="158"/>
        <v>-2.4016873159615436E-8</v>
      </c>
      <c r="R681" s="4">
        <f>SUM($Q$54:Q681)*0.1+$O$8</f>
        <v>-4.4289757167986128E-5</v>
      </c>
      <c r="S681" s="4">
        <f>SUM($R$235:R681)</f>
        <v>6.0432651810501942E-5</v>
      </c>
      <c r="T681">
        <f t="shared" si="159"/>
        <v>4.4444252936108395E-5</v>
      </c>
      <c r="U681">
        <f t="shared" si="160"/>
        <v>6.7321555879189712E-5</v>
      </c>
      <c r="X681" s="1"/>
    </row>
    <row r="682" spans="1:24" x14ac:dyDescent="0.25">
      <c r="A682" s="8"/>
      <c r="B682">
        <f t="shared" si="145"/>
        <v>62.800000000000622</v>
      </c>
      <c r="C682">
        <f t="shared" si="146"/>
        <v>0</v>
      </c>
      <c r="D682">
        <f t="shared" si="147"/>
        <v>1209.5775674984047</v>
      </c>
      <c r="E682">
        <f t="shared" si="148"/>
        <v>-404.75935575802328</v>
      </c>
      <c r="F682">
        <f t="shared" si="149"/>
        <v>0</v>
      </c>
      <c r="G682">
        <f t="shared" si="150"/>
        <v>80.951871151362866</v>
      </c>
      <c r="H682">
        <f t="shared" si="151"/>
        <v>241.91551349891415</v>
      </c>
      <c r="I682">
        <f t="shared" si="152"/>
        <v>255.10060978827582</v>
      </c>
      <c r="J682" s="42">
        <f t="shared" si="153"/>
        <v>1275.5030489453986</v>
      </c>
      <c r="K682">
        <f t="shared" si="154"/>
        <v>9.6238276820292359E-2</v>
      </c>
      <c r="L682">
        <f t="shared" si="155"/>
        <v>0</v>
      </c>
      <c r="M682" s="42">
        <f t="shared" si="156"/>
        <v>9.6238276820292359E-2</v>
      </c>
      <c r="N682" s="6">
        <f t="shared" si="157"/>
        <v>-5.3578231875358446E-9</v>
      </c>
      <c r="O682" s="4">
        <f>SUM($N$54:N682)*0.1+$O$30</f>
        <v>3.7020348178995565E-6</v>
      </c>
      <c r="P682" s="4">
        <f>SUM($O$235:O682)</f>
        <v>-2.596421673408285E-5</v>
      </c>
      <c r="Q682" s="6">
        <f t="shared" si="158"/>
        <v>-1.6011248773059419E-8</v>
      </c>
      <c r="R682" s="4">
        <f>SUM($Q$54:Q682)*0.1+$O$8</f>
        <v>-4.4291358292863423E-5</v>
      </c>
      <c r="S682" s="4">
        <f>SUM($R$235:R682)</f>
        <v>1.6141293517638519E-5</v>
      </c>
      <c r="T682">
        <f t="shared" si="159"/>
        <v>4.4445803865154047E-5</v>
      </c>
      <c r="U682">
        <f t="shared" si="160"/>
        <v>3.0572567884248569E-5</v>
      </c>
      <c r="X682" s="1"/>
    </row>
    <row r="683" spans="1:24" x14ac:dyDescent="0.25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1209.5775674984047</v>
      </c>
      <c r="E683">
        <f t="shared" si="148"/>
        <v>-404.75935575802328</v>
      </c>
      <c r="F683">
        <f t="shared" si="149"/>
        <v>0</v>
      </c>
      <c r="G683">
        <f t="shared" si="150"/>
        <v>40.475935575555923</v>
      </c>
      <c r="H683">
        <f t="shared" si="151"/>
        <v>120.95775674908873</v>
      </c>
      <c r="I683">
        <f t="shared" si="152"/>
        <v>127.55030489374879</v>
      </c>
      <c r="J683" s="42">
        <f t="shared" si="153"/>
        <v>1275.5030489453986</v>
      </c>
      <c r="K683">
        <f t="shared" si="154"/>
        <v>4.811913840999938E-2</v>
      </c>
      <c r="L683">
        <f t="shared" si="155"/>
        <v>0</v>
      </c>
      <c r="M683" s="42">
        <f t="shared" si="156"/>
        <v>4.811913840999938E-2</v>
      </c>
      <c r="N683" s="6">
        <f t="shared" si="157"/>
        <v>-2.6789115937596158E-9</v>
      </c>
      <c r="O683" s="4">
        <f>SUM($N$54:N683)*0.1+$O$30</f>
        <v>3.7017669267401835E-6</v>
      </c>
      <c r="P683" s="4">
        <f>SUM($O$235:O683)</f>
        <v>-2.2262449807342667E-5</v>
      </c>
      <c r="Q683" s="6">
        <f t="shared" si="158"/>
        <v>-8.0056243865053309E-9</v>
      </c>
      <c r="R683" s="4">
        <f>SUM($Q$54:Q683)*0.1+$O$8</f>
        <v>-4.4292158855302084E-5</v>
      </c>
      <c r="S683" s="4">
        <f>SUM($R$235:R683)</f>
        <v>-2.8150865337663565E-5</v>
      </c>
      <c r="T683">
        <f t="shared" si="159"/>
        <v>4.4446579333433772E-5</v>
      </c>
      <c r="U683">
        <f t="shared" si="160"/>
        <v>3.588994135804236E-5</v>
      </c>
      <c r="X683" s="1"/>
    </row>
    <row r="684" spans="1:24" x14ac:dyDescent="0.25">
      <c r="A684" s="8"/>
      <c r="B684">
        <f t="shared" si="161"/>
        <v>63.000000000000625</v>
      </c>
      <c r="C684">
        <f t="shared" si="146"/>
        <v>0</v>
      </c>
      <c r="D684">
        <f t="shared" si="147"/>
        <v>1209.5775674984047</v>
      </c>
      <c r="E684">
        <f t="shared" si="148"/>
        <v>-404.75935575802328</v>
      </c>
      <c r="F684">
        <f t="shared" si="149"/>
        <v>0</v>
      </c>
      <c r="G684">
        <f t="shared" si="150"/>
        <v>-2.5102053768932819E-10</v>
      </c>
      <c r="H684">
        <f t="shared" si="151"/>
        <v>-7.6579453889280558E-10</v>
      </c>
      <c r="I684">
        <f t="shared" si="152"/>
        <v>8.0588621165762855E-10</v>
      </c>
      <c r="J684" s="42">
        <f t="shared" si="153"/>
        <v>1275.5030489453986</v>
      </c>
      <c r="K684">
        <f t="shared" si="154"/>
        <v>3.0402553873757157E-13</v>
      </c>
      <c r="L684">
        <f t="shared" si="155"/>
        <v>0</v>
      </c>
      <c r="M684" s="42">
        <f t="shared" si="156"/>
        <v>3.0402553873757157E-13</v>
      </c>
      <c r="N684" s="6">
        <f t="shared" si="157"/>
        <v>1.6613867452981728E-20</v>
      </c>
      <c r="O684" s="4">
        <f>SUM($N$54:N684)*0.1+$O$30</f>
        <v>3.7017669267401835E-6</v>
      </c>
      <c r="P684" s="4">
        <f>SUM($O$235:O684)</f>
        <v>-1.8560682880602483E-5</v>
      </c>
      <c r="Q684" s="6">
        <f t="shared" si="158"/>
        <v>5.0684334765980493E-20</v>
      </c>
      <c r="R684" s="4">
        <f>SUM($Q$54:Q684)*0.1+$O$8</f>
        <v>-4.4292158855302084E-5</v>
      </c>
      <c r="S684" s="4">
        <f>SUM($R$235:R684)</f>
        <v>-7.2443024192965649E-5</v>
      </c>
      <c r="T684">
        <f t="shared" si="159"/>
        <v>4.4446579333433772E-5</v>
      </c>
      <c r="U684">
        <f t="shared" si="160"/>
        <v>7.478295730456837E-5</v>
      </c>
      <c r="X684" s="1"/>
    </row>
    <row r="685" spans="1:24" x14ac:dyDescent="0.25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2.5102053768932819E-10</v>
      </c>
      <c r="H685">
        <f>ABS(H684)</f>
        <v>7.6579453889280558E-10</v>
      </c>
      <c r="J685" s="42"/>
      <c r="M685" s="42"/>
    </row>
    <row r="686" spans="1:24" x14ac:dyDescent="0.25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36" sqref="F36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45" t="s">
        <v>443</v>
      </c>
      <c r="B1" s="245"/>
      <c r="C1" s="245"/>
      <c r="D1" s="245"/>
      <c r="E1" s="1"/>
      <c r="F1" s="245" t="s">
        <v>444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.75" thickBot="1" x14ac:dyDescent="0.3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25">
      <c r="A3" s="75" t="s">
        <v>85</v>
      </c>
      <c r="B3" s="75">
        <f>ABS('Arbre 7'!B15)</f>
        <v>465.56662280062437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1275.5030489453986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25">
      <c r="A4" s="75" t="s">
        <v>86</v>
      </c>
      <c r="B4" s="75" cm="1">
        <f t="array" ref="B4">norme('Arbre 7'!B16,'Arbre 7'!B17)</f>
        <v>2295.8707087410812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1275.5030489453986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538049.31331690226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25">
      <c r="A16" s="89" t="s">
        <v>308</v>
      </c>
      <c r="B16" s="89">
        <f>B3/B4</f>
        <v>0.20278433843337518</v>
      </c>
      <c r="C16" s="89"/>
      <c r="D16" s="91" t="s">
        <v>309</v>
      </c>
      <c r="E16" s="1"/>
      <c r="F16" s="75" t="s">
        <v>316</v>
      </c>
      <c r="G16" s="75">
        <f>G15*G7*G8*G9</f>
        <v>538049.31331690226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25">
      <c r="A17" s="89" t="s">
        <v>71</v>
      </c>
      <c r="B17" s="89">
        <f>IF(B16&lt;=B5,B4,B6*B4+B7*B3)</f>
        <v>2295.8707087410812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24212.219099260601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.75" thickBot="1" x14ac:dyDescent="0.3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25">
      <c r="A20" s="75" t="s">
        <v>315</v>
      </c>
      <c r="B20" s="75">
        <f>((10^6)/(60*B10))*B22</f>
        <v>608504.07065312273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28.92976228517005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25">
      <c r="A21" s="75" t="s">
        <v>316</v>
      </c>
      <c r="B21" s="75">
        <f>B11*B12*B13*B20</f>
        <v>608504.07065312273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75" t="s">
        <v>314</v>
      </c>
      <c r="B22" s="75">
        <f>(B8/B17)^3</f>
        <v>27382.683179390522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25">
      <c r="A26" s="75" t="s">
        <v>358</v>
      </c>
      <c r="B26" s="75">
        <f>B8/B17</f>
        <v>30.141070111890212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4" t="s">
        <v>322</v>
      </c>
      <c r="B29" s="244"/>
      <c r="C29" s="1"/>
    </row>
    <row r="30" spans="1:20" x14ac:dyDescent="0.25">
      <c r="A30" s="190" t="s">
        <v>321</v>
      </c>
      <c r="B30" s="190" t="s">
        <v>297</v>
      </c>
      <c r="C30" s="1"/>
    </row>
    <row r="31" spans="1:20" x14ac:dyDescent="0.25">
      <c r="A31" s="190">
        <v>0.9</v>
      </c>
      <c r="B31" s="190">
        <v>1</v>
      </c>
      <c r="C31" s="1"/>
    </row>
    <row r="32" spans="1:20" x14ac:dyDescent="0.25">
      <c r="A32" s="190">
        <v>0.95</v>
      </c>
      <c r="B32" s="190">
        <v>0.64</v>
      </c>
      <c r="C32" s="1"/>
    </row>
    <row r="33" spans="1:3" x14ac:dyDescent="0.25">
      <c r="A33" s="190">
        <v>0.96</v>
      </c>
      <c r="B33" s="190">
        <v>0.55000000000000004</v>
      </c>
      <c r="C33" s="1"/>
    </row>
    <row r="34" spans="1:3" x14ac:dyDescent="0.25">
      <c r="A34" s="190">
        <v>0.97</v>
      </c>
      <c r="B34" s="190">
        <v>0.47</v>
      </c>
      <c r="C34" s="1"/>
    </row>
    <row r="35" spans="1:3" x14ac:dyDescent="0.25">
      <c r="A35" s="190">
        <v>0.98</v>
      </c>
      <c r="B35" s="190">
        <v>0.37</v>
      </c>
      <c r="C35" s="1"/>
    </row>
    <row r="36" spans="1:3" x14ac:dyDescent="0.25">
      <c r="A36" s="190">
        <v>0.99</v>
      </c>
      <c r="B36" s="190">
        <v>0.25</v>
      </c>
      <c r="C36" s="1"/>
    </row>
    <row r="37" spans="1:3" x14ac:dyDescent="0.25">
      <c r="A37" s="190">
        <v>0.99199999999999999</v>
      </c>
      <c r="B37" s="190">
        <v>0.22</v>
      </c>
      <c r="C37" s="1"/>
    </row>
    <row r="38" spans="1:3" x14ac:dyDescent="0.25">
      <c r="A38" s="190">
        <v>0.99399999999999999</v>
      </c>
      <c r="B38" s="190">
        <v>0.19</v>
      </c>
      <c r="C38" s="1"/>
    </row>
    <row r="39" spans="1:3" x14ac:dyDescent="0.25">
      <c r="A39" s="190">
        <v>0.996</v>
      </c>
      <c r="B39" s="190">
        <v>0.16</v>
      </c>
      <c r="C39" s="1"/>
    </row>
    <row r="40" spans="1:3" x14ac:dyDescent="0.25">
      <c r="A40" s="190">
        <v>0.998</v>
      </c>
      <c r="B40" s="190">
        <v>0.12</v>
      </c>
      <c r="C40" s="1"/>
    </row>
    <row r="41" spans="1:3" x14ac:dyDescent="0.25">
      <c r="A41" s="190">
        <v>0.999</v>
      </c>
      <c r="B41" s="190">
        <v>9.2999999999999999E-2</v>
      </c>
      <c r="C41" s="1"/>
    </row>
    <row r="42" spans="1:3" x14ac:dyDescent="0.25">
      <c r="A42" s="190">
        <v>0.99919999999999998</v>
      </c>
      <c r="B42" s="190">
        <v>8.6999999999999994E-2</v>
      </c>
      <c r="C42" s="1"/>
    </row>
    <row r="43" spans="1:3" x14ac:dyDescent="0.25">
      <c r="A43" s="190">
        <v>0.99939999999999996</v>
      </c>
      <c r="B43" s="190">
        <v>0.08</v>
      </c>
      <c r="C43" s="1"/>
    </row>
    <row r="44" spans="1:3" x14ac:dyDescent="0.25">
      <c r="A44" s="190">
        <v>0.99950000000000006</v>
      </c>
      <c r="B44" s="190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tabSelected="1" zoomScale="130" zoomScaleNormal="130" workbookViewId="0">
      <selection activeCell="D22" sqref="D22"/>
    </sheetView>
  </sheetViews>
  <sheetFormatPr baseColWidth="10" defaultRowHeight="15" x14ac:dyDescent="0.25"/>
  <cols>
    <col min="1" max="1" width="28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44" t="s">
        <v>434</v>
      </c>
      <c r="J1" s="244"/>
      <c r="K1" s="244"/>
      <c r="L1" s="244"/>
      <c r="M1" s="244"/>
      <c r="N1" s="244"/>
      <c r="O1" s="244"/>
      <c r="P1" s="1"/>
      <c r="Q1" s="244" t="s">
        <v>442</v>
      </c>
      <c r="R1" s="244"/>
      <c r="S1" s="244"/>
      <c r="T1" s="244"/>
      <c r="U1" s="244"/>
      <c r="V1" s="244"/>
      <c r="W1" s="244"/>
      <c r="X1" s="244"/>
      <c r="Y1" s="1"/>
    </row>
    <row r="2" spans="1:25" x14ac:dyDescent="0.25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25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25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25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25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.75" thickBot="1" x14ac:dyDescent="0.3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25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25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25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25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25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25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.75" thickBot="1" x14ac:dyDescent="0.3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25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25">
      <c r="A18" s="75" t="s">
        <v>341</v>
      </c>
      <c r="B18" s="1"/>
      <c r="C18" s="1"/>
      <c r="D18" s="1"/>
      <c r="E18" s="1"/>
      <c r="F18" s="76" t="s">
        <v>441</v>
      </c>
      <c r="G18" s="196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25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25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25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25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25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25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25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25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25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25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25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25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25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25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25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25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25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25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25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25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25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25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25">
      <c r="P42" s="1"/>
      <c r="Y42" s="1"/>
    </row>
    <row r="43" spans="8:25" x14ac:dyDescent="0.25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D1" zoomScale="160" zoomScaleNormal="160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30" x14ac:dyDescent="0.25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65" t="s">
        <v>372</v>
      </c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25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30" x14ac:dyDescent="0.25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25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25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65" t="s">
        <v>373</v>
      </c>
      <c r="N6" s="265"/>
      <c r="O6" s="265"/>
      <c r="P6" s="265"/>
      <c r="Q6" s="14"/>
      <c r="R6" s="14"/>
      <c r="S6" s="14"/>
      <c r="T6" s="14"/>
      <c r="U6" s="14"/>
      <c r="V6" s="265" t="s">
        <v>374</v>
      </c>
      <c r="W6" s="265"/>
      <c r="X6" s="265"/>
      <c r="Y6" s="265"/>
      <c r="Z6" s="14"/>
      <c r="AA6" s="14"/>
      <c r="AB6" s="14"/>
      <c r="AC6" s="14"/>
      <c r="AD6" s="14"/>
      <c r="AE6" s="265" t="s">
        <v>395</v>
      </c>
      <c r="AF6" s="265"/>
      <c r="AG6" s="265"/>
      <c r="AH6" s="265"/>
      <c r="AI6" s="265"/>
      <c r="AJ6" s="14"/>
      <c r="AK6" s="14"/>
      <c r="AL6" s="14"/>
      <c r="AM6" s="1"/>
    </row>
    <row r="7" spans="1:39" x14ac:dyDescent="0.25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65"/>
      <c r="N7" s="265"/>
      <c r="O7" s="265"/>
      <c r="P7" s="265"/>
      <c r="Q7" s="14"/>
      <c r="R7" s="14"/>
      <c r="S7" s="14"/>
      <c r="T7" s="14"/>
      <c r="U7" s="14"/>
      <c r="V7" s="265"/>
      <c r="W7" s="265"/>
      <c r="X7" s="265"/>
      <c r="Y7" s="265"/>
      <c r="Z7" s="14"/>
      <c r="AA7" s="14"/>
      <c r="AB7" s="14"/>
      <c r="AC7" s="14"/>
      <c r="AD7" s="14"/>
      <c r="AE7" s="265"/>
      <c r="AF7" s="265"/>
      <c r="AG7" s="265"/>
      <c r="AH7" s="265"/>
      <c r="AI7" s="265"/>
      <c r="AJ7" s="14"/>
      <c r="AK7" s="14"/>
      <c r="AL7" s="14"/>
      <c r="AM7" s="1"/>
    </row>
    <row r="8" spans="1:39" ht="30" x14ac:dyDescent="0.25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25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25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25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25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5" x14ac:dyDescent="0.25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25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25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25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25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25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25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25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25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0.4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25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25">
      <c r="A23" s="14"/>
      <c r="B23" s="14"/>
      <c r="C23" s="14"/>
      <c r="D23" s="14"/>
      <c r="E23" s="1"/>
      <c r="F23" s="266" t="s">
        <v>399</v>
      </c>
      <c r="G23" s="267"/>
      <c r="H23" s="267"/>
      <c r="I23" s="267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25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25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25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25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25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25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25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25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25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25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25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25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25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25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5" t="s">
        <v>397</v>
      </c>
      <c r="AF37" s="265"/>
      <c r="AG37" s="265"/>
      <c r="AH37" s="265"/>
      <c r="AI37" s="265"/>
      <c r="AJ37" s="265"/>
      <c r="AK37" s="14"/>
      <c r="AL37" s="14"/>
      <c r="AM37" s="1"/>
    </row>
    <row r="38" spans="10:39" x14ac:dyDescent="0.25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5"/>
      <c r="AF38" s="265"/>
      <c r="AG38" s="265"/>
      <c r="AH38" s="265"/>
      <c r="AI38" s="265"/>
      <c r="AJ38" s="265"/>
      <c r="AK38" s="14"/>
      <c r="AL38" s="14"/>
      <c r="AM38" s="1"/>
    </row>
    <row r="39" spans="10:39" x14ac:dyDescent="0.25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25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25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25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25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25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25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25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25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25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25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25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25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25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25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25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25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25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25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25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25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25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25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25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25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25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25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25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25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25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25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25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25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25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25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25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25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25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25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25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25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25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25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25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2021-01-02T10:17:23Z</dcterms:modified>
</cp:coreProperties>
</file>