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BB30BDF0-9FD6-4CA1-B743-10F42105CB9C}" xr6:coauthVersionLast="45" xr6:coauthVersionMax="45" xr10:uidLastSave="{00000000-0000-0000-0000-000000000000}"/>
  <bookViews>
    <workbookView xWindow="840" yWindow="-108" windowWidth="22308" windowHeight="13176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1" l="1"/>
  <c r="B12" i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G11" i="1" l="1"/>
  <c r="B19" i="1" s="1"/>
  <c r="B14" i="1"/>
  <c r="G32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G9" i="1" l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S21" i="4" l="1" a="1"/>
  <c r="S21" i="4" s="1"/>
  <c r="G14" i="4" s="1"/>
  <c r="S23" i="4" a="1"/>
  <c r="S23" i="4" s="1"/>
  <c r="G16" i="4" s="1"/>
  <c r="G23" i="2" l="1"/>
  <c r="G24" i="3"/>
  <c r="B2" i="7" l="1"/>
  <c r="G21" i="3" l="1"/>
  <c r="G18" i="3"/>
  <c r="G16" i="3"/>
  <c r="G19" i="2"/>
  <c r="B42" i="3"/>
  <c r="B41" i="3" l="1"/>
  <c r="B54" i="3"/>
  <c r="B2" i="3"/>
  <c r="G4" i="3"/>
  <c r="G2" i="3"/>
  <c r="G3" i="3" s="1"/>
  <c r="G3" i="2"/>
  <c r="G2" i="2"/>
  <c r="G6" i="3"/>
  <c r="G5" i="3"/>
  <c r="G4" i="2"/>
  <c r="B3" i="3"/>
  <c r="B3" i="2"/>
  <c r="B2" i="2"/>
  <c r="C6" i="6" l="1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9" i="3" l="1"/>
  <c r="G19" i="3"/>
  <c r="B56" i="3"/>
  <c r="C55" i="3"/>
  <c r="B41" i="2"/>
  <c r="F41" i="2" s="1"/>
  <c r="L41" i="2" s="1"/>
  <c r="B6" i="2"/>
  <c r="B7" i="2" s="1"/>
  <c r="B8" i="2" l="1"/>
  <c r="B10" i="2" s="1"/>
  <c r="B3" i="7"/>
  <c r="B8" i="7" s="1"/>
  <c r="B5" i="7"/>
  <c r="B13" i="7" s="1"/>
  <c r="B13" i="3"/>
  <c r="B10" i="3"/>
  <c r="B57" i="3"/>
  <c r="F56" i="3"/>
  <c r="L56" i="3" s="1"/>
  <c r="D56" i="3"/>
  <c r="C56" i="3"/>
  <c r="B42" i="2"/>
  <c r="B14" i="2"/>
  <c r="B9" i="2"/>
  <c r="B11" i="2" s="1"/>
  <c r="B3" i="4" s="1"/>
  <c r="B12" i="2"/>
  <c r="H41" i="2" s="1"/>
  <c r="B43" i="2"/>
  <c r="B12" i="3" l="1"/>
  <c r="B11" i="3"/>
  <c r="B16" i="3"/>
  <c r="B18" i="3"/>
  <c r="D42" i="2"/>
  <c r="F685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D41" i="2"/>
  <c r="C42" i="2"/>
  <c r="B58" i="3"/>
  <c r="D57" i="3"/>
  <c r="H57" i="3"/>
  <c r="C57" i="3"/>
  <c r="F57" i="3"/>
  <c r="L57" i="3" s="1"/>
  <c r="Q41" i="2"/>
  <c r="H42" i="2"/>
  <c r="F42" i="2"/>
  <c r="L42" i="2" s="1"/>
  <c r="H43" i="2"/>
  <c r="F43" i="2"/>
  <c r="L43" i="2" s="1"/>
  <c r="C41" i="2"/>
  <c r="B15" i="2"/>
  <c r="B13" i="2"/>
  <c r="B44" i="2"/>
  <c r="C43" i="2"/>
  <c r="D43" i="2"/>
  <c r="G4" i="4" a="1"/>
  <c r="B4" i="4" a="1"/>
  <c r="G57" i="3" l="1"/>
  <c r="N57" i="3" s="1"/>
  <c r="B17" i="3"/>
  <c r="B4" i="4"/>
  <c r="B16" i="4" s="1"/>
  <c r="B17" i="4" s="1"/>
  <c r="G4" i="4"/>
  <c r="L54" i="3"/>
  <c r="I54" i="3"/>
  <c r="K54" i="3" s="1"/>
  <c r="M54" i="3" s="1"/>
  <c r="Q54" i="3"/>
  <c r="I56" i="3"/>
  <c r="K56" i="3" s="1"/>
  <c r="M56" i="3" s="1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I57" i="3"/>
  <c r="K57" i="3" s="1"/>
  <c r="H44" i="2"/>
  <c r="G44" i="2"/>
  <c r="N44" i="2" s="1"/>
  <c r="F44" i="2"/>
  <c r="L44" i="2" s="1"/>
  <c r="E43" i="2"/>
  <c r="J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E41" i="2"/>
  <c r="J41" i="2" s="1"/>
  <c r="B4" i="5" a="1"/>
  <c r="G3" i="5" a="1"/>
  <c r="B4" i="5" l="1"/>
  <c r="B16" i="5"/>
  <c r="B17" i="5" s="1"/>
  <c r="I55" i="3"/>
  <c r="K55" i="3" s="1"/>
  <c r="M55" i="3" s="1"/>
  <c r="G3" i="5"/>
  <c r="G12" i="5" s="1"/>
  <c r="R54" i="3"/>
  <c r="R55" i="3"/>
  <c r="R56" i="3"/>
  <c r="B22" i="5"/>
  <c r="B20" i="5" s="1"/>
  <c r="B21" i="5" s="1"/>
  <c r="B26" i="5"/>
  <c r="C26" i="5" s="1"/>
  <c r="R57" i="3"/>
  <c r="O58" i="3"/>
  <c r="O55" i="3"/>
  <c r="O54" i="3"/>
  <c r="O57" i="3"/>
  <c r="O56" i="3"/>
  <c r="G18" i="4"/>
  <c r="G17" i="4"/>
  <c r="B26" i="4"/>
  <c r="C26" i="4" s="1"/>
  <c r="B22" i="4"/>
  <c r="B20" i="4" s="1"/>
  <c r="B21" i="4" s="1"/>
  <c r="R58" i="3"/>
  <c r="M57" i="3"/>
  <c r="J58" i="3"/>
  <c r="I58" i="3"/>
  <c r="K58" i="3" s="1"/>
  <c r="B60" i="3"/>
  <c r="H59" i="3"/>
  <c r="G59" i="3"/>
  <c r="N59" i="3" s="1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L45" i="2" s="1"/>
  <c r="J44" i="2"/>
  <c r="I41" i="2"/>
  <c r="Q44" i="2"/>
  <c r="I44" i="2"/>
  <c r="K44" i="2" s="1"/>
  <c r="B46" i="2"/>
  <c r="E45" i="2"/>
  <c r="C45" i="2"/>
  <c r="D45" i="2"/>
  <c r="L59" i="3" l="1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L46" i="2" s="1"/>
  <c r="J45" i="2"/>
  <c r="Q45" i="2"/>
  <c r="R45" i="2" s="1"/>
  <c r="I45" i="2"/>
  <c r="K45" i="2" s="1"/>
  <c r="B47" i="2"/>
  <c r="E46" i="2"/>
  <c r="D46" i="2"/>
  <c r="C46" i="2"/>
  <c r="L60" i="3" l="1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L47" i="2" s="1"/>
  <c r="H47" i="2"/>
  <c r="M45" i="2"/>
  <c r="Q46" i="2"/>
  <c r="I46" i="2"/>
  <c r="K46" i="2" s="1"/>
  <c r="T41" i="2"/>
  <c r="T45" i="2"/>
  <c r="T44" i="2"/>
  <c r="B48" i="2"/>
  <c r="E47" i="2"/>
  <c r="C47" i="2"/>
  <c r="D47" i="2"/>
  <c r="O61" i="3" l="1"/>
  <c r="O62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L48" i="2" s="1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L49" i="2" s="1"/>
  <c r="H49" i="2"/>
  <c r="J48" i="2"/>
  <c r="Q48" i="2"/>
  <c r="I48" i="2"/>
  <c r="K48" i="2" s="1"/>
  <c r="B50" i="2"/>
  <c r="E49" i="2"/>
  <c r="C49" i="2"/>
  <c r="D49" i="2"/>
  <c r="O64" i="3" l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G50" i="2"/>
  <c r="N50" i="2" s="1"/>
  <c r="F50" i="2"/>
  <c r="L50" i="2" s="1"/>
  <c r="Q49" i="2"/>
  <c r="I49" i="2"/>
  <c r="K49" i="2" s="1"/>
  <c r="U47" i="2"/>
  <c r="T47" i="2"/>
  <c r="B51" i="2"/>
  <c r="E50" i="2"/>
  <c r="D50" i="2"/>
  <c r="C50" i="2"/>
  <c r="Q64" i="3" l="1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L51" i="2" s="1"/>
  <c r="T48" i="2"/>
  <c r="B52" i="2"/>
  <c r="E51" i="2"/>
  <c r="C51" i="2"/>
  <c r="D51" i="2"/>
  <c r="L65" i="3" l="1"/>
  <c r="O65" i="3"/>
  <c r="R66" i="3"/>
  <c r="R65" i="3"/>
  <c r="M64" i="3"/>
  <c r="B67" i="3"/>
  <c r="F66" i="3"/>
  <c r="L66" i="3" s="1"/>
  <c r="D66" i="3"/>
  <c r="G66" i="3"/>
  <c r="N66" i="3" s="1"/>
  <c r="H66" i="3"/>
  <c r="Q66" i="3" s="1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L52" i="2" s="1"/>
  <c r="T50" i="2"/>
  <c r="Q51" i="2"/>
  <c r="I51" i="2"/>
  <c r="K51" i="2" s="1"/>
  <c r="B53" i="2"/>
  <c r="E52" i="2"/>
  <c r="C52" i="2"/>
  <c r="D52" i="2"/>
  <c r="O66" i="3" l="1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L53" i="2" s="1"/>
  <c r="J52" i="2"/>
  <c r="B54" i="2"/>
  <c r="E53" i="2"/>
  <c r="C53" i="2"/>
  <c r="D53" i="2"/>
  <c r="R67" i="3" l="1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L54" i="2" s="1"/>
  <c r="J53" i="2"/>
  <c r="Q53" i="2"/>
  <c r="R53" i="2" s="1"/>
  <c r="S53" i="2" s="1"/>
  <c r="I53" i="2"/>
  <c r="K53" i="2" s="1"/>
  <c r="M52" i="2"/>
  <c r="B55" i="2"/>
  <c r="E54" i="2"/>
  <c r="D54" i="2"/>
  <c r="C54" i="2"/>
  <c r="O68" i="3" l="1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L55" i="2" s="1"/>
  <c r="T53" i="2"/>
  <c r="B56" i="2"/>
  <c r="E55" i="2"/>
  <c r="C55" i="2"/>
  <c r="D55" i="2"/>
  <c r="R69" i="3" l="1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G56" i="2"/>
  <c r="N56" i="2" s="1"/>
  <c r="O56" i="2" s="1"/>
  <c r="P56" i="2" s="1"/>
  <c r="F56" i="2"/>
  <c r="L56" i="2" s="1"/>
  <c r="Q55" i="2"/>
  <c r="R55" i="2" s="1"/>
  <c r="S55" i="2" s="1"/>
  <c r="I55" i="2"/>
  <c r="K55" i="2" s="1"/>
  <c r="J55" i="2"/>
  <c r="T54" i="2"/>
  <c r="B57" i="2"/>
  <c r="E56" i="2"/>
  <c r="C56" i="2"/>
  <c r="D56" i="2"/>
  <c r="R70" i="3" l="1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L57" i="2" s="1"/>
  <c r="J56" i="2"/>
  <c r="T55" i="2"/>
  <c r="B58" i="2"/>
  <c r="E57" i="2"/>
  <c r="C57" i="2"/>
  <c r="D57" i="2"/>
  <c r="J71" i="3" l="1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L58" i="2" s="1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G59" i="2"/>
  <c r="N59" i="2" s="1"/>
  <c r="O59" i="2" s="1"/>
  <c r="P59" i="2" s="1"/>
  <c r="F59" i="2"/>
  <c r="L59" i="2" s="1"/>
  <c r="H59" i="2"/>
  <c r="Q58" i="2"/>
  <c r="R58" i="2" s="1"/>
  <c r="S58" i="2" s="1"/>
  <c r="I58" i="2"/>
  <c r="K58" i="2" s="1"/>
  <c r="B60" i="2"/>
  <c r="E59" i="2"/>
  <c r="C59" i="2"/>
  <c r="D59" i="2"/>
  <c r="J73" i="3" l="1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L60" i="2" s="1"/>
  <c r="B61" i="2"/>
  <c r="E60" i="2"/>
  <c r="C60" i="2"/>
  <c r="D60" i="2"/>
  <c r="R74" i="3" l="1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L61" i="2" s="1"/>
  <c r="T59" i="2"/>
  <c r="B62" i="2"/>
  <c r="E61" i="2"/>
  <c r="C61" i="2"/>
  <c r="D61" i="2"/>
  <c r="R75" i="3" l="1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L62" i="2" s="1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L63" i="2" s="1"/>
  <c r="T61" i="2"/>
  <c r="B64" i="2"/>
  <c r="E63" i="2"/>
  <c r="C63" i="2"/>
  <c r="D63" i="2"/>
  <c r="R77" i="3" l="1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L64" i="2" s="1"/>
  <c r="T62" i="2"/>
  <c r="B65" i="2"/>
  <c r="E64" i="2"/>
  <c r="C64" i="2"/>
  <c r="D64" i="2"/>
  <c r="J78" i="3" l="1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L65" i="2" s="1"/>
  <c r="H65" i="2"/>
  <c r="U63" i="2"/>
  <c r="B66" i="2"/>
  <c r="E65" i="2"/>
  <c r="C65" i="2"/>
  <c r="D65" i="2"/>
  <c r="Q79" i="3" l="1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L66" i="2" s="1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L67" i="2" s="1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L68" i="2" s="1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L69" i="2" s="1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L70" i="2" s="1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L71" i="2" s="1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L72" i="2" s="1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L73" i="2" s="1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L74" i="2" s="1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L75" i="2" s="1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L76" i="2" s="1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L77" i="2" s="1"/>
  <c r="U75" i="2"/>
  <c r="B78" i="2"/>
  <c r="E77" i="2"/>
  <c r="C77" i="2"/>
  <c r="D77" i="2"/>
  <c r="J91" i="3" l="1"/>
  <c r="R91" i="3"/>
  <c r="Q91" i="3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L78" i="2" s="1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L79" i="2" s="1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L80" i="2" s="1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G81" i="2"/>
  <c r="N81" i="2" s="1"/>
  <c r="O81" i="2" s="1"/>
  <c r="P81" i="2" s="1"/>
  <c r="F81" i="2"/>
  <c r="L81" i="2" s="1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R95" i="3" l="1"/>
  <c r="Q95" i="3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L82" i="2" s="1"/>
  <c r="J81" i="2"/>
  <c r="Q81" i="2"/>
  <c r="R81" i="2" s="1"/>
  <c r="S81" i="2" s="1"/>
  <c r="I81" i="2"/>
  <c r="K81" i="2" s="1"/>
  <c r="T80" i="2"/>
  <c r="B83" i="2"/>
  <c r="E82" i="2"/>
  <c r="D82" i="2"/>
  <c r="C82" i="2"/>
  <c r="R96" i="3" l="1"/>
  <c r="Q96" i="3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L83" i="2" s="1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L84" i="2" s="1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L85" i="2" s="1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G86" i="2"/>
  <c r="N86" i="2" s="1"/>
  <c r="O86" i="2" s="1"/>
  <c r="P86" i="2" s="1"/>
  <c r="F86" i="2"/>
  <c r="L86" i="2" s="1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L87" i="2" s="1"/>
  <c r="B88" i="2"/>
  <c r="E87" i="2"/>
  <c r="C87" i="2"/>
  <c r="D87" i="2"/>
  <c r="R101" i="3" l="1"/>
  <c r="Q101" i="3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L88" i="2" s="1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L89" i="2" s="1"/>
  <c r="T87" i="2"/>
  <c r="B90" i="2"/>
  <c r="E89" i="2"/>
  <c r="C89" i="2"/>
  <c r="D89" i="2"/>
  <c r="J103" i="3" l="1"/>
  <c r="R103" i="3"/>
  <c r="T103" i="3" s="1"/>
  <c r="Q103" i="3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G90" i="2"/>
  <c r="N90" i="2" s="1"/>
  <c r="O90" i="2" s="1"/>
  <c r="P90" i="2" s="1"/>
  <c r="F90" i="2"/>
  <c r="L90" i="2" s="1"/>
  <c r="Q89" i="2"/>
  <c r="R89" i="2" s="1"/>
  <c r="S89" i="2" s="1"/>
  <c r="I89" i="2"/>
  <c r="K89" i="2" s="1"/>
  <c r="T88" i="2"/>
  <c r="B91" i="2"/>
  <c r="E90" i="2"/>
  <c r="D90" i="2"/>
  <c r="C90" i="2"/>
  <c r="J104" i="3" l="1"/>
  <c r="R104" i="3"/>
  <c r="Q104" i="3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L91" i="2" s="1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L92" i="2" s="1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L93" i="2" s="1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L94" i="2" s="1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L95" i="2" s="1"/>
  <c r="H95" i="2"/>
  <c r="B96" i="2"/>
  <c r="E95" i="2"/>
  <c r="C95" i="2"/>
  <c r="D95" i="2"/>
  <c r="Q109" i="3" l="1"/>
  <c r="R109" i="3" s="1"/>
  <c r="J109" i="3"/>
  <c r="M108" i="3"/>
  <c r="B111" i="3"/>
  <c r="D110" i="3"/>
  <c r="J110" i="3" s="1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L96" i="2" s="1"/>
  <c r="B97" i="2"/>
  <c r="E96" i="2"/>
  <c r="C96" i="2"/>
  <c r="D96" i="2"/>
  <c r="Q110" i="3" l="1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L97" i="2" s="1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L98" i="2" s="1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L99" i="2" s="1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L100" i="2" s="1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L101" i="2" s="1"/>
  <c r="Q100" i="2"/>
  <c r="I100" i="2"/>
  <c r="K100" i="2" s="1"/>
  <c r="B102" i="2"/>
  <c r="E101" i="2"/>
  <c r="C101" i="2"/>
  <c r="D101" i="2"/>
  <c r="R115" i="3" l="1"/>
  <c r="Q115" i="3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L102" i="2" s="1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L103" i="2" s="1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L104" i="2" s="1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L105" i="2" s="1"/>
  <c r="Q104" i="2"/>
  <c r="R104" i="2" s="1"/>
  <c r="S104" i="2" s="1"/>
  <c r="I104" i="2"/>
  <c r="K104" i="2" s="1"/>
  <c r="T103" i="2"/>
  <c r="B106" i="2"/>
  <c r="E105" i="2"/>
  <c r="C105" i="2"/>
  <c r="D105" i="2"/>
  <c r="R119" i="3" l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9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L106" i="2" s="1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L107" i="2" s="1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L108" i="2" s="1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L109" i="2" s="1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L110" i="2" s="1"/>
  <c r="B111" i="2"/>
  <c r="E110" i="2"/>
  <c r="D110" i="2"/>
  <c r="J110" i="2" s="1"/>
  <c r="C110" i="2"/>
  <c r="R124" i="3" l="1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L111" i="2" s="1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L112" i="2" s="1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L113" i="2" s="1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L114" i="2" s="1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L115" i="2" s="1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L116" i="2" s="1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L117" i="2" s="1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L118" i="2" s="1"/>
  <c r="Q117" i="2"/>
  <c r="I117" i="2"/>
  <c r="K117" i="2" s="1"/>
  <c r="B119" i="2"/>
  <c r="E118" i="2"/>
  <c r="D118" i="2"/>
  <c r="J118" i="2" s="1"/>
  <c r="C118" i="2"/>
  <c r="M131" i="3" l="1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L119" i="2" s="1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L120" i="2" s="1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L121" i="2" s="1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L122" i="2" s="1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L123" i="2" s="1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L124" i="2" s="1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L125" i="2" s="1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L126" i="2" s="1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L127" i="2" s="1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L128" i="2" s="1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L129" i="2" s="1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L130" i="2" s="1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L131" i="2" s="1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L132" i="2" s="1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L133" i="2" s="1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L134" i="2" s="1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G135" i="2"/>
  <c r="N135" i="2" s="1"/>
  <c r="O135" i="2" s="1"/>
  <c r="P135" i="2" s="1"/>
  <c r="F135" i="2"/>
  <c r="L135" i="2" s="1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L136" i="2" s="1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L137" i="2" s="1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L138" i="2" s="1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L139" i="2" s="1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L140" i="2" s="1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L141" i="2" s="1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L142" i="2" s="1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L143" i="2" s="1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L144" i="2" s="1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L145" i="2" s="1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G146" i="2"/>
  <c r="N146" i="2" s="1"/>
  <c r="O146" i="2" s="1"/>
  <c r="P146" i="2" s="1"/>
  <c r="F146" i="2"/>
  <c r="L146" i="2" s="1"/>
  <c r="J145" i="2"/>
  <c r="Q145" i="2"/>
  <c r="R145" i="2" s="1"/>
  <c r="S145" i="2" s="1"/>
  <c r="I145" i="2"/>
  <c r="K145" i="2" s="1"/>
  <c r="T144" i="2"/>
  <c r="B147" i="2"/>
  <c r="E146" i="2"/>
  <c r="D146" i="2"/>
  <c r="J146" i="2" s="1"/>
  <c r="C146" i="2"/>
  <c r="I160" i="3" l="1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L147" i="2" s="1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L148" i="2" s="1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L149" i="2" s="1"/>
  <c r="Q148" i="2"/>
  <c r="R148" i="2" s="1"/>
  <c r="S148" i="2" s="1"/>
  <c r="I148" i="2"/>
  <c r="K148" i="2" s="1"/>
  <c r="T147" i="2"/>
  <c r="B150" i="2"/>
  <c r="E149" i="2"/>
  <c r="C149" i="2"/>
  <c r="D149" i="2"/>
  <c r="J149" i="2" s="1"/>
  <c r="M148" i="2" l="1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L150" i="2" s="1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L151" i="2" s="1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L152" i="2" s="1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L153" i="2" s="1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L154" i="2" s="1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L155" i="2" s="1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L156" i="2" s="1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L157" i="2" s="1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L158" i="2" s="1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L159" i="2" s="1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L160" i="2" s="1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L161" i="2" s="1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L162" i="2" s="1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L163" i="2" s="1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L164" i="2" s="1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L165" i="2" s="1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L166" i="2" s="1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G167" i="2"/>
  <c r="N167" i="2" s="1"/>
  <c r="O167" i="2" s="1"/>
  <c r="P167" i="2" s="1"/>
  <c r="F167" i="2"/>
  <c r="L167" i="2" s="1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L168" i="2" s="1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G169" i="2"/>
  <c r="N169" i="2" s="1"/>
  <c r="O169" i="2" s="1"/>
  <c r="P169" i="2" s="1"/>
  <c r="F169" i="2"/>
  <c r="L169" i="2" s="1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G170" i="2"/>
  <c r="N170" i="2" s="1"/>
  <c r="O170" i="2" s="1"/>
  <c r="P170" i="2" s="1"/>
  <c r="F170" i="2"/>
  <c r="L170" i="2" s="1"/>
  <c r="T168" i="2"/>
  <c r="J169" i="2"/>
  <c r="Q169" i="2"/>
  <c r="R169" i="2" s="1"/>
  <c r="S169" i="2" s="1"/>
  <c r="I169" i="2"/>
  <c r="K169" i="2" s="1"/>
  <c r="B171" i="2"/>
  <c r="E170" i="2"/>
  <c r="D170" i="2"/>
  <c r="J170" i="2" s="1"/>
  <c r="C170" i="2"/>
  <c r="M183" i="3" l="1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L171" i="2" s="1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L172" i="2" s="1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L173" i="2" s="1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L174" i="2" s="1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L175" i="2" s="1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L176" i="2" s="1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L177" i="2" s="1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L178" i="2" s="1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L179" i="2" s="1"/>
  <c r="M177" i="2"/>
  <c r="U177" i="2"/>
  <c r="B180" i="2"/>
  <c r="E179" i="2"/>
  <c r="C179" i="2"/>
  <c r="D179" i="2"/>
  <c r="J179" i="2" s="1"/>
  <c r="M178" i="2" l="1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L180" i="2" s="1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L181" i="2" s="1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L182" i="2" s="1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G183" i="2"/>
  <c r="N183" i="2" s="1"/>
  <c r="O183" i="2" s="1"/>
  <c r="P183" i="2" s="1"/>
  <c r="H183" i="2"/>
  <c r="F183" i="2"/>
  <c r="L183" i="2" s="1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T196" i="3" l="1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G184" i="2"/>
  <c r="N184" i="2" s="1"/>
  <c r="O184" i="2" s="1"/>
  <c r="P184" i="2" s="1"/>
  <c r="H184" i="2"/>
  <c r="F184" i="2"/>
  <c r="L184" i="2" s="1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L185" i="2" s="1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L186" i="2" s="1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G187" i="2"/>
  <c r="N187" i="2" s="1"/>
  <c r="O187" i="2" s="1"/>
  <c r="P187" i="2" s="1"/>
  <c r="H187" i="2"/>
  <c r="F187" i="2"/>
  <c r="L187" i="2" s="1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L188" i="2" s="1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L189" i="2" s="1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L190" i="2" s="1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L191" i="2" s="1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L192" i="2" s="1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L193" i="2" s="1"/>
  <c r="Q192" i="2"/>
  <c r="I192" i="2"/>
  <c r="K192" i="2" s="1"/>
  <c r="U191" i="2"/>
  <c r="B194" i="2"/>
  <c r="E193" i="2"/>
  <c r="C193" i="2"/>
  <c r="D193" i="2"/>
  <c r="J193" i="2" s="1"/>
  <c r="M206" i="3" l="1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L194" i="2" s="1"/>
  <c r="B195" i="2"/>
  <c r="E194" i="2"/>
  <c r="D194" i="2"/>
  <c r="J194" i="2" s="1"/>
  <c r="C194" i="2"/>
  <c r="M207" i="3" l="1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L195" i="2" s="1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G196" i="2"/>
  <c r="N196" i="2" s="1"/>
  <c r="O196" i="2" s="1"/>
  <c r="P196" i="2" s="1"/>
  <c r="H196" i="2"/>
  <c r="F196" i="2"/>
  <c r="L196" i="2" s="1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L197" i="2" s="1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L198" i="2" s="1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L199" i="2" s="1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L200" i="2" s="1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L201" i="2" s="1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L202" i="2" s="1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L203" i="2" s="1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L204" i="2" s="1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L205" i="2" s="1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L206" i="2" s="1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L207" i="2" s="1"/>
  <c r="T205" i="2"/>
  <c r="B208" i="2"/>
  <c r="E207" i="2"/>
  <c r="C207" i="2"/>
  <c r="D207" i="2"/>
  <c r="J207" i="2" s="1"/>
  <c r="M206" i="2" l="1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L208" i="2" s="1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L209" i="2" s="1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J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L210" i="2" s="1"/>
  <c r="J209" i="2"/>
  <c r="T208" i="2"/>
  <c r="B211" i="2"/>
  <c r="E210" i="2"/>
  <c r="D210" i="2"/>
  <c r="C210" i="2"/>
  <c r="M223" i="3" l="1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L211" i="2" s="1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L212" i="2" s="1"/>
  <c r="J211" i="2"/>
  <c r="Q211" i="2"/>
  <c r="R211" i="2" s="1"/>
  <c r="S211" i="2" s="1"/>
  <c r="I211" i="2"/>
  <c r="K211" i="2" s="1"/>
  <c r="B213" i="2"/>
  <c r="E212" i="2"/>
  <c r="C212" i="2"/>
  <c r="D212" i="2"/>
  <c r="J212" i="2" s="1"/>
  <c r="M225" i="3" l="1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L213" i="2" s="1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L214" i="2" s="1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L215" i="2" s="1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L216" i="2" s="1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L217" i="2" s="1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L218" i="2" s="1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L219" i="2" s="1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S232" i="3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G220" i="2"/>
  <c r="N220" i="2" s="1"/>
  <c r="O220" i="2" s="1"/>
  <c r="P220" i="2" s="1"/>
  <c r="H220" i="2"/>
  <c r="F220" i="2"/>
  <c r="L220" i="2" s="1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U233" i="3" l="1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U232" i="3" s="1"/>
  <c r="S234" i="3"/>
  <c r="U234" i="3" s="1"/>
  <c r="S121" i="3"/>
  <c r="S89" i="3"/>
  <c r="U89" i="3" s="1"/>
  <c r="S64" i="3"/>
  <c r="U64" i="3" s="1"/>
  <c r="S87" i="3"/>
  <c r="U87" i="3" s="1"/>
  <c r="S75" i="3"/>
  <c r="U75" i="3" s="1"/>
  <c r="S101" i="3"/>
  <c r="U101" i="3" s="1"/>
  <c r="S102" i="3"/>
  <c r="U102" i="3" s="1"/>
  <c r="S107" i="3"/>
  <c r="U107" i="3" s="1"/>
  <c r="S76" i="3"/>
  <c r="U76" i="3" s="1"/>
  <c r="S62" i="3"/>
  <c r="U62" i="3" s="1"/>
  <c r="S83" i="3"/>
  <c r="U83" i="3" s="1"/>
  <c r="S63" i="3"/>
  <c r="U63" i="3" s="1"/>
  <c r="S95" i="3"/>
  <c r="U95" i="3" s="1"/>
  <c r="S82" i="3"/>
  <c r="U82" i="3" s="1"/>
  <c r="S92" i="3"/>
  <c r="U92" i="3" s="1"/>
  <c r="S69" i="3"/>
  <c r="U69" i="3" s="1"/>
  <c r="S112" i="3"/>
  <c r="U112" i="3" s="1"/>
  <c r="S79" i="3"/>
  <c r="U79" i="3" s="1"/>
  <c r="S115" i="3"/>
  <c r="U115" i="3" s="1"/>
  <c r="S116" i="3"/>
  <c r="U116" i="3" s="1"/>
  <c r="S98" i="3"/>
  <c r="U98" i="3" s="1"/>
  <c r="S106" i="3"/>
  <c r="U106" i="3" s="1"/>
  <c r="S119" i="3"/>
  <c r="U119" i="3" s="1"/>
  <c r="S58" i="3"/>
  <c r="U58" i="3" s="1"/>
  <c r="S96" i="3"/>
  <c r="U96" i="3" s="1"/>
  <c r="S90" i="3"/>
  <c r="U90" i="3" s="1"/>
  <c r="S71" i="3"/>
  <c r="U71" i="3" s="1"/>
  <c r="S72" i="3"/>
  <c r="U72" i="3" s="1"/>
  <c r="S88" i="3"/>
  <c r="U88" i="3" s="1"/>
  <c r="S94" i="3"/>
  <c r="U94" i="3" s="1"/>
  <c r="S65" i="3"/>
  <c r="U65" i="3" s="1"/>
  <c r="S78" i="3"/>
  <c r="U78" i="3" s="1"/>
  <c r="S70" i="3"/>
  <c r="U70" i="3" s="1"/>
  <c r="S74" i="3"/>
  <c r="U74" i="3" s="1"/>
  <c r="S100" i="3"/>
  <c r="U100" i="3" s="1"/>
  <c r="S113" i="3"/>
  <c r="U113" i="3" s="1"/>
  <c r="S118" i="3"/>
  <c r="U118" i="3" s="1"/>
  <c r="S120" i="3"/>
  <c r="U120" i="3" s="1"/>
  <c r="S104" i="3"/>
  <c r="U104" i="3" s="1"/>
  <c r="S54" i="3"/>
  <c r="U54" i="3" s="1"/>
  <c r="S73" i="3"/>
  <c r="U73" i="3" s="1"/>
  <c r="S80" i="3"/>
  <c r="U80" i="3" s="1"/>
  <c r="S109" i="3"/>
  <c r="U109" i="3" s="1"/>
  <c r="S59" i="3"/>
  <c r="U59" i="3" s="1"/>
  <c r="S66" i="3"/>
  <c r="U66" i="3" s="1"/>
  <c r="S86" i="3"/>
  <c r="U86" i="3" s="1"/>
  <c r="S91" i="3"/>
  <c r="U91" i="3" s="1"/>
  <c r="S84" i="3"/>
  <c r="U84" i="3" s="1"/>
  <c r="S110" i="3"/>
  <c r="U110" i="3" s="1"/>
  <c r="S56" i="3"/>
  <c r="U56" i="3" s="1"/>
  <c r="S61" i="3"/>
  <c r="U61" i="3" s="1"/>
  <c r="S114" i="3"/>
  <c r="U114" i="3" s="1"/>
  <c r="S57" i="3"/>
  <c r="U57" i="3" s="1"/>
  <c r="S117" i="3"/>
  <c r="U117" i="3" s="1"/>
  <c r="S77" i="3"/>
  <c r="U77" i="3" s="1"/>
  <c r="S60" i="3"/>
  <c r="U60" i="3" s="1"/>
  <c r="S97" i="3"/>
  <c r="U97" i="3" s="1"/>
  <c r="S99" i="3"/>
  <c r="U99" i="3" s="1"/>
  <c r="S111" i="3"/>
  <c r="U111" i="3" s="1"/>
  <c r="S108" i="3"/>
  <c r="U108" i="3" s="1"/>
  <c r="S85" i="3"/>
  <c r="U85" i="3" s="1"/>
  <c r="S105" i="3"/>
  <c r="U105" i="3" s="1"/>
  <c r="S123" i="3"/>
  <c r="U123" i="3" s="1"/>
  <c r="S67" i="3"/>
  <c r="U67" i="3" s="1"/>
  <c r="S103" i="3"/>
  <c r="U103" i="3" s="1"/>
  <c r="S81" i="3"/>
  <c r="U81" i="3" s="1"/>
  <c r="S68" i="3"/>
  <c r="U68" i="3" s="1"/>
  <c r="S93" i="3"/>
  <c r="U93" i="3" s="1"/>
  <c r="S55" i="3"/>
  <c r="U55" i="3" s="1"/>
  <c r="S122" i="3"/>
  <c r="U122" i="3" s="1"/>
  <c r="S127" i="3"/>
  <c r="U127" i="3" s="1"/>
  <c r="S124" i="3"/>
  <c r="U124" i="3" s="1"/>
  <c r="S125" i="3"/>
  <c r="U125" i="3" s="1"/>
  <c r="S128" i="3"/>
  <c r="U128" i="3" s="1"/>
  <c r="S126" i="3"/>
  <c r="U126" i="3" s="1"/>
  <c r="S129" i="3"/>
  <c r="U129" i="3" s="1"/>
  <c r="S130" i="3"/>
  <c r="U130" i="3" s="1"/>
  <c r="S132" i="3"/>
  <c r="U132" i="3" s="1"/>
  <c r="S131" i="3"/>
  <c r="U131" i="3" s="1"/>
  <c r="S133" i="3"/>
  <c r="U133" i="3" s="1"/>
  <c r="S134" i="3"/>
  <c r="U134" i="3" s="1"/>
  <c r="S137" i="3"/>
  <c r="U137" i="3" s="1"/>
  <c r="S135" i="3"/>
  <c r="U135" i="3" s="1"/>
  <c r="S138" i="3"/>
  <c r="U138" i="3" s="1"/>
  <c r="S139" i="3"/>
  <c r="U139" i="3" s="1"/>
  <c r="S136" i="3"/>
  <c r="U136" i="3" s="1"/>
  <c r="S142" i="3"/>
  <c r="U142" i="3" s="1"/>
  <c r="S141" i="3"/>
  <c r="U141" i="3" s="1"/>
  <c r="S140" i="3"/>
  <c r="U140" i="3" s="1"/>
  <c r="S144" i="3"/>
  <c r="U144" i="3" s="1"/>
  <c r="S143" i="3"/>
  <c r="U143" i="3" s="1"/>
  <c r="S145" i="3"/>
  <c r="U145" i="3" s="1"/>
  <c r="S148" i="3"/>
  <c r="U148" i="3" s="1"/>
  <c r="S146" i="3"/>
  <c r="U146" i="3" s="1"/>
  <c r="S147" i="3"/>
  <c r="U147" i="3" s="1"/>
  <c r="S149" i="3"/>
  <c r="U149" i="3" s="1"/>
  <c r="S150" i="3"/>
  <c r="U150" i="3" s="1"/>
  <c r="S151" i="3"/>
  <c r="U151" i="3" s="1"/>
  <c r="S153" i="3"/>
  <c r="U153" i="3" s="1"/>
  <c r="S152" i="3"/>
  <c r="U152" i="3" s="1"/>
  <c r="S156" i="3"/>
  <c r="U156" i="3" s="1"/>
  <c r="S155" i="3"/>
  <c r="U155" i="3" s="1"/>
  <c r="S154" i="3"/>
  <c r="U154" i="3" s="1"/>
  <c r="S157" i="3"/>
  <c r="U157" i="3" s="1"/>
  <c r="S158" i="3"/>
  <c r="U158" i="3" s="1"/>
  <c r="S159" i="3"/>
  <c r="U159" i="3" s="1"/>
  <c r="S162" i="3"/>
  <c r="U162" i="3" s="1"/>
  <c r="S160" i="3"/>
  <c r="U160" i="3" s="1"/>
  <c r="S161" i="3"/>
  <c r="U161" i="3" s="1"/>
  <c r="S163" i="3"/>
  <c r="U163" i="3" s="1"/>
  <c r="S164" i="3"/>
  <c r="U164" i="3" s="1"/>
  <c r="S166" i="3"/>
  <c r="U166" i="3" s="1"/>
  <c r="S165" i="3"/>
  <c r="U165" i="3" s="1"/>
  <c r="S167" i="3"/>
  <c r="U167" i="3" s="1"/>
  <c r="S168" i="3"/>
  <c r="U168" i="3" s="1"/>
  <c r="S169" i="3"/>
  <c r="U169" i="3" s="1"/>
  <c r="S171" i="3"/>
  <c r="U171" i="3" s="1"/>
  <c r="S170" i="3"/>
  <c r="U170" i="3" s="1"/>
  <c r="S173" i="3"/>
  <c r="U173" i="3" s="1"/>
  <c r="S175" i="3"/>
  <c r="U175" i="3" s="1"/>
  <c r="S172" i="3"/>
  <c r="U172" i="3" s="1"/>
  <c r="S177" i="3"/>
  <c r="U177" i="3" s="1"/>
  <c r="S178" i="3"/>
  <c r="U178" i="3" s="1"/>
  <c r="S174" i="3"/>
  <c r="U174" i="3" s="1"/>
  <c r="S176" i="3"/>
  <c r="U176" i="3" s="1"/>
  <c r="S179" i="3"/>
  <c r="U179" i="3" s="1"/>
  <c r="S180" i="3"/>
  <c r="U180" i="3" s="1"/>
  <c r="S181" i="3"/>
  <c r="U181" i="3" s="1"/>
  <c r="S184" i="3"/>
  <c r="U184" i="3" s="1"/>
  <c r="S182" i="3"/>
  <c r="U182" i="3" s="1"/>
  <c r="S183" i="3"/>
  <c r="U183" i="3" s="1"/>
  <c r="S185" i="3"/>
  <c r="U185" i="3" s="1"/>
  <c r="S186" i="3"/>
  <c r="U186" i="3" s="1"/>
  <c r="S187" i="3"/>
  <c r="U187" i="3" s="1"/>
  <c r="S188" i="3"/>
  <c r="U188" i="3" s="1"/>
  <c r="S190" i="3"/>
  <c r="U190" i="3" s="1"/>
  <c r="S189" i="3"/>
  <c r="U189" i="3" s="1"/>
  <c r="S191" i="3"/>
  <c r="U191" i="3" s="1"/>
  <c r="S193" i="3"/>
  <c r="U193" i="3" s="1"/>
  <c r="S192" i="3"/>
  <c r="U192" i="3" s="1"/>
  <c r="S195" i="3"/>
  <c r="U195" i="3" s="1"/>
  <c r="S197" i="3"/>
  <c r="U197" i="3" s="1"/>
  <c r="S194" i="3"/>
  <c r="U194" i="3" s="1"/>
  <c r="S196" i="3"/>
  <c r="U196" i="3" s="1"/>
  <c r="S199" i="3"/>
  <c r="U199" i="3" s="1"/>
  <c r="S198" i="3"/>
  <c r="U198" i="3" s="1"/>
  <c r="S201" i="3"/>
  <c r="U201" i="3" s="1"/>
  <c r="S200" i="3"/>
  <c r="U200" i="3" s="1"/>
  <c r="S202" i="3"/>
  <c r="U202" i="3" s="1"/>
  <c r="S203" i="3"/>
  <c r="U203" i="3" s="1"/>
  <c r="S205" i="3"/>
  <c r="U205" i="3" s="1"/>
  <c r="S204" i="3"/>
  <c r="U204" i="3" s="1"/>
  <c r="S207" i="3"/>
  <c r="U207" i="3" s="1"/>
  <c r="S206" i="3"/>
  <c r="U206" i="3" s="1"/>
  <c r="S208" i="3"/>
  <c r="U208" i="3" s="1"/>
  <c r="S209" i="3"/>
  <c r="U209" i="3" s="1"/>
  <c r="S211" i="3"/>
  <c r="U211" i="3" s="1"/>
  <c r="S210" i="3"/>
  <c r="U210" i="3" s="1"/>
  <c r="S212" i="3"/>
  <c r="U212" i="3" s="1"/>
  <c r="S213" i="3"/>
  <c r="U213" i="3" s="1"/>
  <c r="S215" i="3"/>
  <c r="U215" i="3" s="1"/>
  <c r="S214" i="3"/>
  <c r="U214" i="3" s="1"/>
  <c r="S216" i="3"/>
  <c r="U216" i="3" s="1"/>
  <c r="S218" i="3"/>
  <c r="U218" i="3" s="1"/>
  <c r="S217" i="3"/>
  <c r="U217" i="3" s="1"/>
  <c r="S220" i="3"/>
  <c r="U220" i="3" s="1"/>
  <c r="S219" i="3"/>
  <c r="U219" i="3" s="1"/>
  <c r="S222" i="3"/>
  <c r="U222" i="3" s="1"/>
  <c r="S221" i="3"/>
  <c r="U221" i="3" s="1"/>
  <c r="S223" i="3"/>
  <c r="U223" i="3" s="1"/>
  <c r="S224" i="3"/>
  <c r="U224" i="3" s="1"/>
  <c r="S226" i="3"/>
  <c r="U226" i="3" s="1"/>
  <c r="S225" i="3"/>
  <c r="U225" i="3" s="1"/>
  <c r="S227" i="3"/>
  <c r="U227" i="3" s="1"/>
  <c r="S228" i="3"/>
  <c r="S229" i="3"/>
  <c r="U229" i="3" s="1"/>
  <c r="S230" i="3"/>
  <c r="U230" i="3" s="1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G221" i="2"/>
  <c r="N221" i="2" s="1"/>
  <c r="O221" i="2" s="1"/>
  <c r="P221" i="2" s="1"/>
  <c r="F221" i="2"/>
  <c r="L221" i="2" s="1"/>
  <c r="Q220" i="2"/>
  <c r="R220" i="2" s="1"/>
  <c r="S220" i="2" s="1"/>
  <c r="I220" i="2"/>
  <c r="K220" i="2" s="1"/>
  <c r="M220" i="2" s="1"/>
  <c r="B222" i="2"/>
  <c r="E221" i="2"/>
  <c r="C221" i="2"/>
  <c r="D221" i="2"/>
  <c r="U228" i="3" l="1"/>
  <c r="P235" i="3"/>
  <c r="S235" i="3"/>
  <c r="U235" i="3" s="1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G222" i="2"/>
  <c r="N222" i="2" s="1"/>
  <c r="O222" i="2" s="1"/>
  <c r="P222" i="2" s="1"/>
  <c r="F222" i="2"/>
  <c r="L222" i="2" s="1"/>
  <c r="J221" i="2"/>
  <c r="Q221" i="2"/>
  <c r="R221" i="2" s="1"/>
  <c r="S221" i="2" s="1"/>
  <c r="I221" i="2"/>
  <c r="K221" i="2" s="1"/>
  <c r="M221" i="2" s="1"/>
  <c r="B223" i="2"/>
  <c r="E222" i="2"/>
  <c r="D222" i="2"/>
  <c r="C222" i="2"/>
  <c r="P236" i="3" l="1"/>
  <c r="S236" i="3"/>
  <c r="U236" i="3" s="1"/>
  <c r="M235" i="3"/>
  <c r="J236" i="3"/>
  <c r="T235" i="3"/>
  <c r="B238" i="3"/>
  <c r="F237" i="3"/>
  <c r="L237" i="3" s="1"/>
  <c r="H237" i="3"/>
  <c r="Q237" i="3" s="1"/>
  <c r="R237" i="3" s="1"/>
  <c r="D237" i="3"/>
  <c r="J237" i="3" s="1"/>
  <c r="C237" i="3"/>
  <c r="E237" i="3"/>
  <c r="G237" i="3"/>
  <c r="N237" i="3" s="1"/>
  <c r="O237" i="3" s="1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L223" i="2" s="1"/>
  <c r="Q222" i="2"/>
  <c r="R222" i="2" s="1"/>
  <c r="S222" i="2" s="1"/>
  <c r="I222" i="2"/>
  <c r="K222" i="2" s="1"/>
  <c r="M222" i="2" s="1"/>
  <c r="U221" i="2"/>
  <c r="B224" i="2"/>
  <c r="E223" i="2"/>
  <c r="C223" i="2"/>
  <c r="D223" i="2"/>
  <c r="P237" i="3" l="1"/>
  <c r="S237" i="3"/>
  <c r="U237" i="3" s="1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L224" i="2" s="1"/>
  <c r="B225" i="2"/>
  <c r="E224" i="2"/>
  <c r="C224" i="2"/>
  <c r="D224" i="2"/>
  <c r="P238" i="3" l="1"/>
  <c r="J238" i="3"/>
  <c r="S238" i="3"/>
  <c r="U238" i="3" s="1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G225" i="2"/>
  <c r="N225" i="2" s="1"/>
  <c r="O225" i="2" s="1"/>
  <c r="P225" i="2" s="1"/>
  <c r="F225" i="2"/>
  <c r="L225" i="2" s="1"/>
  <c r="Q224" i="2"/>
  <c r="R224" i="2" s="1"/>
  <c r="S224" i="2" s="1"/>
  <c r="I224" i="2"/>
  <c r="K224" i="2" s="1"/>
  <c r="J224" i="2"/>
  <c r="B226" i="2"/>
  <c r="E225" i="2"/>
  <c r="C225" i="2"/>
  <c r="D225" i="2"/>
  <c r="S239" i="3" l="1"/>
  <c r="P239" i="3"/>
  <c r="J239" i="3"/>
  <c r="I239" i="3"/>
  <c r="K239" i="3" s="1"/>
  <c r="B241" i="3"/>
  <c r="F240" i="3"/>
  <c r="L240" i="3" s="1"/>
  <c r="H240" i="3"/>
  <c r="Q240" i="3" s="1"/>
  <c r="R240" i="3" s="1"/>
  <c r="S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L226" i="2" s="1"/>
  <c r="Q225" i="2"/>
  <c r="R225" i="2" s="1"/>
  <c r="S225" i="2" s="1"/>
  <c r="I225" i="2"/>
  <c r="K225" i="2" s="1"/>
  <c r="B227" i="2"/>
  <c r="E226" i="2"/>
  <c r="D226" i="2"/>
  <c r="C226" i="2"/>
  <c r="P240" i="3" l="1"/>
  <c r="U240" i="3" s="1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S241" i="3" s="1"/>
  <c r="D241" i="3"/>
  <c r="C241" i="3"/>
  <c r="G241" i="3"/>
  <c r="N241" i="3" s="1"/>
  <c r="O241" i="3" s="1"/>
  <c r="P241" i="3" s="1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L227" i="2" s="1"/>
  <c r="B228" i="2"/>
  <c r="E227" i="2"/>
  <c r="C227" i="2"/>
  <c r="D227" i="2"/>
  <c r="U241" i="3" l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L228" i="2" s="1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J243" i="3" s="1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L229" i="2" s="1"/>
  <c r="Q228" i="2"/>
  <c r="R228" i="2" s="1"/>
  <c r="S228" i="2" s="1"/>
  <c r="I228" i="2"/>
  <c r="K228" i="2" s="1"/>
  <c r="B230" i="2"/>
  <c r="E229" i="2"/>
  <c r="C229" i="2"/>
  <c r="D229" i="2"/>
  <c r="U243" i="3" l="1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L230" i="2" s="1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G231" i="2"/>
  <c r="N231" i="2" s="1"/>
  <c r="O231" i="2" s="1"/>
  <c r="P231" i="2" s="1"/>
  <c r="H231" i="2"/>
  <c r="F231" i="2"/>
  <c r="L231" i="2" s="1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L232" i="2" s="1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G233" i="2"/>
  <c r="N233" i="2" s="1"/>
  <c r="O233" i="2" s="1"/>
  <c r="P233" i="2" s="1"/>
  <c r="F233" i="2"/>
  <c r="L233" i="2" s="1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L234" i="2" s="1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L235" i="2" s="1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J250" i="3" s="1"/>
  <c r="C250" i="3"/>
  <c r="G250" i="3"/>
  <c r="N250" i="3" s="1"/>
  <c r="O250" i="3" s="1"/>
  <c r="P250" i="3" s="1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L236" i="2" s="1"/>
  <c r="Q235" i="2"/>
  <c r="R235" i="2" s="1"/>
  <c r="S235" i="2" s="1"/>
  <c r="I235" i="2"/>
  <c r="K235" i="2" s="1"/>
  <c r="M235" i="2" s="1"/>
  <c r="U234" i="2"/>
  <c r="B237" i="2"/>
  <c r="E236" i="2"/>
  <c r="C236" i="2"/>
  <c r="D236" i="2"/>
  <c r="U250" i="3" l="1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L237" i="2" s="1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L238" i="2" s="1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L239" i="2" s="1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L240" i="2" s="1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L241" i="2" s="1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U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G242" i="2"/>
  <c r="N242" i="2" s="1"/>
  <c r="O242" i="2" s="1"/>
  <c r="P242" i="2" s="1"/>
  <c r="F242" i="2"/>
  <c r="L242" i="2" s="1"/>
  <c r="Q241" i="2"/>
  <c r="R241" i="2" s="1"/>
  <c r="S241" i="2" s="1"/>
  <c r="I241" i="2"/>
  <c r="K241" i="2" s="1"/>
  <c r="T240" i="2"/>
  <c r="B243" i="2"/>
  <c r="E242" i="2"/>
  <c r="D242" i="2"/>
  <c r="C242" i="2"/>
  <c r="J256" i="3" l="1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L243" i="2" s="1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L244" i="2" s="1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J259" i="3" s="1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L245" i="2" s="1"/>
  <c r="U243" i="2"/>
  <c r="B246" i="2"/>
  <c r="E245" i="2"/>
  <c r="C245" i="2"/>
  <c r="D245" i="2"/>
  <c r="U259" i="3" l="1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L246" i="2" s="1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L247" i="2" s="1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L248" i="2" s="1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L249" i="2" s="1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U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G250" i="2"/>
  <c r="N250" i="2" s="1"/>
  <c r="O250" i="2" s="1"/>
  <c r="P250" i="2" s="1"/>
  <c r="F250" i="2"/>
  <c r="L250" i="2" s="1"/>
  <c r="J249" i="2"/>
  <c r="M248" i="2"/>
  <c r="Q249" i="2"/>
  <c r="R249" i="2" s="1"/>
  <c r="S249" i="2" s="1"/>
  <c r="I249" i="2"/>
  <c r="K249" i="2" s="1"/>
  <c r="B251" i="2"/>
  <c r="E250" i="2"/>
  <c r="D250" i="2"/>
  <c r="J250" i="2" s="1"/>
  <c r="C250" i="2"/>
  <c r="J264" i="3" l="1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L251" i="2" s="1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L252" i="2" s="1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L253" i="2" s="1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L254" i="2" s="1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L255" i="2" s="1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L256" i="2" s="1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L257" i="2" s="1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J272" i="3" s="1"/>
  <c r="C272" i="3"/>
  <c r="G272" i="3"/>
  <c r="N272" i="3" s="1"/>
  <c r="O272" i="3" s="1"/>
  <c r="P272" i="3" s="1"/>
  <c r="E272" i="3"/>
  <c r="M256" i="2"/>
  <c r="U256" i="2"/>
  <c r="T256" i="2"/>
  <c r="H258" i="2"/>
  <c r="G258" i="2"/>
  <c r="N258" i="2" s="1"/>
  <c r="O258" i="2" s="1"/>
  <c r="P258" i="2" s="1"/>
  <c r="F258" i="2"/>
  <c r="L258" i="2" s="1"/>
  <c r="Q257" i="2"/>
  <c r="R257" i="2" s="1"/>
  <c r="S257" i="2" s="1"/>
  <c r="I257" i="2"/>
  <c r="K257" i="2" s="1"/>
  <c r="M257" i="2" s="1"/>
  <c r="B259" i="2"/>
  <c r="E258" i="2"/>
  <c r="D258" i="2"/>
  <c r="C258" i="2"/>
  <c r="J258" i="2" l="1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L259" i="2" s="1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L260" i="2" s="1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L261" i="2" s="1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G262" i="2"/>
  <c r="N262" i="2" s="1"/>
  <c r="O262" i="2" s="1"/>
  <c r="P262" i="2" s="1"/>
  <c r="F262" i="2"/>
  <c r="L262" i="2" s="1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L263" i="2" s="1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L264" i="2" s="1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L265" i="2" s="1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J280" i="3" s="1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L266" i="2" s="1"/>
  <c r="T264" i="2"/>
  <c r="B267" i="2"/>
  <c r="E266" i="2"/>
  <c r="D266" i="2"/>
  <c r="C266" i="2"/>
  <c r="U280" i="3" l="1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G267" i="2"/>
  <c r="N267" i="2" s="1"/>
  <c r="O267" i="2" s="1"/>
  <c r="P267" i="2" s="1"/>
  <c r="H267" i="2"/>
  <c r="F267" i="2"/>
  <c r="L267" i="2" s="1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L268" i="2" s="1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L269" i="2" s="1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L270" i="2" s="1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L271" i="2" s="1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L272" i="2" s="1"/>
  <c r="T270" i="2"/>
  <c r="B273" i="2"/>
  <c r="E272" i="2"/>
  <c r="C272" i="2"/>
  <c r="D272" i="2"/>
  <c r="J272" i="2" s="1"/>
  <c r="U286" i="3" l="1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L273" i="2" s="1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G274" i="2"/>
  <c r="N274" i="2" s="1"/>
  <c r="O274" i="2" s="1"/>
  <c r="P274" i="2" s="1"/>
  <c r="F274" i="2"/>
  <c r="L274" i="2" s="1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G275" i="2"/>
  <c r="N275" i="2" s="1"/>
  <c r="O275" i="2" s="1"/>
  <c r="P275" i="2" s="1"/>
  <c r="H275" i="2"/>
  <c r="F275" i="2"/>
  <c r="L275" i="2" s="1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G276" i="2"/>
  <c r="N276" i="2" s="1"/>
  <c r="O276" i="2" s="1"/>
  <c r="P276" i="2" s="1"/>
  <c r="H276" i="2"/>
  <c r="F276" i="2"/>
  <c r="L276" i="2" s="1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L277" i="2" s="1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G278" i="2"/>
  <c r="N278" i="2" s="1"/>
  <c r="O278" i="2" s="1"/>
  <c r="P278" i="2" s="1"/>
  <c r="F278" i="2"/>
  <c r="L278" i="2" s="1"/>
  <c r="T276" i="2"/>
  <c r="Q277" i="2"/>
  <c r="R277" i="2" s="1"/>
  <c r="S277" i="2" s="1"/>
  <c r="I277" i="2"/>
  <c r="K277" i="2" s="1"/>
  <c r="U276" i="2"/>
  <c r="B279" i="2"/>
  <c r="E278" i="2"/>
  <c r="D278" i="2"/>
  <c r="J278" i="2" s="1"/>
  <c r="C278" i="2"/>
  <c r="U292" i="3" l="1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G279" i="2"/>
  <c r="N279" i="2" s="1"/>
  <c r="O279" i="2" s="1"/>
  <c r="P279" i="2" s="1"/>
  <c r="F279" i="2"/>
  <c r="L279" i="2" s="1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G280" i="2"/>
  <c r="N280" i="2" s="1"/>
  <c r="O280" i="2" s="1"/>
  <c r="P280" i="2" s="1"/>
  <c r="H280" i="2"/>
  <c r="F280" i="2"/>
  <c r="L280" i="2" s="1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G281" i="2"/>
  <c r="N281" i="2" s="1"/>
  <c r="O281" i="2" s="1"/>
  <c r="P281" i="2" s="1"/>
  <c r="F281" i="2"/>
  <c r="L281" i="2" s="1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U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L282" i="2" s="1"/>
  <c r="T280" i="2"/>
  <c r="B283" i="2"/>
  <c r="E282" i="2"/>
  <c r="D282" i="2"/>
  <c r="C282" i="2"/>
  <c r="I296" i="3" l="1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L283" i="2" s="1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U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L284" i="2" s="1"/>
  <c r="T282" i="2"/>
  <c r="B285" i="2"/>
  <c r="E284" i="2"/>
  <c r="C284" i="2"/>
  <c r="D284" i="2"/>
  <c r="T297" i="3" l="1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L285" i="2" s="1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U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L286" i="2" s="1"/>
  <c r="T284" i="2"/>
  <c r="B287" i="2"/>
  <c r="E286" i="2"/>
  <c r="D286" i="2"/>
  <c r="C286" i="2"/>
  <c r="J286" i="2" l="1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G287" i="2"/>
  <c r="N287" i="2" s="1"/>
  <c r="O287" i="2" s="1"/>
  <c r="P287" i="2" s="1"/>
  <c r="H287" i="2"/>
  <c r="F287" i="2"/>
  <c r="L287" i="2" s="1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L288" i="2" s="1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L289" i="2" s="1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L290" i="2" s="1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G291" i="2"/>
  <c r="N291" i="2" s="1"/>
  <c r="O291" i="2" s="1"/>
  <c r="P291" i="2" s="1"/>
  <c r="H291" i="2"/>
  <c r="F291" i="2"/>
  <c r="L291" i="2" s="1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L292" i="2" s="1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L293" i="2" s="1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L294" i="2" s="1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L295" i="2" s="1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L296" i="2" s="1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L297" i="2" s="1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L298" i="2" s="1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U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L299" i="2" s="1"/>
  <c r="T297" i="2"/>
  <c r="B300" i="2"/>
  <c r="E299" i="2"/>
  <c r="C299" i="2"/>
  <c r="D299" i="2"/>
  <c r="J313" i="3" l="1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G300" i="2"/>
  <c r="N300" i="2" s="1"/>
  <c r="O300" i="2" s="1"/>
  <c r="P300" i="2" s="1"/>
  <c r="H300" i="2"/>
  <c r="F300" i="2"/>
  <c r="L300" i="2" s="1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L301" i="2" s="1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L302" i="2" s="1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L303" i="2" s="1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L304" i="2" s="1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L305" i="2" s="1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G306" i="2"/>
  <c r="N306" i="2" s="1"/>
  <c r="O306" i="2" s="1"/>
  <c r="P306" i="2" s="1"/>
  <c r="F306" i="2"/>
  <c r="L306" i="2" s="1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L307" i="2" s="1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L308" i="2" s="1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L309" i="2" s="1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L310" i="2" s="1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L311" i="2" s="1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G312" i="2"/>
  <c r="N312" i="2" s="1"/>
  <c r="O312" i="2" s="1"/>
  <c r="P312" i="2" s="1"/>
  <c r="H312" i="2"/>
  <c r="F312" i="2"/>
  <c r="L312" i="2" s="1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L313" i="2" s="1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L314" i="2" s="1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U329" i="3" s="1"/>
  <c r="D329" i="3"/>
  <c r="G329" i="3"/>
  <c r="N329" i="3" s="1"/>
  <c r="O329" i="3" s="1"/>
  <c r="P329" i="3" s="1"/>
  <c r="E329" i="3"/>
  <c r="C329" i="3"/>
  <c r="T327" i="3"/>
  <c r="U313" i="2"/>
  <c r="H315" i="2"/>
  <c r="G315" i="2"/>
  <c r="N315" i="2" s="1"/>
  <c r="O315" i="2" s="1"/>
  <c r="P315" i="2" s="1"/>
  <c r="F315" i="2"/>
  <c r="L315" i="2" s="1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L316" i="2" s="1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L317" i="2" s="1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L318" i="2" s="1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L319" i="2" s="1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G320" i="2"/>
  <c r="N320" i="2" s="1"/>
  <c r="O320" i="2" s="1"/>
  <c r="P320" i="2" s="1"/>
  <c r="H320" i="2"/>
  <c r="F320" i="2"/>
  <c r="L320" i="2" s="1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L321" i="2" s="1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G322" i="2"/>
  <c r="N322" i="2" s="1"/>
  <c r="O322" i="2" s="1"/>
  <c r="P322" i="2" s="1"/>
  <c r="F322" i="2"/>
  <c r="L322" i="2" s="1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L323" i="2" s="1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L324" i="2" s="1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L325" i="2" s="1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G326" i="2"/>
  <c r="N326" i="2" s="1"/>
  <c r="O326" i="2" s="1"/>
  <c r="P326" i="2" s="1"/>
  <c r="F326" i="2"/>
  <c r="L326" i="2" s="1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L327" i="2" s="1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L328" i="2" s="1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L329" i="2" s="1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J344" i="3" s="1"/>
  <c r="G344" i="3"/>
  <c r="N344" i="3" s="1"/>
  <c r="O344" i="3" s="1"/>
  <c r="P344" i="3" s="1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L330" i="2" s="1"/>
  <c r="Q329" i="2"/>
  <c r="R329" i="2" s="1"/>
  <c r="S329" i="2" s="1"/>
  <c r="I329" i="2"/>
  <c r="K329" i="2" s="1"/>
  <c r="M329" i="2" s="1"/>
  <c r="B331" i="2"/>
  <c r="E330" i="2"/>
  <c r="D330" i="2"/>
  <c r="C330" i="2"/>
  <c r="U344" i="3" l="1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L331" i="2" s="1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L332" i="2" s="1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J347" i="3" s="1"/>
  <c r="C347" i="3"/>
  <c r="G347" i="3"/>
  <c r="N347" i="3" s="1"/>
  <c r="O347" i="3" s="1"/>
  <c r="P347" i="3" s="1"/>
  <c r="E347" i="3"/>
  <c r="J332" i="2"/>
  <c r="M331" i="2"/>
  <c r="H333" i="2"/>
  <c r="G333" i="2"/>
  <c r="N333" i="2" s="1"/>
  <c r="O333" i="2" s="1"/>
  <c r="P333" i="2" s="1"/>
  <c r="F333" i="2"/>
  <c r="L333" i="2" s="1"/>
  <c r="Q332" i="2"/>
  <c r="R332" i="2" s="1"/>
  <c r="S332" i="2" s="1"/>
  <c r="I332" i="2"/>
  <c r="K332" i="2" s="1"/>
  <c r="U331" i="2"/>
  <c r="T331" i="2"/>
  <c r="B334" i="2"/>
  <c r="E333" i="2"/>
  <c r="C333" i="2"/>
  <c r="D333" i="2"/>
  <c r="U347" i="3" l="1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L334" i="2" s="1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U349" i="3" s="1"/>
  <c r="D349" i="3"/>
  <c r="J349" i="3" s="1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L335" i="2" s="1"/>
  <c r="T333" i="2"/>
  <c r="B336" i="2"/>
  <c r="E335" i="2"/>
  <c r="C335" i="2"/>
  <c r="D335" i="2"/>
  <c r="M348" i="3" l="1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L336" i="2" s="1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L337" i="2" s="1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L338" i="2" s="1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L339" i="2" s="1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L340" i="2" s="1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L341" i="2" s="1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G342" i="2"/>
  <c r="N342" i="2" s="1"/>
  <c r="O342" i="2" s="1"/>
  <c r="P342" i="2" s="1"/>
  <c r="F342" i="2"/>
  <c r="L342" i="2" s="1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L343" i="2" s="1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L344" i="2" s="1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L345" i="2" s="1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L346" i="2" s="1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L347" i="2" s="1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L348" i="2" s="1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L349" i="2" s="1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L350" i="2" s="1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L351" i="2" s="1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L352" i="2" s="1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L353" i="2" s="1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G354" i="2"/>
  <c r="N354" i="2" s="1"/>
  <c r="O354" i="2" s="1"/>
  <c r="P354" i="2" s="1"/>
  <c r="F354" i="2"/>
  <c r="L354" i="2" s="1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J369" i="3" s="1"/>
  <c r="C369" i="3"/>
  <c r="G369" i="3"/>
  <c r="N369" i="3" s="1"/>
  <c r="O369" i="3" s="1"/>
  <c r="P369" i="3" s="1"/>
  <c r="E369" i="3"/>
  <c r="T367" i="3"/>
  <c r="J354" i="2"/>
  <c r="U353" i="2"/>
  <c r="H355" i="2"/>
  <c r="G355" i="2"/>
  <c r="N355" i="2" s="1"/>
  <c r="O355" i="2" s="1"/>
  <c r="P355" i="2" s="1"/>
  <c r="F355" i="2"/>
  <c r="L355" i="2" s="1"/>
  <c r="T353" i="2"/>
  <c r="Q354" i="2"/>
  <c r="R354" i="2" s="1"/>
  <c r="S354" i="2" s="1"/>
  <c r="I354" i="2"/>
  <c r="K354" i="2" s="1"/>
  <c r="B356" i="2"/>
  <c r="E355" i="2"/>
  <c r="C355" i="2"/>
  <c r="D355" i="2"/>
  <c r="U369" i="3" l="1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L356" i="2" s="1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G357" i="2"/>
  <c r="N357" i="2" s="1"/>
  <c r="O357" i="2" s="1"/>
  <c r="P357" i="2" s="1"/>
  <c r="F357" i="2"/>
  <c r="L357" i="2" s="1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L358" i="2" s="1"/>
  <c r="Q357" i="2"/>
  <c r="R357" i="2" s="1"/>
  <c r="S357" i="2" s="1"/>
  <c r="I357" i="2"/>
  <c r="K357" i="2" s="1"/>
  <c r="B359" i="2"/>
  <c r="E358" i="2"/>
  <c r="D358" i="2"/>
  <c r="J358" i="2" s="1"/>
  <c r="C358" i="2"/>
  <c r="J372" i="3" l="1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G359" i="2"/>
  <c r="N359" i="2" s="1"/>
  <c r="O359" i="2" s="1"/>
  <c r="P359" i="2" s="1"/>
  <c r="F359" i="2"/>
  <c r="L359" i="2" s="1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G360" i="2"/>
  <c r="N360" i="2" s="1"/>
  <c r="O360" i="2" s="1"/>
  <c r="P360" i="2" s="1"/>
  <c r="H360" i="2"/>
  <c r="F360" i="2"/>
  <c r="L360" i="2" s="1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U375" i="3" s="1"/>
  <c r="F375" i="3"/>
  <c r="L375" i="3" s="1"/>
  <c r="D375" i="3"/>
  <c r="J375" i="3" s="1"/>
  <c r="G375" i="3"/>
  <c r="N375" i="3" s="1"/>
  <c r="O375" i="3" s="1"/>
  <c r="P375" i="3" s="1"/>
  <c r="C375" i="3"/>
  <c r="E375" i="3"/>
  <c r="M359" i="2"/>
  <c r="U359" i="2"/>
  <c r="H361" i="2"/>
  <c r="G361" i="2"/>
  <c r="N361" i="2" s="1"/>
  <c r="O361" i="2" s="1"/>
  <c r="P361" i="2" s="1"/>
  <c r="F361" i="2"/>
  <c r="L361" i="2" s="1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L376" i="3" s="1"/>
  <c r="H376" i="3"/>
  <c r="Q376" i="3" s="1"/>
  <c r="R376" i="3" s="1"/>
  <c r="S376" i="3" s="1"/>
  <c r="U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L362" i="2" s="1"/>
  <c r="T360" i="2"/>
  <c r="B363" i="2"/>
  <c r="E362" i="2"/>
  <c r="D362" i="2"/>
  <c r="C362" i="2"/>
  <c r="J376" i="3" l="1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L363" i="2" s="1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L364" i="2" s="1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L365" i="2" s="1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L366" i="2" s="1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G367" i="2"/>
  <c r="N367" i="2" s="1"/>
  <c r="O367" i="2" s="1"/>
  <c r="P367" i="2" s="1"/>
  <c r="F367" i="2"/>
  <c r="L367" i="2" s="1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L368" i="2" s="1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L369" i="2" s="1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L370" i="2" s="1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G371" i="2"/>
  <c r="N371" i="2" s="1"/>
  <c r="O371" i="2" s="1"/>
  <c r="P371" i="2" s="1"/>
  <c r="F371" i="2"/>
  <c r="L371" i="2" s="1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U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L372" i="2" s="1"/>
  <c r="J371" i="2"/>
  <c r="T370" i="2"/>
  <c r="Q371" i="2"/>
  <c r="R371" i="2" s="1"/>
  <c r="S371" i="2" s="1"/>
  <c r="I371" i="2"/>
  <c r="K371" i="2" s="1"/>
  <c r="B373" i="2"/>
  <c r="E372" i="2"/>
  <c r="C372" i="2"/>
  <c r="D372" i="2"/>
  <c r="J386" i="3" l="1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L373" i="2" s="1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U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G374" i="2"/>
  <c r="N374" i="2" s="1"/>
  <c r="O374" i="2" s="1"/>
  <c r="P374" i="2" s="1"/>
  <c r="F374" i="2"/>
  <c r="L374" i="2" s="1"/>
  <c r="Q373" i="2"/>
  <c r="R373" i="2" s="1"/>
  <c r="S373" i="2" s="1"/>
  <c r="I373" i="2"/>
  <c r="K373" i="2" s="1"/>
  <c r="B375" i="2"/>
  <c r="E374" i="2"/>
  <c r="C374" i="2"/>
  <c r="D374" i="2"/>
  <c r="J374" i="2" l="1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U389" i="3" s="1"/>
  <c r="D389" i="3"/>
  <c r="C389" i="3"/>
  <c r="G389" i="3"/>
  <c r="N389" i="3" s="1"/>
  <c r="O389" i="3" s="1"/>
  <c r="P389" i="3" s="1"/>
  <c r="E389" i="3"/>
  <c r="T387" i="3"/>
  <c r="U373" i="2"/>
  <c r="H375" i="2"/>
  <c r="G375" i="2"/>
  <c r="N375" i="2" s="1"/>
  <c r="O375" i="2" s="1"/>
  <c r="P375" i="2" s="1"/>
  <c r="F375" i="2"/>
  <c r="L375" i="2" s="1"/>
  <c r="Q374" i="2"/>
  <c r="R374" i="2" s="1"/>
  <c r="S374" i="2" s="1"/>
  <c r="I374" i="2"/>
  <c r="K374" i="2" s="1"/>
  <c r="T373" i="2"/>
  <c r="B376" i="2"/>
  <c r="C375" i="2"/>
  <c r="E375" i="2"/>
  <c r="D375" i="2"/>
  <c r="J389" i="3" l="1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L376" i="2" s="1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G377" i="2"/>
  <c r="N377" i="2" s="1"/>
  <c r="O377" i="2" s="1"/>
  <c r="P377" i="2" s="1"/>
  <c r="F377" i="2"/>
  <c r="L377" i="2" s="1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G378" i="2"/>
  <c r="N378" i="2" s="1"/>
  <c r="O378" i="2" s="1"/>
  <c r="P378" i="2" s="1"/>
  <c r="F378" i="2"/>
  <c r="L378" i="2" s="1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L379" i="2" s="1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L380" i="2" s="1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L381" i="2" s="1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G382" i="2"/>
  <c r="N382" i="2" s="1"/>
  <c r="O382" i="2" s="1"/>
  <c r="P382" i="2" s="1"/>
  <c r="F382" i="2"/>
  <c r="L382" i="2" s="1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L383" i="2" s="1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L384" i="2" s="1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L385" i="2" s="1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L386" i="2" s="1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J401" i="3" s="1"/>
  <c r="C401" i="3"/>
  <c r="E401" i="3"/>
  <c r="G401" i="3"/>
  <c r="N401" i="3" s="1"/>
  <c r="O401" i="3" s="1"/>
  <c r="P401" i="3" s="1"/>
  <c r="T399" i="3"/>
  <c r="J386" i="2"/>
  <c r="U385" i="2"/>
  <c r="H387" i="2"/>
  <c r="G387" i="2"/>
  <c r="N387" i="2" s="1"/>
  <c r="O387" i="2" s="1"/>
  <c r="P387" i="2" s="1"/>
  <c r="F387" i="2"/>
  <c r="L387" i="2" s="1"/>
  <c r="Q386" i="2"/>
  <c r="R386" i="2" s="1"/>
  <c r="S386" i="2" s="1"/>
  <c r="I386" i="2"/>
  <c r="K386" i="2" s="1"/>
  <c r="T385" i="2"/>
  <c r="B388" i="2"/>
  <c r="E387" i="2"/>
  <c r="C387" i="2"/>
  <c r="D387" i="2"/>
  <c r="U401" i="3" l="1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L388" i="2" s="1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U402" i="3" l="1"/>
  <c r="I402" i="3"/>
  <c r="K402" i="3" s="1"/>
  <c r="B404" i="3"/>
  <c r="H403" i="3"/>
  <c r="Q403" i="3" s="1"/>
  <c r="R403" i="3" s="1"/>
  <c r="S403" i="3" s="1"/>
  <c r="F403" i="3"/>
  <c r="L403" i="3" s="1"/>
  <c r="D403" i="3"/>
  <c r="J403" i="3" s="1"/>
  <c r="G403" i="3"/>
  <c r="N403" i="3" s="1"/>
  <c r="O403" i="3" s="1"/>
  <c r="P403" i="3" s="1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L389" i="2" s="1"/>
  <c r="Q388" i="2"/>
  <c r="R388" i="2" s="1"/>
  <c r="S388" i="2" s="1"/>
  <c r="I388" i="2"/>
  <c r="K388" i="2" s="1"/>
  <c r="M388" i="2" s="1"/>
  <c r="B390" i="2"/>
  <c r="E389" i="2"/>
  <c r="C389" i="2"/>
  <c r="D389" i="2"/>
  <c r="U403" i="3" l="1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L390" i="2" s="1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L391" i="2" s="1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G392" i="2"/>
  <c r="N392" i="2" s="1"/>
  <c r="O392" i="2" s="1"/>
  <c r="P392" i="2" s="1"/>
  <c r="H392" i="2"/>
  <c r="F392" i="2"/>
  <c r="L392" i="2" s="1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L393" i="2" s="1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G394" i="2"/>
  <c r="N394" i="2" s="1"/>
  <c r="O394" i="2" s="1"/>
  <c r="P394" i="2" s="1"/>
  <c r="F394" i="2"/>
  <c r="L394" i="2" s="1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G395" i="2"/>
  <c r="N395" i="2" s="1"/>
  <c r="O395" i="2" s="1"/>
  <c r="P395" i="2" s="1"/>
  <c r="F395" i="2"/>
  <c r="L395" i="2" s="1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L396" i="2" s="1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L397" i="2" s="1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L398" i="2" s="1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L399" i="2" s="1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L400" i="2" s="1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L401" i="2" s="1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L402" i="2" s="1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L403" i="2" s="1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L404" i="2" s="1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L405" i="2" s="1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G406" i="2"/>
  <c r="N406" i="2" s="1"/>
  <c r="O406" i="2" s="1"/>
  <c r="P406" i="2" s="1"/>
  <c r="F406" i="2"/>
  <c r="L406" i="2" s="1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L407" i="2" s="1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G408" i="2"/>
  <c r="N408" i="2" s="1"/>
  <c r="O408" i="2" s="1"/>
  <c r="P408" i="2" s="1"/>
  <c r="H408" i="2"/>
  <c r="F408" i="2"/>
  <c r="L408" i="2" s="1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L409" i="2" s="1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L410" i="2" s="1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L411" i="2" s="1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G412" i="2"/>
  <c r="N412" i="2" s="1"/>
  <c r="O412" i="2" s="1"/>
  <c r="P412" i="2" s="1"/>
  <c r="H412" i="2"/>
  <c r="F412" i="2"/>
  <c r="L412" i="2" s="1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L413" i="2" s="1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L414" i="2" s="1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L415" i="2" s="1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U430" i="3" s="1"/>
  <c r="D430" i="3"/>
  <c r="G430" i="3"/>
  <c r="N430" i="3" s="1"/>
  <c r="O430" i="3" s="1"/>
  <c r="P430" i="3" s="1"/>
  <c r="C430" i="3"/>
  <c r="E430" i="3"/>
  <c r="M428" i="3"/>
  <c r="U414" i="2"/>
  <c r="J415" i="2"/>
  <c r="G416" i="2"/>
  <c r="N416" i="2" s="1"/>
  <c r="O416" i="2" s="1"/>
  <c r="P416" i="2" s="1"/>
  <c r="H416" i="2"/>
  <c r="F416" i="2"/>
  <c r="L416" i="2" s="1"/>
  <c r="Q415" i="2"/>
  <c r="R415" i="2" s="1"/>
  <c r="S415" i="2" s="1"/>
  <c r="I415" i="2"/>
  <c r="K415" i="2" s="1"/>
  <c r="M415" i="2" s="1"/>
  <c r="T414" i="2"/>
  <c r="B417" i="2"/>
  <c r="C416" i="2"/>
  <c r="E416" i="2"/>
  <c r="D416" i="2"/>
  <c r="J430" i="3" l="1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G417" i="2"/>
  <c r="N417" i="2" s="1"/>
  <c r="O417" i="2" s="1"/>
  <c r="P417" i="2" s="1"/>
  <c r="F417" i="2"/>
  <c r="L417" i="2" s="1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L418" i="2" s="1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L419" i="2" s="1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L420" i="2" s="1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L421" i="2" s="1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G422" i="2"/>
  <c r="N422" i="2" s="1"/>
  <c r="O422" i="2" s="1"/>
  <c r="P422" i="2" s="1"/>
  <c r="F422" i="2"/>
  <c r="L422" i="2" s="1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L423" i="2" s="1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G424" i="2"/>
  <c r="N424" i="2" s="1"/>
  <c r="O424" i="2" s="1"/>
  <c r="P424" i="2" s="1"/>
  <c r="H424" i="2"/>
  <c r="F424" i="2"/>
  <c r="L424" i="2" s="1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G425" i="2"/>
  <c r="N425" i="2" s="1"/>
  <c r="O425" i="2" s="1"/>
  <c r="P425" i="2" s="1"/>
  <c r="F425" i="2"/>
  <c r="L425" i="2" s="1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G426" i="2"/>
  <c r="N426" i="2" s="1"/>
  <c r="O426" i="2" s="1"/>
  <c r="P426" i="2" s="1"/>
  <c r="F426" i="2"/>
  <c r="L426" i="2" s="1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L427" i="2" s="1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L428" i="2" s="1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L429" i="2" s="1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L430" i="2" s="1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L431" i="2" s="1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G432" i="2"/>
  <c r="N432" i="2" s="1"/>
  <c r="O432" i="2" s="1"/>
  <c r="P432" i="2" s="1"/>
  <c r="H432" i="2"/>
  <c r="F432" i="2"/>
  <c r="L432" i="2" s="1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G433" i="2"/>
  <c r="N433" i="2" s="1"/>
  <c r="O433" i="2" s="1"/>
  <c r="P433" i="2" s="1"/>
  <c r="F433" i="2"/>
  <c r="L433" i="2" s="1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L434" i="2" s="1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G435" i="2"/>
  <c r="N435" i="2" s="1"/>
  <c r="O435" i="2" s="1"/>
  <c r="P435" i="2" s="1"/>
  <c r="H435" i="2"/>
  <c r="F435" i="2"/>
  <c r="L435" i="2" s="1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G436" i="2"/>
  <c r="N436" i="2" s="1"/>
  <c r="O436" i="2" s="1"/>
  <c r="P436" i="2" s="1"/>
  <c r="H436" i="2"/>
  <c r="F436" i="2"/>
  <c r="L436" i="2" s="1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G437" i="2"/>
  <c r="N437" i="2" s="1"/>
  <c r="O437" i="2" s="1"/>
  <c r="P437" i="2" s="1"/>
  <c r="F437" i="2"/>
  <c r="L437" i="2" s="1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G438" i="2"/>
  <c r="N438" i="2" s="1"/>
  <c r="O438" i="2" s="1"/>
  <c r="P438" i="2" s="1"/>
  <c r="F438" i="2"/>
  <c r="L438" i="2" s="1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L439" i="2" s="1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G440" i="2"/>
  <c r="N440" i="2" s="1"/>
  <c r="O440" i="2" s="1"/>
  <c r="P440" i="2" s="1"/>
  <c r="H440" i="2"/>
  <c r="F440" i="2"/>
  <c r="L440" i="2" s="1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L441" i="2" s="1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G442" i="2"/>
  <c r="N442" i="2" s="1"/>
  <c r="O442" i="2" s="1"/>
  <c r="P442" i="2" s="1"/>
  <c r="F442" i="2"/>
  <c r="L442" i="2" s="1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G443" i="2"/>
  <c r="N443" i="2" s="1"/>
  <c r="O443" i="2" s="1"/>
  <c r="P443" i="2" s="1"/>
  <c r="F443" i="2"/>
  <c r="L443" i="2" s="1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L444" i="2" s="1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L445" i="2" s="1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L446" i="2" s="1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G447" i="2"/>
  <c r="N447" i="2" s="1"/>
  <c r="O447" i="2" s="1"/>
  <c r="P447" i="2" s="1"/>
  <c r="H447" i="2"/>
  <c r="F447" i="2"/>
  <c r="L447" i="2" s="1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L448" i="2" s="1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L449" i="2" s="1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U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L450" i="2" s="1"/>
  <c r="T448" i="2"/>
  <c r="B451" i="2"/>
  <c r="E450" i="2"/>
  <c r="C450" i="2"/>
  <c r="D450" i="2"/>
  <c r="M449" i="2" l="1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G451" i="2"/>
  <c r="N451" i="2" s="1"/>
  <c r="O451" i="2" s="1"/>
  <c r="P451" i="2" s="1"/>
  <c r="F451" i="2"/>
  <c r="L451" i="2" s="1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J466" i="3" s="1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L452" i="2" s="1"/>
  <c r="J451" i="2"/>
  <c r="T450" i="2"/>
  <c r="B453" i="2"/>
  <c r="E452" i="2"/>
  <c r="C452" i="2"/>
  <c r="D452" i="2"/>
  <c r="U466" i="3" l="1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G453" i="2"/>
  <c r="N453" i="2" s="1"/>
  <c r="O453" i="2" s="1"/>
  <c r="P453" i="2" s="1"/>
  <c r="F453" i="2"/>
  <c r="L453" i="2" s="1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U468" i="3" s="1"/>
  <c r="D468" i="3"/>
  <c r="J468" i="3" s="1"/>
  <c r="C468" i="3"/>
  <c r="G468" i="3"/>
  <c r="N468" i="3" s="1"/>
  <c r="O468" i="3" s="1"/>
  <c r="P468" i="3" s="1"/>
  <c r="E468" i="3"/>
  <c r="U452" i="2"/>
  <c r="T452" i="2"/>
  <c r="H454" i="2"/>
  <c r="G454" i="2"/>
  <c r="N454" i="2" s="1"/>
  <c r="O454" i="2" s="1"/>
  <c r="P454" i="2" s="1"/>
  <c r="F454" i="2"/>
  <c r="L454" i="2" s="1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G455" i="2"/>
  <c r="N455" i="2" s="1"/>
  <c r="O455" i="2" s="1"/>
  <c r="P455" i="2" s="1"/>
  <c r="F455" i="2"/>
  <c r="L455" i="2" s="1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G456" i="2"/>
  <c r="N456" i="2" s="1"/>
  <c r="O456" i="2" s="1"/>
  <c r="P456" i="2" s="1"/>
  <c r="H456" i="2"/>
  <c r="F456" i="2"/>
  <c r="L456" i="2" s="1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L457" i="2" s="1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G458" i="2"/>
  <c r="N458" i="2" s="1"/>
  <c r="O458" i="2" s="1"/>
  <c r="P458" i="2" s="1"/>
  <c r="F458" i="2"/>
  <c r="L458" i="2" s="1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L459" i="2" s="1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L460" i="2" s="1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L461" i="2" s="1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L462" i="2" s="1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L463" i="2" s="1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J478" i="3" s="1"/>
  <c r="G478" i="3"/>
  <c r="N478" i="3" s="1"/>
  <c r="O478" i="3" s="1"/>
  <c r="P478" i="3" s="1"/>
  <c r="C478" i="3"/>
  <c r="E478" i="3"/>
  <c r="U462" i="2"/>
  <c r="G464" i="2"/>
  <c r="N464" i="2" s="1"/>
  <c r="O464" i="2" s="1"/>
  <c r="P464" i="2" s="1"/>
  <c r="H464" i="2"/>
  <c r="F464" i="2"/>
  <c r="L464" i="2" s="1"/>
  <c r="Q463" i="2"/>
  <c r="R463" i="2" s="1"/>
  <c r="S463" i="2" s="1"/>
  <c r="I463" i="2"/>
  <c r="K463" i="2" s="1"/>
  <c r="J463" i="2"/>
  <c r="T462" i="2"/>
  <c r="B465" i="2"/>
  <c r="C464" i="2"/>
  <c r="E464" i="2"/>
  <c r="D464" i="2"/>
  <c r="U478" i="3" l="1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L465" i="2" s="1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G466" i="2"/>
  <c r="N466" i="2" s="1"/>
  <c r="O466" i="2" s="1"/>
  <c r="P466" i="2" s="1"/>
  <c r="F466" i="2"/>
  <c r="L466" i="2" s="1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L467" i="2" s="1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L468" i="2" s="1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L469" i="2" s="1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G470" i="2"/>
  <c r="N470" i="2" s="1"/>
  <c r="O470" i="2" s="1"/>
  <c r="P470" i="2" s="1"/>
  <c r="F470" i="2"/>
  <c r="L470" i="2" s="1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G471" i="2"/>
  <c r="N471" i="2" s="1"/>
  <c r="O471" i="2" s="1"/>
  <c r="P471" i="2" s="1"/>
  <c r="F471" i="2"/>
  <c r="L471" i="2" s="1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G472" i="2"/>
  <c r="N472" i="2" s="1"/>
  <c r="O472" i="2" s="1"/>
  <c r="P472" i="2" s="1"/>
  <c r="H472" i="2"/>
  <c r="F472" i="2"/>
  <c r="L472" i="2" s="1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L473" i="2" s="1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L474" i="2" s="1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G475" i="2"/>
  <c r="N475" i="2" s="1"/>
  <c r="O475" i="2" s="1"/>
  <c r="P475" i="2" s="1"/>
  <c r="H475" i="2"/>
  <c r="F475" i="2"/>
  <c r="L475" i="2" s="1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U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L476" i="2" s="1"/>
  <c r="J475" i="2"/>
  <c r="T474" i="2"/>
  <c r="B477" i="2"/>
  <c r="C476" i="2"/>
  <c r="E476" i="2"/>
  <c r="D476" i="2"/>
  <c r="J476" i="2" l="1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G477" i="2"/>
  <c r="N477" i="2" s="1"/>
  <c r="O477" i="2" s="1"/>
  <c r="P477" i="2" s="1"/>
  <c r="F477" i="2"/>
  <c r="L477" i="2" s="1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L478" i="2" s="1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G479" i="2"/>
  <c r="N479" i="2" s="1"/>
  <c r="O479" i="2" s="1"/>
  <c r="P479" i="2" s="1"/>
  <c r="F479" i="2"/>
  <c r="L479" i="2" s="1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G480" i="2"/>
  <c r="N480" i="2" s="1"/>
  <c r="O480" i="2" s="1"/>
  <c r="P480" i="2" s="1"/>
  <c r="H480" i="2"/>
  <c r="F480" i="2"/>
  <c r="L480" i="2" s="1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L481" i="2" s="1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L482" i="2" s="1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G483" i="2"/>
  <c r="N483" i="2" s="1"/>
  <c r="O483" i="2" s="1"/>
  <c r="P483" i="2" s="1"/>
  <c r="F483" i="2"/>
  <c r="L483" i="2" s="1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L484" i="2" s="1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L485" i="2" s="1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G486" i="2"/>
  <c r="N486" i="2" s="1"/>
  <c r="O486" i="2" s="1"/>
  <c r="P486" i="2" s="1"/>
  <c r="F486" i="2"/>
  <c r="L486" i="2" s="1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L487" i="2" s="1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L488" i="2" s="1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G489" i="2"/>
  <c r="N489" i="2" s="1"/>
  <c r="O489" i="2" s="1"/>
  <c r="P489" i="2" s="1"/>
  <c r="F489" i="2"/>
  <c r="L489" i="2" s="1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G490" i="2"/>
  <c r="N490" i="2" s="1"/>
  <c r="O490" i="2" s="1"/>
  <c r="P490" i="2" s="1"/>
  <c r="F490" i="2"/>
  <c r="L490" i="2" s="1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U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L491" i="2" s="1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U506" i="3" l="1"/>
  <c r="J506" i="3"/>
  <c r="C30" i="2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U507" i="3" s="1"/>
  <c r="D507" i="3"/>
  <c r="J507" i="3" s="1"/>
  <c r="C507" i="3"/>
  <c r="G507" i="3"/>
  <c r="N507" i="3" s="1"/>
  <c r="O507" i="3" s="1"/>
  <c r="P507" i="3" s="1"/>
  <c r="E507" i="3"/>
  <c r="I492" i="2"/>
  <c r="K492" i="2" s="1"/>
  <c r="M491" i="2"/>
  <c r="U491" i="2"/>
  <c r="T491" i="2"/>
  <c r="B22" i="2" s="1"/>
  <c r="B16" i="2" l="1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U508" i="3" s="1"/>
  <c r="G508" i="3"/>
  <c r="N508" i="3" s="1"/>
  <c r="O508" i="3" s="1"/>
  <c r="P508" i="3" s="1"/>
  <c r="C508" i="3"/>
  <c r="E508" i="3"/>
  <c r="B20" i="2"/>
  <c r="B21" i="2" s="1"/>
  <c r="B25" i="2"/>
  <c r="B26" i="2" s="1"/>
  <c r="B23" i="2"/>
  <c r="J508" i="3" l="1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J511" i="3" s="1"/>
  <c r="C511" i="3"/>
  <c r="G511" i="3"/>
  <c r="N511" i="3" s="1"/>
  <c r="O511" i="3" s="1"/>
  <c r="P511" i="3" s="1"/>
  <c r="E511" i="3"/>
  <c r="J510" i="3"/>
  <c r="M509" i="3"/>
  <c r="U511" i="3" l="1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U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J514" i="3" l="1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J516" i="3" s="1"/>
  <c r="C516" i="3"/>
  <c r="G516" i="3"/>
  <c r="N516" i="3" s="1"/>
  <c r="O516" i="3" s="1"/>
  <c r="P516" i="3" s="1"/>
  <c r="E516" i="3"/>
  <c r="J515" i="3"/>
  <c r="U516" i="3" l="1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U521" i="3" s="1"/>
  <c r="D521" i="3"/>
  <c r="G521" i="3"/>
  <c r="N521" i="3" s="1"/>
  <c r="O521" i="3" s="1"/>
  <c r="P521" i="3" s="1"/>
  <c r="C521" i="3"/>
  <c r="E521" i="3"/>
  <c r="T519" i="3"/>
  <c r="J520" i="3"/>
  <c r="J521" i="3" l="1"/>
  <c r="M520" i="3"/>
  <c r="I521" i="3"/>
  <c r="K521" i="3" s="1"/>
  <c r="B523" i="3"/>
  <c r="F522" i="3"/>
  <c r="L522" i="3" s="1"/>
  <c r="H522" i="3"/>
  <c r="Q522" i="3" s="1"/>
  <c r="R522" i="3" s="1"/>
  <c r="S522" i="3" s="1"/>
  <c r="U522" i="3" s="1"/>
  <c r="D522" i="3"/>
  <c r="G522" i="3"/>
  <c r="N522" i="3" s="1"/>
  <c r="O522" i="3" s="1"/>
  <c r="P522" i="3" s="1"/>
  <c r="C522" i="3"/>
  <c r="E522" i="3"/>
  <c r="T520" i="3"/>
  <c r="J522" i="3" l="1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U525" i="3" s="1"/>
  <c r="C525" i="3"/>
  <c r="E525" i="3"/>
  <c r="G525" i="3"/>
  <c r="N525" i="3" s="1"/>
  <c r="O525" i="3" s="1"/>
  <c r="P525" i="3" s="1"/>
  <c r="T523" i="3"/>
  <c r="M524" i="3" l="1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U526" i="3" s="1"/>
  <c r="D526" i="3"/>
  <c r="G526" i="3"/>
  <c r="N526" i="3" s="1"/>
  <c r="O526" i="3" s="1"/>
  <c r="P526" i="3" s="1"/>
  <c r="C526" i="3"/>
  <c r="E526" i="3"/>
  <c r="B528" i="3" l="1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U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J530" i="3" l="1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U536" i="3" s="1"/>
  <c r="D536" i="3"/>
  <c r="C536" i="3"/>
  <c r="G536" i="3"/>
  <c r="N536" i="3" s="1"/>
  <c r="O536" i="3" s="1"/>
  <c r="P536" i="3" s="1"/>
  <c r="E536" i="3"/>
  <c r="T534" i="3"/>
  <c r="J536" i="3" l="1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U537" i="3" s="1"/>
  <c r="D537" i="3"/>
  <c r="G537" i="3"/>
  <c r="N537" i="3" s="1"/>
  <c r="O537" i="3" s="1"/>
  <c r="P537" i="3" s="1"/>
  <c r="C537" i="3"/>
  <c r="E537" i="3"/>
  <c r="B539" i="3" l="1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U546" i="3" s="1"/>
  <c r="D546" i="3"/>
  <c r="G546" i="3"/>
  <c r="N546" i="3" s="1"/>
  <c r="O546" i="3" s="1"/>
  <c r="P546" i="3" s="1"/>
  <c r="C546" i="3"/>
  <c r="E546" i="3"/>
  <c r="J545" i="3"/>
  <c r="T544" i="3"/>
  <c r="B548" i="3" l="1"/>
  <c r="F547" i="3"/>
  <c r="L547" i="3" s="1"/>
  <c r="H547" i="3"/>
  <c r="Q547" i="3" s="1"/>
  <c r="R547" i="3" s="1"/>
  <c r="S547" i="3" s="1"/>
  <c r="U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B549" i="3" l="1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U555" i="3" s="1"/>
  <c r="C555" i="3"/>
  <c r="E555" i="3"/>
  <c r="G555" i="3"/>
  <c r="N555" i="3" s="1"/>
  <c r="O555" i="3" s="1"/>
  <c r="P555" i="3" s="1"/>
  <c r="I554" i="3"/>
  <c r="K554" i="3" s="1"/>
  <c r="M554" i="3" s="1"/>
  <c r="T553" i="3"/>
  <c r="I555" i="3" l="1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U564" i="3" s="1"/>
  <c r="C564" i="3"/>
  <c r="G564" i="3"/>
  <c r="N564" i="3" s="1"/>
  <c r="O564" i="3" s="1"/>
  <c r="P564" i="3" s="1"/>
  <c r="E564" i="3"/>
  <c r="I563" i="3"/>
  <c r="K563" i="3" s="1"/>
  <c r="M563" i="3" s="1"/>
  <c r="T562" i="3"/>
  <c r="B566" i="3" l="1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U569" i="3" s="1"/>
  <c r="D569" i="3"/>
  <c r="G569" i="3"/>
  <c r="N569" i="3" s="1"/>
  <c r="O569" i="3" s="1"/>
  <c r="P569" i="3" s="1"/>
  <c r="C569" i="3"/>
  <c r="E569" i="3"/>
  <c r="M568" i="3" l="1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U576" i="3" s="1"/>
  <c r="G576" i="3"/>
  <c r="N576" i="3" s="1"/>
  <c r="O576" i="3" s="1"/>
  <c r="P576" i="3" s="1"/>
  <c r="C576" i="3"/>
  <c r="E576" i="3"/>
  <c r="J576" i="3" l="1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U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J578" i="3" l="1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U579" i="3" s="1"/>
  <c r="C579" i="3"/>
  <c r="E579" i="3"/>
  <c r="G579" i="3"/>
  <c r="N579" i="3" s="1"/>
  <c r="O579" i="3" s="1"/>
  <c r="P579" i="3" s="1"/>
  <c r="J579" i="3" l="1"/>
  <c r="M578" i="3"/>
  <c r="B581" i="3"/>
  <c r="F580" i="3"/>
  <c r="L580" i="3" s="1"/>
  <c r="H580" i="3"/>
  <c r="Q580" i="3" s="1"/>
  <c r="R580" i="3" s="1"/>
  <c r="S580" i="3" s="1"/>
  <c r="U580" i="3" s="1"/>
  <c r="D580" i="3"/>
  <c r="J580" i="3" s="1"/>
  <c r="C580" i="3"/>
  <c r="G580" i="3"/>
  <c r="N580" i="3" s="1"/>
  <c r="O580" i="3" s="1"/>
  <c r="P580" i="3" s="1"/>
  <c r="E580" i="3"/>
  <c r="I579" i="3"/>
  <c r="K579" i="3" s="1"/>
  <c r="M579" i="3" s="1"/>
  <c r="T578" i="3"/>
  <c r="B582" i="3" l="1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U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J582" i="3" l="1"/>
  <c r="B584" i="3"/>
  <c r="F583" i="3"/>
  <c r="L583" i="3" s="1"/>
  <c r="H583" i="3"/>
  <c r="Q583" i="3" s="1"/>
  <c r="R583" i="3" s="1"/>
  <c r="S583" i="3" s="1"/>
  <c r="D583" i="3"/>
  <c r="J583" i="3" s="1"/>
  <c r="C583" i="3"/>
  <c r="E583" i="3"/>
  <c r="G583" i="3"/>
  <c r="N583" i="3" s="1"/>
  <c r="O583" i="3" s="1"/>
  <c r="P583" i="3" s="1"/>
  <c r="I582" i="3"/>
  <c r="K582" i="3" s="1"/>
  <c r="M582" i="3" s="1"/>
  <c r="T581" i="3"/>
  <c r="U583" i="3" l="1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U585" i="3" s="1"/>
  <c r="D585" i="3"/>
  <c r="C585" i="3"/>
  <c r="G585" i="3"/>
  <c r="N585" i="3" s="1"/>
  <c r="O585" i="3" s="1"/>
  <c r="P585" i="3" s="1"/>
  <c r="E585" i="3"/>
  <c r="J585" i="3" l="1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U587" i="3" s="1"/>
  <c r="D587" i="3"/>
  <c r="C587" i="3"/>
  <c r="G587" i="3"/>
  <c r="N587" i="3" s="1"/>
  <c r="O587" i="3" s="1"/>
  <c r="P587" i="3" s="1"/>
  <c r="E587" i="3"/>
  <c r="J587" i="3" l="1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U589" i="3" s="1"/>
  <c r="C589" i="3"/>
  <c r="G589" i="3"/>
  <c r="N589" i="3" s="1"/>
  <c r="O589" i="3" s="1"/>
  <c r="P589" i="3" s="1"/>
  <c r="E589" i="3"/>
  <c r="T588" i="3" l="1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U591" i="3" s="1"/>
  <c r="D591" i="3"/>
  <c r="G591" i="3"/>
  <c r="N591" i="3" s="1"/>
  <c r="O591" i="3" s="1"/>
  <c r="P591" i="3" s="1"/>
  <c r="C591" i="3"/>
  <c r="E591" i="3"/>
  <c r="M589" i="3"/>
  <c r="J591" i="3" l="1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U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J595" i="3" l="1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J600" i="3" s="1"/>
  <c r="C600" i="3"/>
  <c r="E600" i="3"/>
  <c r="G600" i="3"/>
  <c r="N600" i="3" s="1"/>
  <c r="O600" i="3" s="1"/>
  <c r="P600" i="3" s="1"/>
  <c r="I599" i="3"/>
  <c r="K599" i="3" s="1"/>
  <c r="M599" i="3" s="1"/>
  <c r="T598" i="3"/>
  <c r="U600" i="3" l="1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U603" i="3" s="1"/>
  <c r="C603" i="3"/>
  <c r="E603" i="3"/>
  <c r="G603" i="3"/>
  <c r="N603" i="3" s="1"/>
  <c r="O603" i="3" s="1"/>
  <c r="P603" i="3" s="1"/>
  <c r="T601" i="3"/>
  <c r="J602" i="3"/>
  <c r="J603" i="3" l="1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U612" i="3" s="1"/>
  <c r="D612" i="3"/>
  <c r="C612" i="3"/>
  <c r="G612" i="3"/>
  <c r="N612" i="3" s="1"/>
  <c r="O612" i="3" s="1"/>
  <c r="P612" i="3" s="1"/>
  <c r="E612" i="3"/>
  <c r="I611" i="3"/>
  <c r="K611" i="3" s="1"/>
  <c r="J611" i="3"/>
  <c r="J612" i="3" l="1"/>
  <c r="M611" i="3"/>
  <c r="B614" i="3"/>
  <c r="F613" i="3"/>
  <c r="L613" i="3" s="1"/>
  <c r="H613" i="3"/>
  <c r="Q613" i="3" s="1"/>
  <c r="R613" i="3" s="1"/>
  <c r="S613" i="3" s="1"/>
  <c r="U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T612" i="3" l="1"/>
  <c r="I613" i="3"/>
  <c r="K613" i="3" s="1"/>
  <c r="B615" i="3"/>
  <c r="F614" i="3"/>
  <c r="L614" i="3" s="1"/>
  <c r="H614" i="3"/>
  <c r="Q614" i="3" s="1"/>
  <c r="R614" i="3" s="1"/>
  <c r="S614" i="3" s="1"/>
  <c r="U614" i="3" s="1"/>
  <c r="D614" i="3"/>
  <c r="C614" i="3"/>
  <c r="G614" i="3"/>
  <c r="N614" i="3" s="1"/>
  <c r="O614" i="3" s="1"/>
  <c r="P614" i="3" s="1"/>
  <c r="E614" i="3"/>
  <c r="J613" i="3"/>
  <c r="J614" i="3" l="1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U615" i="3" s="1"/>
  <c r="C615" i="3"/>
  <c r="G615" i="3"/>
  <c r="N615" i="3" s="1"/>
  <c r="O615" i="3" s="1"/>
  <c r="P615" i="3" s="1"/>
  <c r="E615" i="3"/>
  <c r="T614" i="3" l="1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U617" i="3" s="1"/>
  <c r="D617" i="3"/>
  <c r="C617" i="3"/>
  <c r="G617" i="3"/>
  <c r="N617" i="3" s="1"/>
  <c r="O617" i="3" s="1"/>
  <c r="P617" i="3" s="1"/>
  <c r="E617" i="3"/>
  <c r="I616" i="3"/>
  <c r="K616" i="3" s="1"/>
  <c r="T615" i="3"/>
  <c r="M616" i="3" l="1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U624" i="3" s="1"/>
  <c r="C624" i="3"/>
  <c r="E624" i="3"/>
  <c r="G624" i="3"/>
  <c r="N624" i="3" s="1"/>
  <c r="O624" i="3" s="1"/>
  <c r="P624" i="3" s="1"/>
  <c r="T622" i="3"/>
  <c r="J624" i="3" l="1"/>
  <c r="M623" i="3"/>
  <c r="T623" i="3"/>
  <c r="B626" i="3"/>
  <c r="F625" i="3"/>
  <c r="L625" i="3" s="1"/>
  <c r="D625" i="3"/>
  <c r="H625" i="3"/>
  <c r="Q625" i="3" s="1"/>
  <c r="R625" i="3" s="1"/>
  <c r="S625" i="3" s="1"/>
  <c r="U625" i="3" s="1"/>
  <c r="C625" i="3"/>
  <c r="G625" i="3"/>
  <c r="N625" i="3" s="1"/>
  <c r="O625" i="3" s="1"/>
  <c r="P625" i="3" s="1"/>
  <c r="E625" i="3"/>
  <c r="I624" i="3"/>
  <c r="K624" i="3" s="1"/>
  <c r="M624" i="3" s="1"/>
  <c r="I625" i="3" l="1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U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J627" i="3" l="1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U631" i="3" s="1"/>
  <c r="C631" i="3"/>
  <c r="G631" i="3"/>
  <c r="N631" i="3" s="1"/>
  <c r="O631" i="3" s="1"/>
  <c r="P631" i="3" s="1"/>
  <c r="E631" i="3"/>
  <c r="M630" i="3" l="1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U636" i="3" s="1"/>
  <c r="G636" i="3"/>
  <c r="N636" i="3" s="1"/>
  <c r="O636" i="3" s="1"/>
  <c r="P636" i="3" s="1"/>
  <c r="C636" i="3"/>
  <c r="E636" i="3"/>
  <c r="M635" i="3" l="1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J651" i="3" s="1"/>
  <c r="C651" i="3"/>
  <c r="G651" i="3"/>
  <c r="N651" i="3" s="1"/>
  <c r="O651" i="3" s="1"/>
  <c r="P651" i="3" s="1"/>
  <c r="E651" i="3"/>
  <c r="I650" i="3"/>
  <c r="K650" i="3" s="1"/>
  <c r="J650" i="3"/>
  <c r="T649" i="3"/>
  <c r="U651" i="3" l="1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U658" i="3" s="1"/>
  <c r="D658" i="3"/>
  <c r="C658" i="3"/>
  <c r="G658" i="3"/>
  <c r="N658" i="3" s="1"/>
  <c r="O658" i="3" s="1"/>
  <c r="P658" i="3" s="1"/>
  <c r="E658" i="3"/>
  <c r="T657" i="3" l="1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U660" i="3" s="1"/>
  <c r="D660" i="3"/>
  <c r="C660" i="3"/>
  <c r="G660" i="3"/>
  <c r="N660" i="3" s="1"/>
  <c r="O660" i="3" s="1"/>
  <c r="P660" i="3" s="1"/>
  <c r="E660" i="3"/>
  <c r="J659" i="3"/>
  <c r="M658" i="3"/>
  <c r="T658" i="3"/>
  <c r="J660" i="3" l="1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U664" i="3" s="1"/>
  <c r="D664" i="3"/>
  <c r="C664" i="3"/>
  <c r="G664" i="3"/>
  <c r="N664" i="3" s="1"/>
  <c r="O664" i="3" s="1"/>
  <c r="P664" i="3" s="1"/>
  <c r="E664" i="3"/>
  <c r="J664" i="3" l="1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U669" i="3" s="1"/>
  <c r="C669" i="3"/>
  <c r="G669" i="3"/>
  <c r="N669" i="3" s="1"/>
  <c r="O669" i="3" s="1"/>
  <c r="P669" i="3" s="1"/>
  <c r="E669" i="3"/>
  <c r="I669" i="3" l="1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U670" i="3" s="1"/>
  <c r="C670" i="3"/>
  <c r="G670" i="3"/>
  <c r="N670" i="3" s="1"/>
  <c r="O670" i="3" s="1"/>
  <c r="P670" i="3" s="1"/>
  <c r="E670" i="3"/>
  <c r="I670" i="3" l="1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J671" i="3" s="1"/>
  <c r="C671" i="3"/>
  <c r="G671" i="3"/>
  <c r="N671" i="3" s="1"/>
  <c r="O671" i="3" s="1"/>
  <c r="P671" i="3" s="1"/>
  <c r="E671" i="3"/>
  <c r="M669" i="3"/>
  <c r="U671" i="3" l="1"/>
  <c r="M670" i="3"/>
  <c r="B673" i="3"/>
  <c r="F672" i="3"/>
  <c r="L672" i="3" s="1"/>
  <c r="H672" i="3"/>
  <c r="Q672" i="3" s="1"/>
  <c r="R672" i="3" s="1"/>
  <c r="S672" i="3" s="1"/>
  <c r="D672" i="3"/>
  <c r="J672" i="3" s="1"/>
  <c r="E672" i="3"/>
  <c r="C672" i="3"/>
  <c r="G672" i="3"/>
  <c r="N672" i="3" s="1"/>
  <c r="O672" i="3" s="1"/>
  <c r="P672" i="3" s="1"/>
  <c r="I671" i="3"/>
  <c r="K671" i="3" s="1"/>
  <c r="M671" i="3" s="1"/>
  <c r="T670" i="3"/>
  <c r="U672" i="3" l="1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U674" i="3" s="1"/>
  <c r="D674" i="3"/>
  <c r="J674" i="3" s="1"/>
  <c r="C674" i="3"/>
  <c r="E674" i="3"/>
  <c r="G674" i="3"/>
  <c r="N674" i="3" s="1"/>
  <c r="O674" i="3" s="1"/>
  <c r="P674" i="3" s="1"/>
  <c r="B676" i="3" l="1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U676" i="3" s="1"/>
  <c r="D676" i="3"/>
  <c r="C676" i="3"/>
  <c r="G676" i="3"/>
  <c r="N676" i="3" s="1"/>
  <c r="O676" i="3" s="1"/>
  <c r="P676" i="3" s="1"/>
  <c r="E676" i="3"/>
  <c r="M675" i="3" l="1"/>
  <c r="I676" i="3"/>
  <c r="K676" i="3" s="1"/>
  <c r="B678" i="3"/>
  <c r="F677" i="3"/>
  <c r="L677" i="3" s="1"/>
  <c r="H677" i="3"/>
  <c r="Q677" i="3" s="1"/>
  <c r="R677" i="3" s="1"/>
  <c r="S677" i="3" s="1"/>
  <c r="U677" i="3" s="1"/>
  <c r="D677" i="3"/>
  <c r="C677" i="3"/>
  <c r="G677" i="3"/>
  <c r="N677" i="3" s="1"/>
  <c r="O677" i="3" s="1"/>
  <c r="P677" i="3" s="1"/>
  <c r="E677" i="3"/>
  <c r="J676" i="3"/>
  <c r="T675" i="3"/>
  <c r="J677" i="3" l="1"/>
  <c r="B679" i="3"/>
  <c r="F678" i="3"/>
  <c r="L678" i="3" s="1"/>
  <c r="H678" i="3"/>
  <c r="Q678" i="3" s="1"/>
  <c r="R678" i="3" s="1"/>
  <c r="S678" i="3" s="1"/>
  <c r="D678" i="3"/>
  <c r="J678" i="3" s="1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U678" i="3" l="1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U683" i="3" s="1"/>
  <c r="C683" i="3"/>
  <c r="G683" i="3"/>
  <c r="N683" i="3" s="1"/>
  <c r="O683" i="3" s="1"/>
  <c r="P683" i="3" s="1"/>
  <c r="E683" i="3"/>
  <c r="J683" i="3" l="1"/>
  <c r="M682" i="3"/>
  <c r="I683" i="3"/>
  <c r="K683" i="3" s="1"/>
  <c r="M683" i="3" s="1"/>
  <c r="F684" i="3"/>
  <c r="H684" i="3"/>
  <c r="Q684" i="3" s="1"/>
  <c r="R684" i="3" s="1"/>
  <c r="S684" i="3" s="1"/>
  <c r="D684" i="3"/>
  <c r="G684" i="3"/>
  <c r="N684" i="3" s="1"/>
  <c r="O684" i="3" s="1"/>
  <c r="P684" i="3" s="1"/>
  <c r="A38" i="3" s="1" a="1"/>
  <c r="A38" i="3" s="1"/>
  <c r="C684" i="3"/>
  <c r="C685" i="3" s="1"/>
  <c r="E684" i="3"/>
  <c r="E685" i="3" s="1"/>
  <c r="T682" i="3"/>
  <c r="U684" i="3" l="1"/>
  <c r="B24" i="3" s="1"/>
  <c r="B25" i="3" s="1"/>
  <c r="A39" i="3" a="1"/>
  <c r="A39" i="3" s="1"/>
  <c r="L684" i="3"/>
  <c r="B22" i="3" a="1"/>
  <c r="B22" i="3" s="1"/>
  <c r="B23" i="3" s="1"/>
  <c r="G685" i="3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<sst xmlns="http://schemas.openxmlformats.org/spreadsheetml/2006/main" count="987" uniqueCount="447">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</sst>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6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  <xf numFmtId="0" fontId="19" fillId="2" borderId="6" xfId="9" applyFont="1" applyFill="1"/>
    <xf numFmtId="0" fontId="12" fillId="4" borderId="26" xfId="1" applyBorder="1" applyAlignment="1">
      <alignment horizontal="left"/>
    </xf>
    <xf numFmtId="0" fontId="12" fillId="4" borderId="54" xfId="1" applyNumberFormat="1"/>
    <xf numFmtId="0" fontId="1" fillId="10" borderId="0" xfId="0" applyFont="1" applyFill="1" applyAlignment="1">
      <alignment horizontal="left"/>
    </xf>
    <xf numFmtId="0" fontId="12" fillId="4" borderId="42" xfId="1" applyBorder="1" applyAlignment="1">
      <alignment horizontal="left"/>
    </xf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4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-1102.6577908435838</c:v>
                </c:pt>
                <c:pt idx="1">
                  <c:v>-1102.6577908435838</c:v>
                </c:pt>
                <c:pt idx="2">
                  <c:v>-1102.6577908435838</c:v>
                </c:pt>
                <c:pt idx="3">
                  <c:v>-1102.6577908435838</c:v>
                </c:pt>
                <c:pt idx="4">
                  <c:v>-1102.6577908435838</c:v>
                </c:pt>
                <c:pt idx="5">
                  <c:v>-1102.6577908435838</c:v>
                </c:pt>
                <c:pt idx="6">
                  <c:v>-1102.6577908435838</c:v>
                </c:pt>
                <c:pt idx="7">
                  <c:v>-1102.6577908435838</c:v>
                </c:pt>
                <c:pt idx="8">
                  <c:v>-1102.6577908435838</c:v>
                </c:pt>
                <c:pt idx="9">
                  <c:v>-1102.6577908435838</c:v>
                </c:pt>
                <c:pt idx="10">
                  <c:v>-1102.6577908435838</c:v>
                </c:pt>
                <c:pt idx="11">
                  <c:v>-1102.6577908435838</c:v>
                </c:pt>
                <c:pt idx="12">
                  <c:v>-1102.6577908435838</c:v>
                </c:pt>
                <c:pt idx="13">
                  <c:v>-1102.6577908435838</c:v>
                </c:pt>
                <c:pt idx="14">
                  <c:v>-1102.6577908435838</c:v>
                </c:pt>
                <c:pt idx="15">
                  <c:v>-1102.6577908435838</c:v>
                </c:pt>
                <c:pt idx="16">
                  <c:v>-1102.6577908435838</c:v>
                </c:pt>
                <c:pt idx="17">
                  <c:v>-1102.6577908435838</c:v>
                </c:pt>
                <c:pt idx="18">
                  <c:v>-1102.6577908435838</c:v>
                </c:pt>
                <c:pt idx="19">
                  <c:v>-1102.6577908435838</c:v>
                </c:pt>
                <c:pt idx="20">
                  <c:v>-1102.6577908435838</c:v>
                </c:pt>
                <c:pt idx="21">
                  <c:v>-1102.6577908435838</c:v>
                </c:pt>
                <c:pt idx="22">
                  <c:v>-1102.6577908435838</c:v>
                </c:pt>
                <c:pt idx="23">
                  <c:v>-1102.6577908435838</c:v>
                </c:pt>
                <c:pt idx="24">
                  <c:v>-1102.6577908435838</c:v>
                </c:pt>
                <c:pt idx="25">
                  <c:v>-1102.6577908435838</c:v>
                </c:pt>
                <c:pt idx="26">
                  <c:v>-1102.6577908435838</c:v>
                </c:pt>
                <c:pt idx="27">
                  <c:v>-1102.6577908435838</c:v>
                </c:pt>
                <c:pt idx="28">
                  <c:v>-1102.6577908435838</c:v>
                </c:pt>
                <c:pt idx="29">
                  <c:v>-1102.6577908435838</c:v>
                </c:pt>
                <c:pt idx="30">
                  <c:v>-1102.6577908435838</c:v>
                </c:pt>
                <c:pt idx="31">
                  <c:v>-1102.6577908435838</c:v>
                </c:pt>
                <c:pt idx="32">
                  <c:v>-1102.6577908435838</c:v>
                </c:pt>
                <c:pt idx="33">
                  <c:v>-1102.6577908435838</c:v>
                </c:pt>
                <c:pt idx="34">
                  <c:v>-1102.6577908435838</c:v>
                </c:pt>
                <c:pt idx="35">
                  <c:v>-1102.6577908435838</c:v>
                </c:pt>
                <c:pt idx="36">
                  <c:v>-1102.6577908435838</c:v>
                </c:pt>
                <c:pt idx="37">
                  <c:v>-1102.6577908435838</c:v>
                </c:pt>
                <c:pt idx="38">
                  <c:v>-1102.6577908435838</c:v>
                </c:pt>
                <c:pt idx="39">
                  <c:v>-1102.6577908435838</c:v>
                </c:pt>
                <c:pt idx="40">
                  <c:v>-1102.6577908435838</c:v>
                </c:pt>
                <c:pt idx="41">
                  <c:v>-1102.6577908435838</c:v>
                </c:pt>
                <c:pt idx="42">
                  <c:v>-1102.6577908435838</c:v>
                </c:pt>
                <c:pt idx="43">
                  <c:v>-1102.6577908435838</c:v>
                </c:pt>
                <c:pt idx="44">
                  <c:v>-1102.6577908435838</c:v>
                </c:pt>
                <c:pt idx="45">
                  <c:v>-1102.6577908435838</c:v>
                </c:pt>
                <c:pt idx="46">
                  <c:v>-1102.6577908435838</c:v>
                </c:pt>
                <c:pt idx="47">
                  <c:v>-1102.6577908435838</c:v>
                </c:pt>
                <c:pt idx="48">
                  <c:v>-1102.6577908435838</c:v>
                </c:pt>
                <c:pt idx="49">
                  <c:v>-1102.6577908435838</c:v>
                </c:pt>
                <c:pt idx="50">
                  <c:v>-1102.6577908435838</c:v>
                </c:pt>
                <c:pt idx="51">
                  <c:v>-1102.6577908435838</c:v>
                </c:pt>
                <c:pt idx="52">
                  <c:v>-1102.6577908435838</c:v>
                </c:pt>
                <c:pt idx="53">
                  <c:v>-1102.6577908435838</c:v>
                </c:pt>
                <c:pt idx="54">
                  <c:v>-1102.6577908435838</c:v>
                </c:pt>
                <c:pt idx="55">
                  <c:v>-1102.6577908435838</c:v>
                </c:pt>
                <c:pt idx="56">
                  <c:v>-1102.6577908435838</c:v>
                </c:pt>
                <c:pt idx="57">
                  <c:v>-1102.6577908435838</c:v>
                </c:pt>
                <c:pt idx="58">
                  <c:v>-1102.6577908435838</c:v>
                </c:pt>
                <c:pt idx="59">
                  <c:v>-1102.6577908435838</c:v>
                </c:pt>
                <c:pt idx="60">
                  <c:v>-1102.6577908435838</c:v>
                </c:pt>
                <c:pt idx="61">
                  <c:v>-1102.6577908435838</c:v>
                </c:pt>
                <c:pt idx="62">
                  <c:v>-1102.6577908435838</c:v>
                </c:pt>
                <c:pt idx="63">
                  <c:v>-1102.6577908435838</c:v>
                </c:pt>
                <c:pt idx="64">
                  <c:v>-1102.6577908435838</c:v>
                </c:pt>
                <c:pt idx="65">
                  <c:v>-1102.6577908435838</c:v>
                </c:pt>
                <c:pt idx="66">
                  <c:v>-1102.6577908435838</c:v>
                </c:pt>
                <c:pt idx="67">
                  <c:v>-1102.6577908435838</c:v>
                </c:pt>
                <c:pt idx="68">
                  <c:v>-1102.6577908435838</c:v>
                </c:pt>
                <c:pt idx="69">
                  <c:v>-1102.6577908435838</c:v>
                </c:pt>
                <c:pt idx="70">
                  <c:v>-1102.6577908435838</c:v>
                </c:pt>
                <c:pt idx="71">
                  <c:v>-1102.6577908435838</c:v>
                </c:pt>
                <c:pt idx="72">
                  <c:v>-1102.6577908435838</c:v>
                </c:pt>
                <c:pt idx="73">
                  <c:v>-1102.6577908435838</c:v>
                </c:pt>
                <c:pt idx="74">
                  <c:v>-1102.6577908435838</c:v>
                </c:pt>
                <c:pt idx="75">
                  <c:v>-1102.6577908435838</c:v>
                </c:pt>
                <c:pt idx="76">
                  <c:v>-1102.6577908435838</c:v>
                </c:pt>
                <c:pt idx="77">
                  <c:v>-1102.6577908435838</c:v>
                </c:pt>
                <c:pt idx="78">
                  <c:v>-1102.6577908435838</c:v>
                </c:pt>
                <c:pt idx="79">
                  <c:v>-1102.6577908435838</c:v>
                </c:pt>
                <c:pt idx="80">
                  <c:v>-1102.6577908435838</c:v>
                </c:pt>
                <c:pt idx="81">
                  <c:v>-1102.6577908435838</c:v>
                </c:pt>
                <c:pt idx="82">
                  <c:v>-1102.6577908435838</c:v>
                </c:pt>
                <c:pt idx="83">
                  <c:v>-1102.6577908435838</c:v>
                </c:pt>
                <c:pt idx="84">
                  <c:v>-1102.6577908435838</c:v>
                </c:pt>
                <c:pt idx="85">
                  <c:v>-1102.6577908435838</c:v>
                </c:pt>
                <c:pt idx="86">
                  <c:v>-1102.6577908435838</c:v>
                </c:pt>
                <c:pt idx="87">
                  <c:v>-1102.6577908435838</c:v>
                </c:pt>
                <c:pt idx="88">
                  <c:v>-1102.6577908435838</c:v>
                </c:pt>
                <c:pt idx="89">
                  <c:v>-1102.6577908435838</c:v>
                </c:pt>
                <c:pt idx="90">
                  <c:v>-1102.6577908435838</c:v>
                </c:pt>
                <c:pt idx="91">
                  <c:v>-1102.6577908435838</c:v>
                </c:pt>
                <c:pt idx="92">
                  <c:v>-1102.6577908435838</c:v>
                </c:pt>
                <c:pt idx="93">
                  <c:v>-1102.6577908435838</c:v>
                </c:pt>
                <c:pt idx="94">
                  <c:v>-1102.6577908435838</c:v>
                </c:pt>
                <c:pt idx="95">
                  <c:v>-1102.6577908435838</c:v>
                </c:pt>
                <c:pt idx="96">
                  <c:v>-1102.6577908435838</c:v>
                </c:pt>
                <c:pt idx="97">
                  <c:v>-1102.6577908435838</c:v>
                </c:pt>
                <c:pt idx="98">
                  <c:v>-1102.6577908435838</c:v>
                </c:pt>
                <c:pt idx="99">
                  <c:v>-1102.6577908435838</c:v>
                </c:pt>
                <c:pt idx="100">
                  <c:v>-1102.6577908435838</c:v>
                </c:pt>
                <c:pt idx="101">
                  <c:v>-1102.6577908435838</c:v>
                </c:pt>
                <c:pt idx="102">
                  <c:v>-1102.6577908435838</c:v>
                </c:pt>
                <c:pt idx="103">
                  <c:v>-1102.6577908435838</c:v>
                </c:pt>
                <c:pt idx="104">
                  <c:v>-1102.6577908435838</c:v>
                </c:pt>
                <c:pt idx="105">
                  <c:v>-1102.6577908435838</c:v>
                </c:pt>
                <c:pt idx="106">
                  <c:v>-1102.6577908435838</c:v>
                </c:pt>
                <c:pt idx="107">
                  <c:v>-1102.6577908435838</c:v>
                </c:pt>
                <c:pt idx="108">
                  <c:v>-1102.6577908435838</c:v>
                </c:pt>
                <c:pt idx="109">
                  <c:v>-1102.6577908435838</c:v>
                </c:pt>
                <c:pt idx="110">
                  <c:v>-1102.6577908435838</c:v>
                </c:pt>
                <c:pt idx="111">
                  <c:v>-1102.6577908435838</c:v>
                </c:pt>
                <c:pt idx="112">
                  <c:v>-1102.6577908435838</c:v>
                </c:pt>
                <c:pt idx="113">
                  <c:v>-1102.6577908435838</c:v>
                </c:pt>
                <c:pt idx="114">
                  <c:v>-1102.6577908435838</c:v>
                </c:pt>
                <c:pt idx="115">
                  <c:v>-1102.6577908435838</c:v>
                </c:pt>
                <c:pt idx="116">
                  <c:v>-1102.6577908435838</c:v>
                </c:pt>
                <c:pt idx="117">
                  <c:v>-1102.6577908435838</c:v>
                </c:pt>
                <c:pt idx="118">
                  <c:v>-1102.6577908435838</c:v>
                </c:pt>
                <c:pt idx="119">
                  <c:v>-1102.6577908435838</c:v>
                </c:pt>
                <c:pt idx="120">
                  <c:v>-1102.6577908435838</c:v>
                </c:pt>
                <c:pt idx="121">
                  <c:v>-1102.6577908435838</c:v>
                </c:pt>
                <c:pt idx="122">
                  <c:v>-1102.6577908435838</c:v>
                </c:pt>
                <c:pt idx="123">
                  <c:v>-1102.6577908435838</c:v>
                </c:pt>
                <c:pt idx="124">
                  <c:v>-1102.6577908435838</c:v>
                </c:pt>
                <c:pt idx="125">
                  <c:v>-1102.6577908435838</c:v>
                </c:pt>
                <c:pt idx="126">
                  <c:v>-1102.6577908435838</c:v>
                </c:pt>
                <c:pt idx="127">
                  <c:v>-1102.6577908435838</c:v>
                </c:pt>
                <c:pt idx="128">
                  <c:v>-1102.6577908435838</c:v>
                </c:pt>
                <c:pt idx="129">
                  <c:v>-1102.6577908435838</c:v>
                </c:pt>
                <c:pt idx="130">
                  <c:v>-1102.6577908435838</c:v>
                </c:pt>
                <c:pt idx="131">
                  <c:v>-1102.6577908435838</c:v>
                </c:pt>
                <c:pt idx="132">
                  <c:v>-1102.6577908435838</c:v>
                </c:pt>
                <c:pt idx="133">
                  <c:v>-1102.6577908435838</c:v>
                </c:pt>
                <c:pt idx="134">
                  <c:v>-1102.6577908435838</c:v>
                </c:pt>
                <c:pt idx="135">
                  <c:v>-1102.6577908435838</c:v>
                </c:pt>
                <c:pt idx="136">
                  <c:v>-1102.6577908435838</c:v>
                </c:pt>
                <c:pt idx="137">
                  <c:v>-1102.6577908435838</c:v>
                </c:pt>
                <c:pt idx="138">
                  <c:v>-1102.6577908435838</c:v>
                </c:pt>
                <c:pt idx="139">
                  <c:v>-1102.6577908435838</c:v>
                </c:pt>
                <c:pt idx="140">
                  <c:v>-1102.6577908435838</c:v>
                </c:pt>
                <c:pt idx="141">
                  <c:v>-1102.6577908435838</c:v>
                </c:pt>
                <c:pt idx="142">
                  <c:v>-1102.6577908435838</c:v>
                </c:pt>
                <c:pt idx="143">
                  <c:v>-1102.6577908435838</c:v>
                </c:pt>
                <c:pt idx="144">
                  <c:v>-1102.6577908435838</c:v>
                </c:pt>
                <c:pt idx="145">
                  <c:v>-1102.6577908435838</c:v>
                </c:pt>
                <c:pt idx="146">
                  <c:v>-1102.6577908435838</c:v>
                </c:pt>
                <c:pt idx="147">
                  <c:v>-1102.6577908435838</c:v>
                </c:pt>
                <c:pt idx="148">
                  <c:v>-1102.6577908435838</c:v>
                </c:pt>
                <c:pt idx="149">
                  <c:v>-1102.6577908435838</c:v>
                </c:pt>
                <c:pt idx="150">
                  <c:v>-1102.6577908435838</c:v>
                </c:pt>
                <c:pt idx="151">
                  <c:v>-1102.6577908435838</c:v>
                </c:pt>
                <c:pt idx="152">
                  <c:v>-1102.6577908435838</c:v>
                </c:pt>
                <c:pt idx="153">
                  <c:v>-1102.6577908435838</c:v>
                </c:pt>
                <c:pt idx="154">
                  <c:v>-1102.6577908435838</c:v>
                </c:pt>
                <c:pt idx="155">
                  <c:v>-1102.6577908435838</c:v>
                </c:pt>
                <c:pt idx="156">
                  <c:v>-1102.6577908435838</c:v>
                </c:pt>
                <c:pt idx="157">
                  <c:v>-1102.6577908435838</c:v>
                </c:pt>
                <c:pt idx="158">
                  <c:v>-1102.6577908435838</c:v>
                </c:pt>
                <c:pt idx="159">
                  <c:v>-1102.6577908435838</c:v>
                </c:pt>
                <c:pt idx="160">
                  <c:v>-1102.6577908435838</c:v>
                </c:pt>
                <c:pt idx="161">
                  <c:v>-1102.6577908435838</c:v>
                </c:pt>
                <c:pt idx="162">
                  <c:v>-1102.6577908435838</c:v>
                </c:pt>
                <c:pt idx="163">
                  <c:v>-1102.6577908435838</c:v>
                </c:pt>
                <c:pt idx="164">
                  <c:v>-1102.6577908435838</c:v>
                </c:pt>
                <c:pt idx="165">
                  <c:v>-1102.6577908435838</c:v>
                </c:pt>
                <c:pt idx="166">
                  <c:v>-1102.6577908435838</c:v>
                </c:pt>
                <c:pt idx="167">
                  <c:v>-1102.6577908435838</c:v>
                </c:pt>
                <c:pt idx="168">
                  <c:v>-1102.6577908435838</c:v>
                </c:pt>
                <c:pt idx="169">
                  <c:v>-1102.6577908435838</c:v>
                </c:pt>
                <c:pt idx="170">
                  <c:v>-1102.6577908435838</c:v>
                </c:pt>
                <c:pt idx="171">
                  <c:v>-1102.6577908435838</c:v>
                </c:pt>
                <c:pt idx="172">
                  <c:v>-1102.6577908435838</c:v>
                </c:pt>
                <c:pt idx="173">
                  <c:v>-1102.6577908435838</c:v>
                </c:pt>
                <c:pt idx="174">
                  <c:v>-1102.6577908435838</c:v>
                </c:pt>
                <c:pt idx="175">
                  <c:v>-1102.6577908435838</c:v>
                </c:pt>
                <c:pt idx="176">
                  <c:v>-1102.6577908435838</c:v>
                </c:pt>
                <c:pt idx="177">
                  <c:v>-1102.6577908435838</c:v>
                </c:pt>
                <c:pt idx="178">
                  <c:v>-1102.6577908435838</c:v>
                </c:pt>
                <c:pt idx="179">
                  <c:v>-1102.6577908435838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-1145.9155902616462</c:v>
                </c:pt>
                <c:pt idx="1">
                  <c:v>-1145.9155902616462</c:v>
                </c:pt>
                <c:pt idx="2">
                  <c:v>-1145.9155902616462</c:v>
                </c:pt>
                <c:pt idx="3">
                  <c:v>-1145.9155902616462</c:v>
                </c:pt>
                <c:pt idx="4">
                  <c:v>-1145.9155902616462</c:v>
                </c:pt>
                <c:pt idx="5">
                  <c:v>-1145.9155902616462</c:v>
                </c:pt>
                <c:pt idx="6">
                  <c:v>-1145.9155902616462</c:v>
                </c:pt>
                <c:pt idx="7">
                  <c:v>-1145.9155902616462</c:v>
                </c:pt>
                <c:pt idx="8">
                  <c:v>-1145.9155902616462</c:v>
                </c:pt>
                <c:pt idx="9">
                  <c:v>-1145.9155902616462</c:v>
                </c:pt>
                <c:pt idx="10">
                  <c:v>-1145.9155902616462</c:v>
                </c:pt>
                <c:pt idx="11">
                  <c:v>-1145.9155902616462</c:v>
                </c:pt>
                <c:pt idx="12">
                  <c:v>-1145.9155902616462</c:v>
                </c:pt>
                <c:pt idx="13">
                  <c:v>-1145.9155902616462</c:v>
                </c:pt>
                <c:pt idx="14">
                  <c:v>-1145.9155902616462</c:v>
                </c:pt>
                <c:pt idx="15">
                  <c:v>-1145.9155902616462</c:v>
                </c:pt>
                <c:pt idx="16">
                  <c:v>-1145.9155902616462</c:v>
                </c:pt>
                <c:pt idx="17">
                  <c:v>-1145.9155902616462</c:v>
                </c:pt>
                <c:pt idx="18">
                  <c:v>-1145.9155902616462</c:v>
                </c:pt>
                <c:pt idx="19">
                  <c:v>-1145.9155902616462</c:v>
                </c:pt>
                <c:pt idx="20">
                  <c:v>-1145.9155902616462</c:v>
                </c:pt>
                <c:pt idx="21">
                  <c:v>-1145.9155902616462</c:v>
                </c:pt>
                <c:pt idx="22">
                  <c:v>-1145.9155902616462</c:v>
                </c:pt>
                <c:pt idx="23">
                  <c:v>-1145.9155902616462</c:v>
                </c:pt>
                <c:pt idx="24">
                  <c:v>-1145.9155902616462</c:v>
                </c:pt>
                <c:pt idx="25">
                  <c:v>-1145.9155902616462</c:v>
                </c:pt>
                <c:pt idx="26">
                  <c:v>-1145.9155902616462</c:v>
                </c:pt>
                <c:pt idx="27">
                  <c:v>-1145.9155902616462</c:v>
                </c:pt>
                <c:pt idx="28">
                  <c:v>-1145.9155902616462</c:v>
                </c:pt>
                <c:pt idx="29">
                  <c:v>-1145.9155902616462</c:v>
                </c:pt>
                <c:pt idx="30">
                  <c:v>-1145.9155902616462</c:v>
                </c:pt>
                <c:pt idx="31">
                  <c:v>-1145.9155902616462</c:v>
                </c:pt>
                <c:pt idx="32">
                  <c:v>-1145.9155902616462</c:v>
                </c:pt>
                <c:pt idx="33">
                  <c:v>-1145.9155902616462</c:v>
                </c:pt>
                <c:pt idx="34">
                  <c:v>-1145.9155902616462</c:v>
                </c:pt>
                <c:pt idx="35">
                  <c:v>-1145.9155902616462</c:v>
                </c:pt>
                <c:pt idx="36">
                  <c:v>-1145.9155902616462</c:v>
                </c:pt>
                <c:pt idx="37">
                  <c:v>-1145.9155902616462</c:v>
                </c:pt>
                <c:pt idx="38">
                  <c:v>-1145.9155902616462</c:v>
                </c:pt>
                <c:pt idx="39">
                  <c:v>-1145.9155902616462</c:v>
                </c:pt>
                <c:pt idx="40">
                  <c:v>-1145.9155902616462</c:v>
                </c:pt>
                <c:pt idx="41">
                  <c:v>-1145.9155902616462</c:v>
                </c:pt>
                <c:pt idx="42">
                  <c:v>-1145.9155902616462</c:v>
                </c:pt>
                <c:pt idx="43">
                  <c:v>-1145.9155902616462</c:v>
                </c:pt>
                <c:pt idx="44">
                  <c:v>-1145.9155902616462</c:v>
                </c:pt>
                <c:pt idx="45">
                  <c:v>-1145.9155902616462</c:v>
                </c:pt>
                <c:pt idx="46">
                  <c:v>-1145.9155902616462</c:v>
                </c:pt>
                <c:pt idx="47">
                  <c:v>-1145.9155902616462</c:v>
                </c:pt>
                <c:pt idx="48">
                  <c:v>-1145.9155902616462</c:v>
                </c:pt>
                <c:pt idx="49">
                  <c:v>-1145.9155902616462</c:v>
                </c:pt>
                <c:pt idx="50">
                  <c:v>-1145.9155902616462</c:v>
                </c:pt>
                <c:pt idx="51">
                  <c:v>-1145.9155902616462</c:v>
                </c:pt>
                <c:pt idx="52">
                  <c:v>-1145.9155902616462</c:v>
                </c:pt>
                <c:pt idx="53">
                  <c:v>-1145.9155902616462</c:v>
                </c:pt>
                <c:pt idx="54">
                  <c:v>-1145.9155902616462</c:v>
                </c:pt>
                <c:pt idx="55">
                  <c:v>-1145.9155902616462</c:v>
                </c:pt>
                <c:pt idx="56">
                  <c:v>-1145.9155902616462</c:v>
                </c:pt>
                <c:pt idx="57">
                  <c:v>-1145.9155902616462</c:v>
                </c:pt>
                <c:pt idx="58">
                  <c:v>-1145.9155902616462</c:v>
                </c:pt>
                <c:pt idx="59">
                  <c:v>-1145.9155902616462</c:v>
                </c:pt>
                <c:pt idx="60">
                  <c:v>-1145.9155902616462</c:v>
                </c:pt>
                <c:pt idx="61">
                  <c:v>-1145.9155902616462</c:v>
                </c:pt>
                <c:pt idx="62">
                  <c:v>-1145.9155902616462</c:v>
                </c:pt>
                <c:pt idx="63">
                  <c:v>-1145.9155902616462</c:v>
                </c:pt>
                <c:pt idx="64">
                  <c:v>-1145.9155902616462</c:v>
                </c:pt>
                <c:pt idx="65">
                  <c:v>-1145.9155902616462</c:v>
                </c:pt>
                <c:pt idx="66">
                  <c:v>-1145.9155902616462</c:v>
                </c:pt>
                <c:pt idx="67">
                  <c:v>-1145.9155902616462</c:v>
                </c:pt>
                <c:pt idx="68">
                  <c:v>-1145.9155902616462</c:v>
                </c:pt>
                <c:pt idx="69">
                  <c:v>-1145.9155902616462</c:v>
                </c:pt>
                <c:pt idx="70">
                  <c:v>-1145.9155902616462</c:v>
                </c:pt>
                <c:pt idx="71">
                  <c:v>-1145.9155902616462</c:v>
                </c:pt>
                <c:pt idx="72">
                  <c:v>-1145.9155902616462</c:v>
                </c:pt>
                <c:pt idx="73">
                  <c:v>-1145.9155902616462</c:v>
                </c:pt>
                <c:pt idx="74">
                  <c:v>-1145.9155902616462</c:v>
                </c:pt>
                <c:pt idx="75">
                  <c:v>-1145.9155902616462</c:v>
                </c:pt>
                <c:pt idx="76">
                  <c:v>-1145.9155902616462</c:v>
                </c:pt>
                <c:pt idx="77">
                  <c:v>-1145.9155902616462</c:v>
                </c:pt>
                <c:pt idx="78">
                  <c:v>-1145.9155902616462</c:v>
                </c:pt>
                <c:pt idx="79">
                  <c:v>-1145.9155902616462</c:v>
                </c:pt>
                <c:pt idx="80">
                  <c:v>-1145.9155902616462</c:v>
                </c:pt>
                <c:pt idx="81">
                  <c:v>-1145.9155902616462</c:v>
                </c:pt>
                <c:pt idx="82">
                  <c:v>-1145.9155902616462</c:v>
                </c:pt>
                <c:pt idx="83">
                  <c:v>-1145.9155902616462</c:v>
                </c:pt>
                <c:pt idx="84">
                  <c:v>-1145.9155902616462</c:v>
                </c:pt>
                <c:pt idx="85">
                  <c:v>-1145.9155902616462</c:v>
                </c:pt>
                <c:pt idx="86">
                  <c:v>-1145.9155902616462</c:v>
                </c:pt>
                <c:pt idx="87">
                  <c:v>-1145.9155902616462</c:v>
                </c:pt>
                <c:pt idx="88">
                  <c:v>-1145.9155902616462</c:v>
                </c:pt>
                <c:pt idx="89">
                  <c:v>-1145.9155902616462</c:v>
                </c:pt>
                <c:pt idx="90">
                  <c:v>-1145.9155902616462</c:v>
                </c:pt>
                <c:pt idx="91">
                  <c:v>-1145.9155902616462</c:v>
                </c:pt>
                <c:pt idx="92">
                  <c:v>-1145.9155902616462</c:v>
                </c:pt>
                <c:pt idx="93">
                  <c:v>-1145.9155902616462</c:v>
                </c:pt>
                <c:pt idx="94">
                  <c:v>-1145.9155902616462</c:v>
                </c:pt>
                <c:pt idx="95">
                  <c:v>-1145.9155902616462</c:v>
                </c:pt>
                <c:pt idx="96">
                  <c:v>-1145.9155902616462</c:v>
                </c:pt>
                <c:pt idx="97">
                  <c:v>-1145.9155902616462</c:v>
                </c:pt>
                <c:pt idx="98">
                  <c:v>-1145.9155902616462</c:v>
                </c:pt>
                <c:pt idx="99">
                  <c:v>-1145.9155902616462</c:v>
                </c:pt>
                <c:pt idx="100">
                  <c:v>-1145.9155902616462</c:v>
                </c:pt>
                <c:pt idx="101">
                  <c:v>-1145.9155902616462</c:v>
                </c:pt>
                <c:pt idx="102">
                  <c:v>-1145.9155902616462</c:v>
                </c:pt>
                <c:pt idx="103">
                  <c:v>-1145.9155902616462</c:v>
                </c:pt>
                <c:pt idx="104">
                  <c:v>-1145.9155902616462</c:v>
                </c:pt>
                <c:pt idx="105">
                  <c:v>-1145.9155902616462</c:v>
                </c:pt>
                <c:pt idx="106">
                  <c:v>-1145.9155902616462</c:v>
                </c:pt>
                <c:pt idx="107">
                  <c:v>-1145.9155902616462</c:v>
                </c:pt>
                <c:pt idx="108">
                  <c:v>-1145.9155902616462</c:v>
                </c:pt>
                <c:pt idx="109">
                  <c:v>-1145.9155902616462</c:v>
                </c:pt>
                <c:pt idx="110">
                  <c:v>-1145.9155902616462</c:v>
                </c:pt>
                <c:pt idx="111">
                  <c:v>-1145.9155902616462</c:v>
                </c:pt>
                <c:pt idx="112">
                  <c:v>-1145.9155902616462</c:v>
                </c:pt>
                <c:pt idx="113">
                  <c:v>-1145.9155902616462</c:v>
                </c:pt>
                <c:pt idx="114">
                  <c:v>-1145.9155902616462</c:v>
                </c:pt>
                <c:pt idx="115">
                  <c:v>-1145.9155902616462</c:v>
                </c:pt>
                <c:pt idx="116">
                  <c:v>-1145.9155902616462</c:v>
                </c:pt>
                <c:pt idx="117">
                  <c:v>-1145.9155902616462</c:v>
                </c:pt>
                <c:pt idx="118">
                  <c:v>-1145.9155902616462</c:v>
                </c:pt>
                <c:pt idx="119">
                  <c:v>-1145.9155902616462</c:v>
                </c:pt>
                <c:pt idx="120">
                  <c:v>-1145.9155902616462</c:v>
                </c:pt>
                <c:pt idx="121">
                  <c:v>-1145.9155902616462</c:v>
                </c:pt>
                <c:pt idx="122">
                  <c:v>-1145.9155902616462</c:v>
                </c:pt>
                <c:pt idx="123">
                  <c:v>-1145.9155902616462</c:v>
                </c:pt>
                <c:pt idx="124">
                  <c:v>-1145.9155902616462</c:v>
                </c:pt>
                <c:pt idx="125">
                  <c:v>-1145.9155902616462</c:v>
                </c:pt>
                <c:pt idx="126">
                  <c:v>-1145.9155902616462</c:v>
                </c:pt>
                <c:pt idx="127">
                  <c:v>-1145.9155902616462</c:v>
                </c:pt>
                <c:pt idx="128">
                  <c:v>-1145.9155902616462</c:v>
                </c:pt>
                <c:pt idx="129">
                  <c:v>-1145.9155902616462</c:v>
                </c:pt>
                <c:pt idx="130">
                  <c:v>-1145.9155902616462</c:v>
                </c:pt>
                <c:pt idx="131">
                  <c:v>-1145.9155902616462</c:v>
                </c:pt>
                <c:pt idx="132">
                  <c:v>-1145.9155902616462</c:v>
                </c:pt>
                <c:pt idx="133">
                  <c:v>-1145.9155902616462</c:v>
                </c:pt>
                <c:pt idx="134">
                  <c:v>-1145.9155902616462</c:v>
                </c:pt>
                <c:pt idx="135">
                  <c:v>-1145.9155902616462</c:v>
                </c:pt>
                <c:pt idx="136">
                  <c:v>-1145.9155902616462</c:v>
                </c:pt>
                <c:pt idx="137">
                  <c:v>-1145.9155902616462</c:v>
                </c:pt>
                <c:pt idx="138">
                  <c:v>-1145.9155902616462</c:v>
                </c:pt>
                <c:pt idx="139">
                  <c:v>-1145.9155902616462</c:v>
                </c:pt>
                <c:pt idx="140">
                  <c:v>-1145.9155902616462</c:v>
                </c:pt>
                <c:pt idx="141">
                  <c:v>-1145.9155902616462</c:v>
                </c:pt>
                <c:pt idx="142">
                  <c:v>-1145.9155902616462</c:v>
                </c:pt>
                <c:pt idx="143">
                  <c:v>-1145.9155902616462</c:v>
                </c:pt>
                <c:pt idx="144">
                  <c:v>-1145.9155902616462</c:v>
                </c:pt>
                <c:pt idx="145">
                  <c:v>-1145.9155902616462</c:v>
                </c:pt>
                <c:pt idx="146">
                  <c:v>-1145.9155902616462</c:v>
                </c:pt>
                <c:pt idx="147">
                  <c:v>-1145.9155902616462</c:v>
                </c:pt>
                <c:pt idx="148">
                  <c:v>-1145.9155902616462</c:v>
                </c:pt>
                <c:pt idx="149">
                  <c:v>-1145.9155902616462</c:v>
                </c:pt>
                <c:pt idx="150">
                  <c:v>-1145.9155902616462</c:v>
                </c:pt>
                <c:pt idx="151">
                  <c:v>-1145.9155902616462</c:v>
                </c:pt>
                <c:pt idx="152">
                  <c:v>-1145.9155902616462</c:v>
                </c:pt>
                <c:pt idx="153">
                  <c:v>-1145.9155902616462</c:v>
                </c:pt>
                <c:pt idx="154">
                  <c:v>-1145.9155902616462</c:v>
                </c:pt>
                <c:pt idx="155">
                  <c:v>-1145.9155902616462</c:v>
                </c:pt>
                <c:pt idx="156">
                  <c:v>-1145.9155902616462</c:v>
                </c:pt>
                <c:pt idx="157">
                  <c:v>-1145.9155902616462</c:v>
                </c:pt>
                <c:pt idx="158">
                  <c:v>-1145.9155902616462</c:v>
                </c:pt>
                <c:pt idx="159">
                  <c:v>-1145.9155902616462</c:v>
                </c:pt>
                <c:pt idx="160">
                  <c:v>-1145.9155902616462</c:v>
                </c:pt>
                <c:pt idx="161">
                  <c:v>-1145.9155902616462</c:v>
                </c:pt>
                <c:pt idx="162">
                  <c:v>-1145.9155902616462</c:v>
                </c:pt>
                <c:pt idx="163">
                  <c:v>-1145.9155902616462</c:v>
                </c:pt>
                <c:pt idx="164">
                  <c:v>-1145.9155902616462</c:v>
                </c:pt>
                <c:pt idx="165">
                  <c:v>-1145.9155902616462</c:v>
                </c:pt>
                <c:pt idx="166">
                  <c:v>-1145.9155902616462</c:v>
                </c:pt>
                <c:pt idx="167">
                  <c:v>-1145.9155902616462</c:v>
                </c:pt>
                <c:pt idx="168">
                  <c:v>-1145.9155902616462</c:v>
                </c:pt>
                <c:pt idx="169">
                  <c:v>-1145.9155902616462</c:v>
                </c:pt>
                <c:pt idx="170">
                  <c:v>-1145.9155902616462</c:v>
                </c:pt>
                <c:pt idx="171">
                  <c:v>-1145.9155902616462</c:v>
                </c:pt>
                <c:pt idx="172">
                  <c:v>-1145.9155902616462</c:v>
                </c:pt>
                <c:pt idx="173">
                  <c:v>-1145.9155902616462</c:v>
                </c:pt>
                <c:pt idx="174">
                  <c:v>-1145.9155902616462</c:v>
                </c:pt>
                <c:pt idx="175">
                  <c:v>-1145.9155902616462</c:v>
                </c:pt>
                <c:pt idx="176">
                  <c:v>-1145.9155902616462</c:v>
                </c:pt>
                <c:pt idx="177">
                  <c:v>-1145.9155902616462</c:v>
                </c:pt>
                <c:pt idx="178">
                  <c:v>-1145.9155902616462</c:v>
                </c:pt>
                <c:pt idx="179">
                  <c:v>-1145.9155902616462</c:v>
                </c:pt>
                <c:pt idx="180">
                  <c:v>763.94372684109749</c:v>
                </c:pt>
                <c:pt idx="181">
                  <c:v>763.94372684109749</c:v>
                </c:pt>
                <c:pt idx="182">
                  <c:v>763.94372684109749</c:v>
                </c:pt>
                <c:pt idx="183">
                  <c:v>763.94372684109749</c:v>
                </c:pt>
                <c:pt idx="184">
                  <c:v>763.94372684109749</c:v>
                </c:pt>
                <c:pt idx="185">
                  <c:v>763.94372684109749</c:v>
                </c:pt>
                <c:pt idx="186">
                  <c:v>763.94372684109749</c:v>
                </c:pt>
                <c:pt idx="187">
                  <c:v>763.94372684109749</c:v>
                </c:pt>
                <c:pt idx="188">
                  <c:v>763.94372684109749</c:v>
                </c:pt>
                <c:pt idx="189">
                  <c:v>763.94372684109749</c:v>
                </c:pt>
                <c:pt idx="190">
                  <c:v>763.94372684109749</c:v>
                </c:pt>
                <c:pt idx="191">
                  <c:v>763.94372684109749</c:v>
                </c:pt>
                <c:pt idx="192">
                  <c:v>763.94372684109749</c:v>
                </c:pt>
                <c:pt idx="193">
                  <c:v>763.94372684109749</c:v>
                </c:pt>
                <c:pt idx="194">
                  <c:v>763.94372684109749</c:v>
                </c:pt>
                <c:pt idx="195">
                  <c:v>763.94372684109749</c:v>
                </c:pt>
                <c:pt idx="196">
                  <c:v>763.94372684109749</c:v>
                </c:pt>
                <c:pt idx="197">
                  <c:v>763.94372684109749</c:v>
                </c:pt>
                <c:pt idx="198">
                  <c:v>763.94372684109749</c:v>
                </c:pt>
                <c:pt idx="199">
                  <c:v>763.94372684109749</c:v>
                </c:pt>
                <c:pt idx="200">
                  <c:v>763.94372684109749</c:v>
                </c:pt>
                <c:pt idx="201">
                  <c:v>763.94372684109749</c:v>
                </c:pt>
                <c:pt idx="202">
                  <c:v>763.94372684109749</c:v>
                </c:pt>
                <c:pt idx="203">
                  <c:v>763.94372684109749</c:v>
                </c:pt>
                <c:pt idx="204">
                  <c:v>763.94372684109749</c:v>
                </c:pt>
                <c:pt idx="205">
                  <c:v>763.94372684109749</c:v>
                </c:pt>
                <c:pt idx="206">
                  <c:v>763.94372684109749</c:v>
                </c:pt>
                <c:pt idx="207">
                  <c:v>763.94372684109749</c:v>
                </c:pt>
                <c:pt idx="208">
                  <c:v>763.94372684109749</c:v>
                </c:pt>
                <c:pt idx="209">
                  <c:v>763.94372684109749</c:v>
                </c:pt>
                <c:pt idx="210">
                  <c:v>763.94372684109749</c:v>
                </c:pt>
                <c:pt idx="211">
                  <c:v>763.94372684109749</c:v>
                </c:pt>
                <c:pt idx="212">
                  <c:v>763.94372684109749</c:v>
                </c:pt>
                <c:pt idx="213">
                  <c:v>763.94372684109749</c:v>
                </c:pt>
                <c:pt idx="214">
                  <c:v>763.94372684109749</c:v>
                </c:pt>
                <c:pt idx="215">
                  <c:v>763.94372684109749</c:v>
                </c:pt>
                <c:pt idx="216">
                  <c:v>763.94372684109749</c:v>
                </c:pt>
                <c:pt idx="217">
                  <c:v>763.94372684109749</c:v>
                </c:pt>
                <c:pt idx="218">
                  <c:v>763.94372684109749</c:v>
                </c:pt>
                <c:pt idx="219">
                  <c:v>763.94372684109749</c:v>
                </c:pt>
                <c:pt idx="220">
                  <c:v>763.94372684109749</c:v>
                </c:pt>
                <c:pt idx="221">
                  <c:v>763.94372684109749</c:v>
                </c:pt>
                <c:pt idx="222">
                  <c:v>763.94372684109749</c:v>
                </c:pt>
                <c:pt idx="223">
                  <c:v>763.94372684109749</c:v>
                </c:pt>
                <c:pt idx="224">
                  <c:v>763.94372684109749</c:v>
                </c:pt>
                <c:pt idx="225">
                  <c:v>763.94372684109749</c:v>
                </c:pt>
                <c:pt idx="226">
                  <c:v>763.94372684109749</c:v>
                </c:pt>
                <c:pt idx="227">
                  <c:v>763.94372684109749</c:v>
                </c:pt>
                <c:pt idx="228">
                  <c:v>763.94372684109749</c:v>
                </c:pt>
                <c:pt idx="229">
                  <c:v>763.94372684109749</c:v>
                </c:pt>
                <c:pt idx="230">
                  <c:v>763.94372684109749</c:v>
                </c:pt>
                <c:pt idx="231">
                  <c:v>763.94372684109749</c:v>
                </c:pt>
                <c:pt idx="232">
                  <c:v>763.94372684109749</c:v>
                </c:pt>
                <c:pt idx="233">
                  <c:v>763.94372684109749</c:v>
                </c:pt>
                <c:pt idx="234">
                  <c:v>763.94372684109749</c:v>
                </c:pt>
                <c:pt idx="235">
                  <c:v>763.94372684109749</c:v>
                </c:pt>
                <c:pt idx="236">
                  <c:v>763.94372684109749</c:v>
                </c:pt>
                <c:pt idx="237">
                  <c:v>763.94372684109749</c:v>
                </c:pt>
                <c:pt idx="238">
                  <c:v>763.94372684109749</c:v>
                </c:pt>
                <c:pt idx="239">
                  <c:v>763.94372684109749</c:v>
                </c:pt>
                <c:pt idx="240">
                  <c:v>763.94372684109749</c:v>
                </c:pt>
                <c:pt idx="241">
                  <c:v>763.94372684109749</c:v>
                </c:pt>
                <c:pt idx="242">
                  <c:v>763.94372684109749</c:v>
                </c:pt>
                <c:pt idx="243">
                  <c:v>763.94372684109749</c:v>
                </c:pt>
                <c:pt idx="244">
                  <c:v>763.94372684109749</c:v>
                </c:pt>
                <c:pt idx="245">
                  <c:v>763.94372684109749</c:v>
                </c:pt>
                <c:pt idx="246">
                  <c:v>763.94372684109749</c:v>
                </c:pt>
                <c:pt idx="247">
                  <c:v>763.94372684109749</c:v>
                </c:pt>
                <c:pt idx="248">
                  <c:v>763.94372684109749</c:v>
                </c:pt>
                <c:pt idx="249">
                  <c:v>763.94372684109749</c:v>
                </c:pt>
                <c:pt idx="250">
                  <c:v>763.94372684109749</c:v>
                </c:pt>
                <c:pt idx="251">
                  <c:v>763.94372684109749</c:v>
                </c:pt>
                <c:pt idx="252">
                  <c:v>763.94372684109749</c:v>
                </c:pt>
                <c:pt idx="253">
                  <c:v>763.94372684109749</c:v>
                </c:pt>
                <c:pt idx="254">
                  <c:v>763.94372684109749</c:v>
                </c:pt>
                <c:pt idx="255">
                  <c:v>763.94372684109749</c:v>
                </c:pt>
                <c:pt idx="256">
                  <c:v>763.94372684109749</c:v>
                </c:pt>
                <c:pt idx="257">
                  <c:v>763.94372684109749</c:v>
                </c:pt>
                <c:pt idx="258">
                  <c:v>763.94372684109749</c:v>
                </c:pt>
                <c:pt idx="259">
                  <c:v>763.94372684109749</c:v>
                </c:pt>
                <c:pt idx="260">
                  <c:v>763.94372684109749</c:v>
                </c:pt>
                <c:pt idx="261">
                  <c:v>763.94372684109749</c:v>
                </c:pt>
                <c:pt idx="262">
                  <c:v>763.94372684109749</c:v>
                </c:pt>
                <c:pt idx="263">
                  <c:v>763.94372684109749</c:v>
                </c:pt>
                <c:pt idx="264">
                  <c:v>763.94372684109749</c:v>
                </c:pt>
                <c:pt idx="265">
                  <c:v>763.94372684109749</c:v>
                </c:pt>
                <c:pt idx="266">
                  <c:v>763.94372684109749</c:v>
                </c:pt>
                <c:pt idx="267">
                  <c:v>763.94372684109749</c:v>
                </c:pt>
                <c:pt idx="268">
                  <c:v>763.94372684109749</c:v>
                </c:pt>
                <c:pt idx="269">
                  <c:v>763.94372684109749</c:v>
                </c:pt>
                <c:pt idx="270">
                  <c:v>763.94372684109749</c:v>
                </c:pt>
                <c:pt idx="271">
                  <c:v>763.94372684109749</c:v>
                </c:pt>
                <c:pt idx="272">
                  <c:v>763.94372684109749</c:v>
                </c:pt>
                <c:pt idx="273">
                  <c:v>763.94372684109749</c:v>
                </c:pt>
                <c:pt idx="274">
                  <c:v>763.94372684109749</c:v>
                </c:pt>
                <c:pt idx="275">
                  <c:v>763.94372684109749</c:v>
                </c:pt>
                <c:pt idx="276">
                  <c:v>763.94372684109749</c:v>
                </c:pt>
                <c:pt idx="277">
                  <c:v>763.94372684109749</c:v>
                </c:pt>
                <c:pt idx="278">
                  <c:v>763.94372684109749</c:v>
                </c:pt>
                <c:pt idx="279">
                  <c:v>763.94372684109749</c:v>
                </c:pt>
                <c:pt idx="280">
                  <c:v>763.94372684109749</c:v>
                </c:pt>
                <c:pt idx="281">
                  <c:v>763.94372684109749</c:v>
                </c:pt>
                <c:pt idx="282">
                  <c:v>763.94372684109749</c:v>
                </c:pt>
                <c:pt idx="283">
                  <c:v>763.94372684109749</c:v>
                </c:pt>
                <c:pt idx="284">
                  <c:v>763.94372684109749</c:v>
                </c:pt>
                <c:pt idx="285">
                  <c:v>763.94372684109749</c:v>
                </c:pt>
                <c:pt idx="286">
                  <c:v>763.94372684109749</c:v>
                </c:pt>
                <c:pt idx="287">
                  <c:v>763.94372684109749</c:v>
                </c:pt>
                <c:pt idx="288">
                  <c:v>763.94372684109749</c:v>
                </c:pt>
                <c:pt idx="289">
                  <c:v>763.94372684109749</c:v>
                </c:pt>
                <c:pt idx="290">
                  <c:v>763.94372684109749</c:v>
                </c:pt>
                <c:pt idx="291">
                  <c:v>763.94372684109749</c:v>
                </c:pt>
                <c:pt idx="292">
                  <c:v>763.94372684109749</c:v>
                </c:pt>
                <c:pt idx="293">
                  <c:v>763.94372684109749</c:v>
                </c:pt>
                <c:pt idx="294">
                  <c:v>763.94372684109749</c:v>
                </c:pt>
                <c:pt idx="295">
                  <c:v>763.94372684109749</c:v>
                </c:pt>
                <c:pt idx="296">
                  <c:v>763.94372684109749</c:v>
                </c:pt>
                <c:pt idx="297">
                  <c:v>763.94372684109749</c:v>
                </c:pt>
                <c:pt idx="298">
                  <c:v>763.94372684109749</c:v>
                </c:pt>
                <c:pt idx="299">
                  <c:v>763.94372684109749</c:v>
                </c:pt>
                <c:pt idx="300">
                  <c:v>763.94372684109749</c:v>
                </c:pt>
                <c:pt idx="301">
                  <c:v>763.94372684109749</c:v>
                </c:pt>
                <c:pt idx="302">
                  <c:v>763.94372684109749</c:v>
                </c:pt>
                <c:pt idx="303">
                  <c:v>763.94372684109749</c:v>
                </c:pt>
                <c:pt idx="304">
                  <c:v>763.94372684109749</c:v>
                </c:pt>
                <c:pt idx="305">
                  <c:v>763.94372684109749</c:v>
                </c:pt>
                <c:pt idx="306">
                  <c:v>763.94372684109749</c:v>
                </c:pt>
                <c:pt idx="307">
                  <c:v>763.94372684109749</c:v>
                </c:pt>
                <c:pt idx="308">
                  <c:v>763.94372684109749</c:v>
                </c:pt>
                <c:pt idx="309">
                  <c:v>763.94372684109749</c:v>
                </c:pt>
                <c:pt idx="310">
                  <c:v>763.94372684109749</c:v>
                </c:pt>
                <c:pt idx="311">
                  <c:v>763.94372684109749</c:v>
                </c:pt>
                <c:pt idx="312">
                  <c:v>763.94372684109749</c:v>
                </c:pt>
                <c:pt idx="313">
                  <c:v>763.94372684109749</c:v>
                </c:pt>
                <c:pt idx="314">
                  <c:v>763.94372684109749</c:v>
                </c:pt>
                <c:pt idx="315">
                  <c:v>763.94372684109749</c:v>
                </c:pt>
                <c:pt idx="316">
                  <c:v>763.94372684109749</c:v>
                </c:pt>
                <c:pt idx="317">
                  <c:v>763.94372684109749</c:v>
                </c:pt>
                <c:pt idx="318">
                  <c:v>763.94372684109749</c:v>
                </c:pt>
                <c:pt idx="319">
                  <c:v>763.94372684109749</c:v>
                </c:pt>
                <c:pt idx="320">
                  <c:v>763.94372684109749</c:v>
                </c:pt>
                <c:pt idx="321">
                  <c:v>763.94372684109749</c:v>
                </c:pt>
                <c:pt idx="322">
                  <c:v>763.94372684109749</c:v>
                </c:pt>
                <c:pt idx="323">
                  <c:v>763.94372684109749</c:v>
                </c:pt>
                <c:pt idx="324">
                  <c:v>763.94372684109749</c:v>
                </c:pt>
                <c:pt idx="325">
                  <c:v>763.94372684109749</c:v>
                </c:pt>
                <c:pt idx="326">
                  <c:v>763.94372684109749</c:v>
                </c:pt>
                <c:pt idx="327">
                  <c:v>763.94372684109749</c:v>
                </c:pt>
                <c:pt idx="328">
                  <c:v>763.94372684109749</c:v>
                </c:pt>
                <c:pt idx="329">
                  <c:v>763.94372684109749</c:v>
                </c:pt>
                <c:pt idx="330">
                  <c:v>763.94372684109749</c:v>
                </c:pt>
                <c:pt idx="331">
                  <c:v>763.94372684109749</c:v>
                </c:pt>
                <c:pt idx="332">
                  <c:v>763.94372684109749</c:v>
                </c:pt>
                <c:pt idx="333">
                  <c:v>763.94372684109749</c:v>
                </c:pt>
                <c:pt idx="334">
                  <c:v>763.94372684109749</c:v>
                </c:pt>
                <c:pt idx="335">
                  <c:v>763.94372684109749</c:v>
                </c:pt>
                <c:pt idx="336">
                  <c:v>763.94372684109749</c:v>
                </c:pt>
                <c:pt idx="337">
                  <c:v>763.94372684109749</c:v>
                </c:pt>
                <c:pt idx="338">
                  <c:v>763.94372684109749</c:v>
                </c:pt>
                <c:pt idx="339">
                  <c:v>763.94372684109749</c:v>
                </c:pt>
                <c:pt idx="340">
                  <c:v>763.94372684109749</c:v>
                </c:pt>
                <c:pt idx="341">
                  <c:v>763.94372684109749</c:v>
                </c:pt>
                <c:pt idx="342">
                  <c:v>763.94372684109749</c:v>
                </c:pt>
                <c:pt idx="343">
                  <c:v>763.94372684109749</c:v>
                </c:pt>
                <c:pt idx="344">
                  <c:v>763.94372684109749</c:v>
                </c:pt>
                <c:pt idx="345">
                  <c:v>763.94372684109749</c:v>
                </c:pt>
                <c:pt idx="346">
                  <c:v>763.94372684109749</c:v>
                </c:pt>
                <c:pt idx="347">
                  <c:v>763.94372684109749</c:v>
                </c:pt>
                <c:pt idx="348">
                  <c:v>763.94372684109749</c:v>
                </c:pt>
                <c:pt idx="349">
                  <c:v>763.94372684109749</c:v>
                </c:pt>
                <c:pt idx="350">
                  <c:v>763.94372684109749</c:v>
                </c:pt>
                <c:pt idx="351">
                  <c:v>763.94372684109749</c:v>
                </c:pt>
                <c:pt idx="352">
                  <c:v>763.94372684109749</c:v>
                </c:pt>
                <c:pt idx="353">
                  <c:v>763.94372684109749</c:v>
                </c:pt>
                <c:pt idx="354">
                  <c:v>763.94372684109749</c:v>
                </c:pt>
                <c:pt idx="355">
                  <c:v>763.94372684109749</c:v>
                </c:pt>
                <c:pt idx="356">
                  <c:v>763.94372684109749</c:v>
                </c:pt>
                <c:pt idx="357">
                  <c:v>763.94372684109749</c:v>
                </c:pt>
                <c:pt idx="358">
                  <c:v>763.94372684109749</c:v>
                </c:pt>
                <c:pt idx="359">
                  <c:v>763.94372684109749</c:v>
                </c:pt>
                <c:pt idx="360">
                  <c:v>763.94372684109749</c:v>
                </c:pt>
                <c:pt idx="361">
                  <c:v>763.94372684109749</c:v>
                </c:pt>
                <c:pt idx="362">
                  <c:v>763.94372684109749</c:v>
                </c:pt>
                <c:pt idx="363">
                  <c:v>763.94372684109749</c:v>
                </c:pt>
                <c:pt idx="364">
                  <c:v>763.94372684109749</c:v>
                </c:pt>
                <c:pt idx="365">
                  <c:v>763.94372684109749</c:v>
                </c:pt>
                <c:pt idx="366">
                  <c:v>763.94372684109749</c:v>
                </c:pt>
                <c:pt idx="367">
                  <c:v>763.94372684109749</c:v>
                </c:pt>
                <c:pt idx="368">
                  <c:v>763.94372684109749</c:v>
                </c:pt>
                <c:pt idx="369">
                  <c:v>763.94372684109749</c:v>
                </c:pt>
                <c:pt idx="370">
                  <c:v>763.94372684109749</c:v>
                </c:pt>
                <c:pt idx="371">
                  <c:v>763.94372684109749</c:v>
                </c:pt>
                <c:pt idx="372">
                  <c:v>763.94372684109749</c:v>
                </c:pt>
                <c:pt idx="373">
                  <c:v>763.94372684109749</c:v>
                </c:pt>
                <c:pt idx="374">
                  <c:v>763.94372684109749</c:v>
                </c:pt>
                <c:pt idx="375">
                  <c:v>763.94372684109749</c:v>
                </c:pt>
                <c:pt idx="376">
                  <c:v>763.94372684109749</c:v>
                </c:pt>
                <c:pt idx="377">
                  <c:v>763.94372684109749</c:v>
                </c:pt>
                <c:pt idx="378">
                  <c:v>763.94372684109749</c:v>
                </c:pt>
                <c:pt idx="379">
                  <c:v>763.94372684109749</c:v>
                </c:pt>
                <c:pt idx="380">
                  <c:v>763.94372684109749</c:v>
                </c:pt>
                <c:pt idx="381">
                  <c:v>763.94372684109749</c:v>
                </c:pt>
                <c:pt idx="382">
                  <c:v>763.94372684109749</c:v>
                </c:pt>
                <c:pt idx="383">
                  <c:v>763.94372684109749</c:v>
                </c:pt>
                <c:pt idx="384">
                  <c:v>763.94372684109749</c:v>
                </c:pt>
                <c:pt idx="385">
                  <c:v>763.94372684109749</c:v>
                </c:pt>
                <c:pt idx="386">
                  <c:v>763.94372684109749</c:v>
                </c:pt>
                <c:pt idx="387">
                  <c:v>763.94372684109749</c:v>
                </c:pt>
                <c:pt idx="388">
                  <c:v>763.94372684109749</c:v>
                </c:pt>
                <c:pt idx="389">
                  <c:v>763.94372684109749</c:v>
                </c:pt>
                <c:pt idx="390">
                  <c:v>763.94372684109749</c:v>
                </c:pt>
                <c:pt idx="391">
                  <c:v>763.94372684109749</c:v>
                </c:pt>
                <c:pt idx="392">
                  <c:v>763.94372684109749</c:v>
                </c:pt>
                <c:pt idx="393">
                  <c:v>763.94372684109749</c:v>
                </c:pt>
                <c:pt idx="394">
                  <c:v>763.94372684109749</c:v>
                </c:pt>
                <c:pt idx="395">
                  <c:v>763.94372684109749</c:v>
                </c:pt>
                <c:pt idx="396">
                  <c:v>763.94372684109749</c:v>
                </c:pt>
                <c:pt idx="397">
                  <c:v>763.94372684109749</c:v>
                </c:pt>
                <c:pt idx="398">
                  <c:v>763.94372684109749</c:v>
                </c:pt>
                <c:pt idx="399">
                  <c:v>763.94372684109749</c:v>
                </c:pt>
                <c:pt idx="400">
                  <c:v>763.94372684109749</c:v>
                </c:pt>
                <c:pt idx="401">
                  <c:v>763.94372684109749</c:v>
                </c:pt>
                <c:pt idx="402">
                  <c:v>763.94372684109749</c:v>
                </c:pt>
                <c:pt idx="403">
                  <c:v>763.94372684109749</c:v>
                </c:pt>
                <c:pt idx="404">
                  <c:v>763.94372684109749</c:v>
                </c:pt>
                <c:pt idx="405">
                  <c:v>763.94372684109749</c:v>
                </c:pt>
                <c:pt idx="406">
                  <c:v>763.94372684109749</c:v>
                </c:pt>
                <c:pt idx="407">
                  <c:v>763.94372684109749</c:v>
                </c:pt>
                <c:pt idx="408">
                  <c:v>763.94372684109749</c:v>
                </c:pt>
                <c:pt idx="409">
                  <c:v>763.94372684109749</c:v>
                </c:pt>
                <c:pt idx="410">
                  <c:v>763.94372684109749</c:v>
                </c:pt>
                <c:pt idx="411">
                  <c:v>763.94372684109749</c:v>
                </c:pt>
                <c:pt idx="412">
                  <c:v>763.94372684109749</c:v>
                </c:pt>
                <c:pt idx="413">
                  <c:v>763.94372684109749</c:v>
                </c:pt>
                <c:pt idx="414">
                  <c:v>763.94372684109749</c:v>
                </c:pt>
                <c:pt idx="415">
                  <c:v>763.94372684109749</c:v>
                </c:pt>
                <c:pt idx="416">
                  <c:v>763.94372684109749</c:v>
                </c:pt>
                <c:pt idx="417">
                  <c:v>763.94372684109749</c:v>
                </c:pt>
                <c:pt idx="418">
                  <c:v>763.94372684109749</c:v>
                </c:pt>
                <c:pt idx="419">
                  <c:v>763.94372684109749</c:v>
                </c:pt>
                <c:pt idx="420">
                  <c:v>763.94372684109749</c:v>
                </c:pt>
                <c:pt idx="421">
                  <c:v>763.94372684109749</c:v>
                </c:pt>
                <c:pt idx="422">
                  <c:v>763.94372684109749</c:v>
                </c:pt>
                <c:pt idx="423">
                  <c:v>763.94372684109749</c:v>
                </c:pt>
                <c:pt idx="424">
                  <c:v>763.94372684109749</c:v>
                </c:pt>
                <c:pt idx="425">
                  <c:v>763.94372684109749</c:v>
                </c:pt>
                <c:pt idx="426">
                  <c:v>763.94372684109749</c:v>
                </c:pt>
                <c:pt idx="427">
                  <c:v>763.94372684109749</c:v>
                </c:pt>
                <c:pt idx="428">
                  <c:v>763.94372684109749</c:v>
                </c:pt>
                <c:pt idx="429">
                  <c:v>763.94372684109749</c:v>
                </c:pt>
                <c:pt idx="430">
                  <c:v>763.94372684109749</c:v>
                </c:pt>
                <c:pt idx="431">
                  <c:v>763.94372684109749</c:v>
                </c:pt>
                <c:pt idx="432">
                  <c:v>763.94372684109749</c:v>
                </c:pt>
                <c:pt idx="433">
                  <c:v>763.94372684109749</c:v>
                </c:pt>
                <c:pt idx="434">
                  <c:v>763.94372684109749</c:v>
                </c:pt>
                <c:pt idx="435">
                  <c:v>763.94372684109749</c:v>
                </c:pt>
                <c:pt idx="436">
                  <c:v>763.94372684109749</c:v>
                </c:pt>
                <c:pt idx="437">
                  <c:v>763.94372684109749</c:v>
                </c:pt>
                <c:pt idx="438">
                  <c:v>763.94372684109749</c:v>
                </c:pt>
                <c:pt idx="439">
                  <c:v>763.94372684109749</c:v>
                </c:pt>
                <c:pt idx="440">
                  <c:v>763.94372684109749</c:v>
                </c:pt>
                <c:pt idx="441">
                  <c:v>763.94372684109749</c:v>
                </c:pt>
                <c:pt idx="442">
                  <c:v>763.94372684109749</c:v>
                </c:pt>
                <c:pt idx="443">
                  <c:v>763.94372684109749</c:v>
                </c:pt>
                <c:pt idx="444">
                  <c:v>763.94372684109749</c:v>
                </c:pt>
                <c:pt idx="445">
                  <c:v>763.94372684109749</c:v>
                </c:pt>
                <c:pt idx="446">
                  <c:v>763.94372684109749</c:v>
                </c:pt>
                <c:pt idx="447">
                  <c:v>763.94372684109749</c:v>
                </c:pt>
                <c:pt idx="448">
                  <c:v>763.94372684109749</c:v>
                </c:pt>
                <c:pt idx="449">
                  <c:v>763.94372684109749</c:v>
                </c:pt>
                <c:pt idx="450">
                  <c:v>763.94372684109749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-253.50365655717178</c:v>
                </c:pt>
                <c:pt idx="1">
                  <c:v>-253.50365655717178</c:v>
                </c:pt>
                <c:pt idx="2">
                  <c:v>-253.50365655717178</c:v>
                </c:pt>
                <c:pt idx="3">
                  <c:v>-253.50365655717178</c:v>
                </c:pt>
                <c:pt idx="4">
                  <c:v>-253.50365655717178</c:v>
                </c:pt>
                <c:pt idx="5">
                  <c:v>-253.50365655717178</c:v>
                </c:pt>
                <c:pt idx="6">
                  <c:v>-253.50365655717178</c:v>
                </c:pt>
                <c:pt idx="7">
                  <c:v>-253.50365655717178</c:v>
                </c:pt>
                <c:pt idx="8">
                  <c:v>-253.50365655717178</c:v>
                </c:pt>
                <c:pt idx="9">
                  <c:v>-253.50365655717178</c:v>
                </c:pt>
                <c:pt idx="10">
                  <c:v>-253.50365655717178</c:v>
                </c:pt>
                <c:pt idx="11">
                  <c:v>-253.50365655717178</c:v>
                </c:pt>
                <c:pt idx="12">
                  <c:v>-253.50365655717178</c:v>
                </c:pt>
                <c:pt idx="13">
                  <c:v>-253.50365655717178</c:v>
                </c:pt>
                <c:pt idx="14">
                  <c:v>-253.50365655717178</c:v>
                </c:pt>
                <c:pt idx="15">
                  <c:v>-253.50365655717178</c:v>
                </c:pt>
                <c:pt idx="16">
                  <c:v>-253.50365655717178</c:v>
                </c:pt>
                <c:pt idx="17">
                  <c:v>-253.50365655717178</c:v>
                </c:pt>
                <c:pt idx="18">
                  <c:v>-253.50365655717178</c:v>
                </c:pt>
                <c:pt idx="19">
                  <c:v>-253.50365655717178</c:v>
                </c:pt>
                <c:pt idx="20">
                  <c:v>-253.50365655717178</c:v>
                </c:pt>
                <c:pt idx="21">
                  <c:v>-253.50365655717178</c:v>
                </c:pt>
                <c:pt idx="22">
                  <c:v>-253.50365655717178</c:v>
                </c:pt>
                <c:pt idx="23">
                  <c:v>-253.50365655717178</c:v>
                </c:pt>
                <c:pt idx="24">
                  <c:v>-253.50365655717178</c:v>
                </c:pt>
                <c:pt idx="25">
                  <c:v>-253.50365655717178</c:v>
                </c:pt>
                <c:pt idx="26">
                  <c:v>-253.50365655717178</c:v>
                </c:pt>
                <c:pt idx="27">
                  <c:v>-253.50365655717178</c:v>
                </c:pt>
                <c:pt idx="28">
                  <c:v>-253.50365655717178</c:v>
                </c:pt>
                <c:pt idx="29">
                  <c:v>-253.50365655717178</c:v>
                </c:pt>
                <c:pt idx="30">
                  <c:v>-253.50365655717178</c:v>
                </c:pt>
                <c:pt idx="31">
                  <c:v>-253.50365655717178</c:v>
                </c:pt>
                <c:pt idx="32">
                  <c:v>-253.50365655717178</c:v>
                </c:pt>
                <c:pt idx="33">
                  <c:v>-253.50365655717178</c:v>
                </c:pt>
                <c:pt idx="34">
                  <c:v>-253.50365655717178</c:v>
                </c:pt>
                <c:pt idx="35">
                  <c:v>-253.50365655717178</c:v>
                </c:pt>
                <c:pt idx="36">
                  <c:v>-253.50365655717178</c:v>
                </c:pt>
                <c:pt idx="37">
                  <c:v>-253.50365655717178</c:v>
                </c:pt>
                <c:pt idx="38">
                  <c:v>-253.50365655717178</c:v>
                </c:pt>
                <c:pt idx="39">
                  <c:v>-253.50365655717178</c:v>
                </c:pt>
                <c:pt idx="40">
                  <c:v>-253.50365655717178</c:v>
                </c:pt>
                <c:pt idx="41">
                  <c:v>-253.50365655717178</c:v>
                </c:pt>
                <c:pt idx="42">
                  <c:v>-253.50365655717178</c:v>
                </c:pt>
                <c:pt idx="43">
                  <c:v>-253.50365655717178</c:v>
                </c:pt>
                <c:pt idx="44">
                  <c:v>-253.50365655717178</c:v>
                </c:pt>
                <c:pt idx="45">
                  <c:v>-253.50365655717178</c:v>
                </c:pt>
                <c:pt idx="46">
                  <c:v>-253.50365655717178</c:v>
                </c:pt>
                <c:pt idx="47">
                  <c:v>-253.50365655717178</c:v>
                </c:pt>
                <c:pt idx="48">
                  <c:v>-253.50365655717178</c:v>
                </c:pt>
                <c:pt idx="49">
                  <c:v>-253.50365655717178</c:v>
                </c:pt>
                <c:pt idx="50">
                  <c:v>-253.50365655717178</c:v>
                </c:pt>
                <c:pt idx="51">
                  <c:v>-253.50365655717178</c:v>
                </c:pt>
                <c:pt idx="52">
                  <c:v>-253.50365655717178</c:v>
                </c:pt>
                <c:pt idx="53">
                  <c:v>-253.50365655717178</c:v>
                </c:pt>
                <c:pt idx="54">
                  <c:v>-253.50365655717178</c:v>
                </c:pt>
                <c:pt idx="55">
                  <c:v>-253.50365655717178</c:v>
                </c:pt>
                <c:pt idx="56">
                  <c:v>-253.50365655717178</c:v>
                </c:pt>
                <c:pt idx="57">
                  <c:v>-253.50365655717178</c:v>
                </c:pt>
                <c:pt idx="58">
                  <c:v>-253.50365655717178</c:v>
                </c:pt>
                <c:pt idx="59">
                  <c:v>-253.50365655717178</c:v>
                </c:pt>
                <c:pt idx="60">
                  <c:v>-253.50365655717178</c:v>
                </c:pt>
                <c:pt idx="61">
                  <c:v>-253.50365655717178</c:v>
                </c:pt>
                <c:pt idx="62">
                  <c:v>-253.50365655717178</c:v>
                </c:pt>
                <c:pt idx="63">
                  <c:v>-253.50365655717178</c:v>
                </c:pt>
                <c:pt idx="64">
                  <c:v>-253.50365655717178</c:v>
                </c:pt>
                <c:pt idx="65">
                  <c:v>-253.50365655717178</c:v>
                </c:pt>
                <c:pt idx="66">
                  <c:v>-253.50365655717178</c:v>
                </c:pt>
                <c:pt idx="67">
                  <c:v>-253.50365655717178</c:v>
                </c:pt>
                <c:pt idx="68">
                  <c:v>-253.50365655717178</c:v>
                </c:pt>
                <c:pt idx="69">
                  <c:v>-253.50365655717178</c:v>
                </c:pt>
                <c:pt idx="70">
                  <c:v>-253.50365655717178</c:v>
                </c:pt>
                <c:pt idx="71">
                  <c:v>-253.50365655717178</c:v>
                </c:pt>
                <c:pt idx="72">
                  <c:v>-253.50365655717178</c:v>
                </c:pt>
                <c:pt idx="73">
                  <c:v>-253.50365655717178</c:v>
                </c:pt>
                <c:pt idx="74">
                  <c:v>-253.50365655717178</c:v>
                </c:pt>
                <c:pt idx="75">
                  <c:v>-253.50365655717178</c:v>
                </c:pt>
                <c:pt idx="76">
                  <c:v>-253.50365655717178</c:v>
                </c:pt>
                <c:pt idx="77">
                  <c:v>-253.50365655717178</c:v>
                </c:pt>
                <c:pt idx="78">
                  <c:v>-253.50365655717178</c:v>
                </c:pt>
                <c:pt idx="79">
                  <c:v>-253.50365655717178</c:v>
                </c:pt>
                <c:pt idx="80">
                  <c:v>-253.50365655717178</c:v>
                </c:pt>
                <c:pt idx="81">
                  <c:v>-253.50365655717178</c:v>
                </c:pt>
                <c:pt idx="82">
                  <c:v>-253.50365655717178</c:v>
                </c:pt>
                <c:pt idx="83">
                  <c:v>-253.50365655717178</c:v>
                </c:pt>
                <c:pt idx="84">
                  <c:v>-253.50365655717178</c:v>
                </c:pt>
                <c:pt idx="85">
                  <c:v>-253.50365655717178</c:v>
                </c:pt>
                <c:pt idx="86">
                  <c:v>-253.50365655717178</c:v>
                </c:pt>
                <c:pt idx="87">
                  <c:v>-253.50365655717178</c:v>
                </c:pt>
                <c:pt idx="88">
                  <c:v>-253.50365655717178</c:v>
                </c:pt>
                <c:pt idx="89">
                  <c:v>-253.50365655717178</c:v>
                </c:pt>
                <c:pt idx="90">
                  <c:v>-253.50365655717178</c:v>
                </c:pt>
                <c:pt idx="91">
                  <c:v>-253.50365655717178</c:v>
                </c:pt>
                <c:pt idx="92">
                  <c:v>-253.50365655717178</c:v>
                </c:pt>
                <c:pt idx="93">
                  <c:v>-253.50365655717178</c:v>
                </c:pt>
                <c:pt idx="94">
                  <c:v>-253.50365655717178</c:v>
                </c:pt>
                <c:pt idx="95">
                  <c:v>-253.50365655717178</c:v>
                </c:pt>
                <c:pt idx="96">
                  <c:v>-253.50365655717178</c:v>
                </c:pt>
                <c:pt idx="97">
                  <c:v>-253.50365655717178</c:v>
                </c:pt>
                <c:pt idx="98">
                  <c:v>-253.50365655717178</c:v>
                </c:pt>
                <c:pt idx="99">
                  <c:v>-253.50365655717178</c:v>
                </c:pt>
                <c:pt idx="100">
                  <c:v>-253.50365655717178</c:v>
                </c:pt>
                <c:pt idx="101">
                  <c:v>-253.50365655717178</c:v>
                </c:pt>
                <c:pt idx="102">
                  <c:v>-253.50365655717178</c:v>
                </c:pt>
                <c:pt idx="103">
                  <c:v>-253.50365655717178</c:v>
                </c:pt>
                <c:pt idx="104">
                  <c:v>-253.50365655717178</c:v>
                </c:pt>
                <c:pt idx="105">
                  <c:v>-253.50365655717178</c:v>
                </c:pt>
                <c:pt idx="106">
                  <c:v>-253.50365655717178</c:v>
                </c:pt>
                <c:pt idx="107">
                  <c:v>-253.50365655717178</c:v>
                </c:pt>
                <c:pt idx="108">
                  <c:v>-253.50365655717178</c:v>
                </c:pt>
                <c:pt idx="109">
                  <c:v>-253.50365655717178</c:v>
                </c:pt>
                <c:pt idx="110">
                  <c:v>-253.50365655717178</c:v>
                </c:pt>
                <c:pt idx="111">
                  <c:v>-253.50365655717178</c:v>
                </c:pt>
                <c:pt idx="112">
                  <c:v>-253.50365655717178</c:v>
                </c:pt>
                <c:pt idx="113">
                  <c:v>-253.50365655717178</c:v>
                </c:pt>
                <c:pt idx="114">
                  <c:v>-253.50365655717178</c:v>
                </c:pt>
                <c:pt idx="115">
                  <c:v>-253.50365655717178</c:v>
                </c:pt>
                <c:pt idx="116">
                  <c:v>-253.50365655717178</c:v>
                </c:pt>
                <c:pt idx="117">
                  <c:v>-253.50365655717178</c:v>
                </c:pt>
                <c:pt idx="118">
                  <c:v>-253.50365655717178</c:v>
                </c:pt>
                <c:pt idx="119">
                  <c:v>-253.50365655717178</c:v>
                </c:pt>
                <c:pt idx="120">
                  <c:v>-253.50365655717178</c:v>
                </c:pt>
                <c:pt idx="121">
                  <c:v>-253.50365655717178</c:v>
                </c:pt>
                <c:pt idx="122">
                  <c:v>-253.50365655717178</c:v>
                </c:pt>
                <c:pt idx="123">
                  <c:v>-253.50365655717178</c:v>
                </c:pt>
                <c:pt idx="124">
                  <c:v>-253.50365655717178</c:v>
                </c:pt>
                <c:pt idx="125">
                  <c:v>-253.50365655717178</c:v>
                </c:pt>
                <c:pt idx="126">
                  <c:v>-253.50365655717178</c:v>
                </c:pt>
                <c:pt idx="127">
                  <c:v>-253.50365655717178</c:v>
                </c:pt>
                <c:pt idx="128">
                  <c:v>-253.50365655717178</c:v>
                </c:pt>
                <c:pt idx="129">
                  <c:v>-253.50365655717178</c:v>
                </c:pt>
                <c:pt idx="130">
                  <c:v>-253.50365655717178</c:v>
                </c:pt>
                <c:pt idx="131">
                  <c:v>-253.50365655717178</c:v>
                </c:pt>
                <c:pt idx="132">
                  <c:v>-253.50365655717178</c:v>
                </c:pt>
                <c:pt idx="133">
                  <c:v>-253.50365655717178</c:v>
                </c:pt>
                <c:pt idx="134">
                  <c:v>-253.50365655717178</c:v>
                </c:pt>
                <c:pt idx="135">
                  <c:v>-253.50365655717178</c:v>
                </c:pt>
                <c:pt idx="136">
                  <c:v>-253.50365655717178</c:v>
                </c:pt>
                <c:pt idx="137">
                  <c:v>-253.50365655717178</c:v>
                </c:pt>
                <c:pt idx="138">
                  <c:v>-253.50365655717178</c:v>
                </c:pt>
                <c:pt idx="139">
                  <c:v>-253.50365655717178</c:v>
                </c:pt>
                <c:pt idx="140">
                  <c:v>-253.50365655717178</c:v>
                </c:pt>
                <c:pt idx="141">
                  <c:v>-253.50365655717178</c:v>
                </c:pt>
                <c:pt idx="142">
                  <c:v>-253.50365655717178</c:v>
                </c:pt>
                <c:pt idx="143">
                  <c:v>-253.50365655717178</c:v>
                </c:pt>
                <c:pt idx="144">
                  <c:v>-253.50365655717178</c:v>
                </c:pt>
                <c:pt idx="145">
                  <c:v>-253.50365655717178</c:v>
                </c:pt>
                <c:pt idx="146">
                  <c:v>-253.50365655717178</c:v>
                </c:pt>
                <c:pt idx="147">
                  <c:v>-253.50365655717178</c:v>
                </c:pt>
                <c:pt idx="148">
                  <c:v>-253.50365655717178</c:v>
                </c:pt>
                <c:pt idx="149">
                  <c:v>-253.50365655717178</c:v>
                </c:pt>
                <c:pt idx="150">
                  <c:v>-253.50365655717178</c:v>
                </c:pt>
                <c:pt idx="151">
                  <c:v>-253.50365655717178</c:v>
                </c:pt>
                <c:pt idx="152">
                  <c:v>-253.50365655717178</c:v>
                </c:pt>
                <c:pt idx="153">
                  <c:v>-253.50365655717178</c:v>
                </c:pt>
                <c:pt idx="154">
                  <c:v>-253.50365655717178</c:v>
                </c:pt>
                <c:pt idx="155">
                  <c:v>-253.50365655717178</c:v>
                </c:pt>
                <c:pt idx="156">
                  <c:v>-253.50365655717178</c:v>
                </c:pt>
                <c:pt idx="157">
                  <c:v>-253.50365655717178</c:v>
                </c:pt>
                <c:pt idx="158">
                  <c:v>-253.50365655717178</c:v>
                </c:pt>
                <c:pt idx="159">
                  <c:v>-253.50365655717178</c:v>
                </c:pt>
                <c:pt idx="160">
                  <c:v>-253.50365655717178</c:v>
                </c:pt>
                <c:pt idx="161">
                  <c:v>-253.50365655717178</c:v>
                </c:pt>
                <c:pt idx="162">
                  <c:v>-253.50365655717178</c:v>
                </c:pt>
                <c:pt idx="163">
                  <c:v>-253.50365655717178</c:v>
                </c:pt>
                <c:pt idx="164">
                  <c:v>-253.50365655717178</c:v>
                </c:pt>
                <c:pt idx="165">
                  <c:v>-253.50365655717178</c:v>
                </c:pt>
                <c:pt idx="166">
                  <c:v>-253.50365655717178</c:v>
                </c:pt>
                <c:pt idx="167">
                  <c:v>-253.50365655717178</c:v>
                </c:pt>
                <c:pt idx="168">
                  <c:v>-253.50365655717178</c:v>
                </c:pt>
                <c:pt idx="169">
                  <c:v>-253.50365655717178</c:v>
                </c:pt>
                <c:pt idx="170">
                  <c:v>-253.50365655717178</c:v>
                </c:pt>
                <c:pt idx="171">
                  <c:v>-253.50365655717178</c:v>
                </c:pt>
                <c:pt idx="172">
                  <c:v>-253.50365655717178</c:v>
                </c:pt>
                <c:pt idx="173">
                  <c:v>-253.50365655717178</c:v>
                </c:pt>
                <c:pt idx="174">
                  <c:v>-253.50365655717178</c:v>
                </c:pt>
                <c:pt idx="175">
                  <c:v>-253.50365655717178</c:v>
                </c:pt>
                <c:pt idx="176">
                  <c:v>-253.50365655717178</c:v>
                </c:pt>
                <c:pt idx="177">
                  <c:v>-253.50365655717178</c:v>
                </c:pt>
                <c:pt idx="178">
                  <c:v>-253.50365655717178</c:v>
                </c:pt>
                <c:pt idx="179">
                  <c:v>-253.50365655717178</c:v>
                </c:pt>
                <c:pt idx="180">
                  <c:v>-1056.1728854547564</c:v>
                </c:pt>
                <c:pt idx="181">
                  <c:v>-1056.1728854547564</c:v>
                </c:pt>
                <c:pt idx="182">
                  <c:v>-1056.1728854547564</c:v>
                </c:pt>
                <c:pt idx="183">
                  <c:v>-1056.1728854547564</c:v>
                </c:pt>
                <c:pt idx="184">
                  <c:v>-1056.1728854547564</c:v>
                </c:pt>
                <c:pt idx="185">
                  <c:v>-1056.1728854547564</c:v>
                </c:pt>
                <c:pt idx="186">
                  <c:v>-1056.1728854547564</c:v>
                </c:pt>
                <c:pt idx="187">
                  <c:v>-1056.1728854547564</c:v>
                </c:pt>
                <c:pt idx="188">
                  <c:v>-1056.1728854547564</c:v>
                </c:pt>
                <c:pt idx="189">
                  <c:v>-1056.1728854547564</c:v>
                </c:pt>
                <c:pt idx="190">
                  <c:v>-1056.1728854547564</c:v>
                </c:pt>
                <c:pt idx="191">
                  <c:v>-1056.1728854547564</c:v>
                </c:pt>
                <c:pt idx="192">
                  <c:v>-1056.1728854547564</c:v>
                </c:pt>
                <c:pt idx="193">
                  <c:v>-1056.1728854547564</c:v>
                </c:pt>
                <c:pt idx="194">
                  <c:v>-1056.1728854547564</c:v>
                </c:pt>
                <c:pt idx="195">
                  <c:v>-1056.1728854547564</c:v>
                </c:pt>
                <c:pt idx="196">
                  <c:v>-1056.1728854547564</c:v>
                </c:pt>
                <c:pt idx="197">
                  <c:v>-1056.1728854547564</c:v>
                </c:pt>
                <c:pt idx="198">
                  <c:v>-1056.1728854547564</c:v>
                </c:pt>
                <c:pt idx="199">
                  <c:v>-1056.1728854547564</c:v>
                </c:pt>
                <c:pt idx="200">
                  <c:v>-1056.1728854547564</c:v>
                </c:pt>
                <c:pt idx="201">
                  <c:v>-1056.1728854547564</c:v>
                </c:pt>
                <c:pt idx="202">
                  <c:v>-1056.1728854547564</c:v>
                </c:pt>
                <c:pt idx="203">
                  <c:v>-1056.1728854547564</c:v>
                </c:pt>
                <c:pt idx="204">
                  <c:v>-1056.1728854547564</c:v>
                </c:pt>
                <c:pt idx="205">
                  <c:v>-1056.1728854547564</c:v>
                </c:pt>
                <c:pt idx="206">
                  <c:v>-1056.1728854547564</c:v>
                </c:pt>
                <c:pt idx="207">
                  <c:v>-1056.1728854547564</c:v>
                </c:pt>
                <c:pt idx="208">
                  <c:v>-1056.1728854547564</c:v>
                </c:pt>
                <c:pt idx="209">
                  <c:v>-1056.1728854547564</c:v>
                </c:pt>
                <c:pt idx="210">
                  <c:v>-1056.1728854547564</c:v>
                </c:pt>
                <c:pt idx="211">
                  <c:v>-1056.1728854547564</c:v>
                </c:pt>
                <c:pt idx="212">
                  <c:v>-1056.1728854547564</c:v>
                </c:pt>
                <c:pt idx="213">
                  <c:v>-1056.1728854547564</c:v>
                </c:pt>
                <c:pt idx="214">
                  <c:v>-1056.1728854547564</c:v>
                </c:pt>
                <c:pt idx="215">
                  <c:v>-1056.1728854547564</c:v>
                </c:pt>
                <c:pt idx="216">
                  <c:v>-1056.1728854547564</c:v>
                </c:pt>
                <c:pt idx="217">
                  <c:v>-1056.1728854547564</c:v>
                </c:pt>
                <c:pt idx="218">
                  <c:v>-1056.1728854547564</c:v>
                </c:pt>
                <c:pt idx="219">
                  <c:v>-1056.1728854547564</c:v>
                </c:pt>
                <c:pt idx="220">
                  <c:v>-1056.1728854547564</c:v>
                </c:pt>
                <c:pt idx="221">
                  <c:v>-1056.1728854547564</c:v>
                </c:pt>
                <c:pt idx="222">
                  <c:v>-1056.1728854547564</c:v>
                </c:pt>
                <c:pt idx="223">
                  <c:v>-1056.1728854547564</c:v>
                </c:pt>
                <c:pt idx="224">
                  <c:v>-1056.1728854547564</c:v>
                </c:pt>
                <c:pt idx="225">
                  <c:v>-1056.1728854547564</c:v>
                </c:pt>
                <c:pt idx="226">
                  <c:v>-1056.1728854547564</c:v>
                </c:pt>
                <c:pt idx="227">
                  <c:v>-1056.1728854547564</c:v>
                </c:pt>
                <c:pt idx="228">
                  <c:v>-1056.1728854547564</c:v>
                </c:pt>
                <c:pt idx="229">
                  <c:v>-1056.1728854547564</c:v>
                </c:pt>
                <c:pt idx="230">
                  <c:v>-1056.1728854547564</c:v>
                </c:pt>
                <c:pt idx="231">
                  <c:v>-1056.1728854547564</c:v>
                </c:pt>
                <c:pt idx="232">
                  <c:v>-1056.1728854547564</c:v>
                </c:pt>
                <c:pt idx="233">
                  <c:v>-1056.1728854547564</c:v>
                </c:pt>
                <c:pt idx="234">
                  <c:v>-1056.1728854547564</c:v>
                </c:pt>
                <c:pt idx="235">
                  <c:v>-1056.1728854547564</c:v>
                </c:pt>
                <c:pt idx="236">
                  <c:v>-1056.1728854547564</c:v>
                </c:pt>
                <c:pt idx="237">
                  <c:v>-1056.1728854547564</c:v>
                </c:pt>
                <c:pt idx="238">
                  <c:v>-1056.1728854547564</c:v>
                </c:pt>
                <c:pt idx="239">
                  <c:v>-1056.1728854547564</c:v>
                </c:pt>
                <c:pt idx="240">
                  <c:v>-1056.1728854547564</c:v>
                </c:pt>
                <c:pt idx="241">
                  <c:v>-1056.1728854547564</c:v>
                </c:pt>
                <c:pt idx="242">
                  <c:v>-1056.1728854547564</c:v>
                </c:pt>
                <c:pt idx="243">
                  <c:v>-1056.1728854547564</c:v>
                </c:pt>
                <c:pt idx="244">
                  <c:v>-1056.1728854547564</c:v>
                </c:pt>
                <c:pt idx="245">
                  <c:v>-1056.1728854547564</c:v>
                </c:pt>
                <c:pt idx="246">
                  <c:v>-1056.1728854547564</c:v>
                </c:pt>
                <c:pt idx="247">
                  <c:v>-1056.1728854547564</c:v>
                </c:pt>
                <c:pt idx="248">
                  <c:v>-1056.1728854547564</c:v>
                </c:pt>
                <c:pt idx="249">
                  <c:v>-1056.1728854547564</c:v>
                </c:pt>
                <c:pt idx="250">
                  <c:v>-1056.1728854547564</c:v>
                </c:pt>
                <c:pt idx="251">
                  <c:v>-1056.1728854547564</c:v>
                </c:pt>
                <c:pt idx="252">
                  <c:v>-1056.1728854547564</c:v>
                </c:pt>
                <c:pt idx="253">
                  <c:v>-1056.1728854547564</c:v>
                </c:pt>
                <c:pt idx="254">
                  <c:v>-1056.1728854547564</c:v>
                </c:pt>
                <c:pt idx="255">
                  <c:v>-1056.1728854547564</c:v>
                </c:pt>
                <c:pt idx="256">
                  <c:v>-1056.1728854547564</c:v>
                </c:pt>
                <c:pt idx="257">
                  <c:v>-1056.1728854547564</c:v>
                </c:pt>
                <c:pt idx="258">
                  <c:v>-1056.1728854547564</c:v>
                </c:pt>
                <c:pt idx="259">
                  <c:v>-1056.1728854547564</c:v>
                </c:pt>
                <c:pt idx="260">
                  <c:v>-1056.1728854547564</c:v>
                </c:pt>
                <c:pt idx="261">
                  <c:v>-1056.1728854547564</c:v>
                </c:pt>
                <c:pt idx="262">
                  <c:v>-1056.1728854547564</c:v>
                </c:pt>
                <c:pt idx="263">
                  <c:v>-1056.1728854547564</c:v>
                </c:pt>
                <c:pt idx="264">
                  <c:v>-1056.1728854547564</c:v>
                </c:pt>
                <c:pt idx="265">
                  <c:v>-1056.1728854547564</c:v>
                </c:pt>
                <c:pt idx="266">
                  <c:v>-1056.1728854547564</c:v>
                </c:pt>
                <c:pt idx="267">
                  <c:v>-1056.1728854547564</c:v>
                </c:pt>
                <c:pt idx="268">
                  <c:v>-1056.1728854547564</c:v>
                </c:pt>
                <c:pt idx="269">
                  <c:v>-1056.1728854547564</c:v>
                </c:pt>
                <c:pt idx="270">
                  <c:v>-1056.1728854547564</c:v>
                </c:pt>
                <c:pt idx="271">
                  <c:v>-1056.1728854547564</c:v>
                </c:pt>
                <c:pt idx="272">
                  <c:v>-1056.1728854547564</c:v>
                </c:pt>
                <c:pt idx="273">
                  <c:v>-1056.1728854547564</c:v>
                </c:pt>
                <c:pt idx="274">
                  <c:v>-1056.1728854547564</c:v>
                </c:pt>
                <c:pt idx="275">
                  <c:v>-1056.1728854547564</c:v>
                </c:pt>
                <c:pt idx="276">
                  <c:v>-1056.1728854547564</c:v>
                </c:pt>
                <c:pt idx="277">
                  <c:v>-1056.1728854547564</c:v>
                </c:pt>
                <c:pt idx="278">
                  <c:v>-1056.1728854547564</c:v>
                </c:pt>
                <c:pt idx="279">
                  <c:v>-1056.1728854547564</c:v>
                </c:pt>
                <c:pt idx="280">
                  <c:v>-1056.1728854547564</c:v>
                </c:pt>
                <c:pt idx="281">
                  <c:v>-1056.1728854547564</c:v>
                </c:pt>
                <c:pt idx="282">
                  <c:v>-1056.1728854547564</c:v>
                </c:pt>
                <c:pt idx="283">
                  <c:v>-1056.1728854547564</c:v>
                </c:pt>
                <c:pt idx="284">
                  <c:v>-1056.1728854547564</c:v>
                </c:pt>
                <c:pt idx="285">
                  <c:v>-1056.1728854547564</c:v>
                </c:pt>
                <c:pt idx="286">
                  <c:v>-1056.1728854547564</c:v>
                </c:pt>
                <c:pt idx="287">
                  <c:v>-1056.1728854547564</c:v>
                </c:pt>
                <c:pt idx="288">
                  <c:v>-1056.1728854547564</c:v>
                </c:pt>
                <c:pt idx="289">
                  <c:v>-1056.1728854547564</c:v>
                </c:pt>
                <c:pt idx="290">
                  <c:v>-1056.1728854547564</c:v>
                </c:pt>
                <c:pt idx="291">
                  <c:v>-1056.1728854547564</c:v>
                </c:pt>
                <c:pt idx="292">
                  <c:v>-1056.1728854547564</c:v>
                </c:pt>
                <c:pt idx="293">
                  <c:v>-1056.1728854547564</c:v>
                </c:pt>
                <c:pt idx="294">
                  <c:v>-1056.1728854547564</c:v>
                </c:pt>
                <c:pt idx="295">
                  <c:v>-1056.1728854547564</c:v>
                </c:pt>
                <c:pt idx="296">
                  <c:v>-1056.1728854547564</c:v>
                </c:pt>
                <c:pt idx="297">
                  <c:v>-1056.1728854547564</c:v>
                </c:pt>
                <c:pt idx="298">
                  <c:v>-1056.1728854547564</c:v>
                </c:pt>
                <c:pt idx="299">
                  <c:v>-1056.1728854547564</c:v>
                </c:pt>
                <c:pt idx="300">
                  <c:v>-1056.1728854547564</c:v>
                </c:pt>
                <c:pt idx="301">
                  <c:v>-1056.1728854547564</c:v>
                </c:pt>
                <c:pt idx="302">
                  <c:v>-1056.1728854547564</c:v>
                </c:pt>
                <c:pt idx="303">
                  <c:v>-1056.1728854547564</c:v>
                </c:pt>
                <c:pt idx="304">
                  <c:v>-1056.1728854547564</c:v>
                </c:pt>
                <c:pt idx="305">
                  <c:v>-1056.1728854547564</c:v>
                </c:pt>
                <c:pt idx="306">
                  <c:v>-1056.1728854547564</c:v>
                </c:pt>
                <c:pt idx="307">
                  <c:v>-1056.1728854547564</c:v>
                </c:pt>
                <c:pt idx="308">
                  <c:v>-1056.1728854547564</c:v>
                </c:pt>
                <c:pt idx="309">
                  <c:v>-1056.1728854547564</c:v>
                </c:pt>
                <c:pt idx="310">
                  <c:v>-1056.1728854547564</c:v>
                </c:pt>
                <c:pt idx="311">
                  <c:v>-1056.1728854547564</c:v>
                </c:pt>
                <c:pt idx="312">
                  <c:v>-1056.1728854547564</c:v>
                </c:pt>
                <c:pt idx="313">
                  <c:v>-1056.1728854547564</c:v>
                </c:pt>
                <c:pt idx="314">
                  <c:v>-1056.1728854547564</c:v>
                </c:pt>
                <c:pt idx="315">
                  <c:v>-1056.1728854547564</c:v>
                </c:pt>
                <c:pt idx="316">
                  <c:v>-1056.1728854547564</c:v>
                </c:pt>
                <c:pt idx="317">
                  <c:v>-1056.1728854547564</c:v>
                </c:pt>
                <c:pt idx="318">
                  <c:v>-1056.1728854547564</c:v>
                </c:pt>
                <c:pt idx="319">
                  <c:v>-1056.1728854547564</c:v>
                </c:pt>
                <c:pt idx="320">
                  <c:v>-1056.1728854547564</c:v>
                </c:pt>
                <c:pt idx="321">
                  <c:v>-1056.1728854547564</c:v>
                </c:pt>
                <c:pt idx="322">
                  <c:v>-1056.1728854547564</c:v>
                </c:pt>
                <c:pt idx="323">
                  <c:v>-1056.1728854547564</c:v>
                </c:pt>
                <c:pt idx="324">
                  <c:v>-1056.1728854547564</c:v>
                </c:pt>
                <c:pt idx="325">
                  <c:v>-1056.1728854547564</c:v>
                </c:pt>
                <c:pt idx="326">
                  <c:v>-1056.1728854547564</c:v>
                </c:pt>
                <c:pt idx="327">
                  <c:v>-1056.1728854547564</c:v>
                </c:pt>
                <c:pt idx="328">
                  <c:v>-1056.1728854547564</c:v>
                </c:pt>
                <c:pt idx="329">
                  <c:v>-1056.1728854547564</c:v>
                </c:pt>
                <c:pt idx="330">
                  <c:v>-1056.1728854547564</c:v>
                </c:pt>
                <c:pt idx="331">
                  <c:v>-1056.1728854547564</c:v>
                </c:pt>
                <c:pt idx="332">
                  <c:v>-1056.1728854547564</c:v>
                </c:pt>
                <c:pt idx="333">
                  <c:v>-1056.1728854547564</c:v>
                </c:pt>
                <c:pt idx="334">
                  <c:v>-1056.1728854547564</c:v>
                </c:pt>
                <c:pt idx="335">
                  <c:v>-1056.1728854547564</c:v>
                </c:pt>
                <c:pt idx="336">
                  <c:v>-1056.1728854547564</c:v>
                </c:pt>
                <c:pt idx="337">
                  <c:v>-1056.1728854547564</c:v>
                </c:pt>
                <c:pt idx="338">
                  <c:v>-1056.1728854547564</c:v>
                </c:pt>
                <c:pt idx="339">
                  <c:v>-1056.1728854547564</c:v>
                </c:pt>
                <c:pt idx="340">
                  <c:v>-1056.1728854547564</c:v>
                </c:pt>
                <c:pt idx="341">
                  <c:v>-1056.1728854547564</c:v>
                </c:pt>
                <c:pt idx="342">
                  <c:v>-1056.1728854547564</c:v>
                </c:pt>
                <c:pt idx="343">
                  <c:v>-1056.1728854547564</c:v>
                </c:pt>
                <c:pt idx="344">
                  <c:v>-1056.1728854547564</c:v>
                </c:pt>
                <c:pt idx="345">
                  <c:v>-1056.1728854547564</c:v>
                </c:pt>
                <c:pt idx="346">
                  <c:v>-1056.1728854547564</c:v>
                </c:pt>
                <c:pt idx="347">
                  <c:v>-1056.1728854547564</c:v>
                </c:pt>
                <c:pt idx="348">
                  <c:v>-1056.1728854547564</c:v>
                </c:pt>
                <c:pt idx="349">
                  <c:v>-1056.1728854547564</c:v>
                </c:pt>
                <c:pt idx="350">
                  <c:v>-1056.1728854547564</c:v>
                </c:pt>
                <c:pt idx="351">
                  <c:v>-1056.1728854547564</c:v>
                </c:pt>
                <c:pt idx="352">
                  <c:v>-1056.1728854547564</c:v>
                </c:pt>
                <c:pt idx="353">
                  <c:v>-1056.1728854547564</c:v>
                </c:pt>
                <c:pt idx="354">
                  <c:v>-1056.1728854547564</c:v>
                </c:pt>
                <c:pt idx="355">
                  <c:v>-1056.1728854547564</c:v>
                </c:pt>
                <c:pt idx="356">
                  <c:v>-1056.1728854547564</c:v>
                </c:pt>
                <c:pt idx="357">
                  <c:v>-1056.1728854547564</c:v>
                </c:pt>
                <c:pt idx="358">
                  <c:v>-1056.1728854547564</c:v>
                </c:pt>
                <c:pt idx="359">
                  <c:v>-1056.1728854547564</c:v>
                </c:pt>
                <c:pt idx="360">
                  <c:v>-1056.1728854547564</c:v>
                </c:pt>
                <c:pt idx="361">
                  <c:v>-1056.1728854547564</c:v>
                </c:pt>
                <c:pt idx="362">
                  <c:v>-1056.1728854547564</c:v>
                </c:pt>
                <c:pt idx="363">
                  <c:v>-1056.1728854547564</c:v>
                </c:pt>
                <c:pt idx="364">
                  <c:v>-1056.1728854547564</c:v>
                </c:pt>
                <c:pt idx="365">
                  <c:v>-1056.1728854547564</c:v>
                </c:pt>
                <c:pt idx="366">
                  <c:v>-1056.1728854547564</c:v>
                </c:pt>
                <c:pt idx="367">
                  <c:v>-1056.1728854547564</c:v>
                </c:pt>
                <c:pt idx="368">
                  <c:v>-1056.1728854547564</c:v>
                </c:pt>
                <c:pt idx="369">
                  <c:v>-1056.1728854547564</c:v>
                </c:pt>
                <c:pt idx="370">
                  <c:v>-1056.1728854547564</c:v>
                </c:pt>
                <c:pt idx="371">
                  <c:v>-1056.1728854547564</c:v>
                </c:pt>
                <c:pt idx="372">
                  <c:v>-1056.1728854547564</c:v>
                </c:pt>
                <c:pt idx="373">
                  <c:v>-1056.1728854547564</c:v>
                </c:pt>
                <c:pt idx="374">
                  <c:v>-1056.1728854547564</c:v>
                </c:pt>
                <c:pt idx="375">
                  <c:v>-1056.1728854547564</c:v>
                </c:pt>
                <c:pt idx="376">
                  <c:v>-1056.1728854547564</c:v>
                </c:pt>
                <c:pt idx="377">
                  <c:v>-1056.1728854547564</c:v>
                </c:pt>
                <c:pt idx="378">
                  <c:v>-1056.1728854547564</c:v>
                </c:pt>
                <c:pt idx="379">
                  <c:v>-1056.1728854547564</c:v>
                </c:pt>
                <c:pt idx="380">
                  <c:v>-1056.1728854547564</c:v>
                </c:pt>
                <c:pt idx="381">
                  <c:v>-1056.1728854547564</c:v>
                </c:pt>
                <c:pt idx="382">
                  <c:v>-1056.1728854547564</c:v>
                </c:pt>
                <c:pt idx="383">
                  <c:v>-1056.1728854547564</c:v>
                </c:pt>
                <c:pt idx="384">
                  <c:v>-1056.1728854547564</c:v>
                </c:pt>
                <c:pt idx="385">
                  <c:v>-1056.1728854547564</c:v>
                </c:pt>
                <c:pt idx="386">
                  <c:v>-1056.1728854547564</c:v>
                </c:pt>
                <c:pt idx="387">
                  <c:v>-1056.1728854547564</c:v>
                </c:pt>
                <c:pt idx="388">
                  <c:v>-1056.1728854547564</c:v>
                </c:pt>
                <c:pt idx="389">
                  <c:v>-1056.1728854547564</c:v>
                </c:pt>
                <c:pt idx="390">
                  <c:v>-1056.1728854547564</c:v>
                </c:pt>
                <c:pt idx="391">
                  <c:v>-1056.1728854547564</c:v>
                </c:pt>
                <c:pt idx="392">
                  <c:v>-1056.1728854547564</c:v>
                </c:pt>
                <c:pt idx="393">
                  <c:v>-1056.1728854547564</c:v>
                </c:pt>
                <c:pt idx="394">
                  <c:v>-1056.1728854547564</c:v>
                </c:pt>
                <c:pt idx="395">
                  <c:v>-1056.1728854547564</c:v>
                </c:pt>
                <c:pt idx="396">
                  <c:v>-1056.1728854547564</c:v>
                </c:pt>
                <c:pt idx="397">
                  <c:v>-1056.1728854547564</c:v>
                </c:pt>
                <c:pt idx="398">
                  <c:v>-1056.1728854547564</c:v>
                </c:pt>
                <c:pt idx="399">
                  <c:v>-1056.1728854547564</c:v>
                </c:pt>
                <c:pt idx="400">
                  <c:v>-1056.1728854547564</c:v>
                </c:pt>
                <c:pt idx="401">
                  <c:v>-1056.1728854547564</c:v>
                </c:pt>
                <c:pt idx="402">
                  <c:v>-1056.1728854547564</c:v>
                </c:pt>
                <c:pt idx="403">
                  <c:v>-1056.1728854547564</c:v>
                </c:pt>
                <c:pt idx="404">
                  <c:v>-1056.1728854547564</c:v>
                </c:pt>
                <c:pt idx="405">
                  <c:v>-1056.1728854547564</c:v>
                </c:pt>
                <c:pt idx="406">
                  <c:v>-1056.1728854547564</c:v>
                </c:pt>
                <c:pt idx="407">
                  <c:v>-1056.1728854547564</c:v>
                </c:pt>
                <c:pt idx="408">
                  <c:v>-1056.1728854547564</c:v>
                </c:pt>
                <c:pt idx="409">
                  <c:v>-1056.1728854547564</c:v>
                </c:pt>
                <c:pt idx="410">
                  <c:v>-1056.1728854547564</c:v>
                </c:pt>
                <c:pt idx="411">
                  <c:v>-1056.1728854547564</c:v>
                </c:pt>
                <c:pt idx="412">
                  <c:v>-1056.1728854547564</c:v>
                </c:pt>
                <c:pt idx="413">
                  <c:v>-1056.1728854547564</c:v>
                </c:pt>
                <c:pt idx="414">
                  <c:v>-1056.1728854547564</c:v>
                </c:pt>
                <c:pt idx="415">
                  <c:v>-1056.1728854547564</c:v>
                </c:pt>
                <c:pt idx="416">
                  <c:v>-1056.1728854547564</c:v>
                </c:pt>
                <c:pt idx="417">
                  <c:v>-1056.1728854547564</c:v>
                </c:pt>
                <c:pt idx="418">
                  <c:v>-1056.1728854547564</c:v>
                </c:pt>
                <c:pt idx="419">
                  <c:v>-1056.1728854547564</c:v>
                </c:pt>
                <c:pt idx="420">
                  <c:v>-1056.1728854547564</c:v>
                </c:pt>
                <c:pt idx="421">
                  <c:v>-1056.1728854547564</c:v>
                </c:pt>
                <c:pt idx="422">
                  <c:v>-1056.1728854547564</c:v>
                </c:pt>
                <c:pt idx="423">
                  <c:v>-1056.1728854547564</c:v>
                </c:pt>
                <c:pt idx="424">
                  <c:v>-1056.1728854547564</c:v>
                </c:pt>
                <c:pt idx="425">
                  <c:v>-1056.1728854547564</c:v>
                </c:pt>
                <c:pt idx="426">
                  <c:v>-1056.1728854547564</c:v>
                </c:pt>
                <c:pt idx="427">
                  <c:v>-1056.1728854547564</c:v>
                </c:pt>
                <c:pt idx="428">
                  <c:v>-1056.1728854547564</c:v>
                </c:pt>
                <c:pt idx="429">
                  <c:v>-1056.1728854547564</c:v>
                </c:pt>
                <c:pt idx="430">
                  <c:v>-1056.1728854547564</c:v>
                </c:pt>
                <c:pt idx="431">
                  <c:v>-1056.1728854547564</c:v>
                </c:pt>
                <c:pt idx="432">
                  <c:v>-1056.1728854547564</c:v>
                </c:pt>
                <c:pt idx="433">
                  <c:v>-1056.1728854547564</c:v>
                </c:pt>
                <c:pt idx="434">
                  <c:v>-1056.1728854547564</c:v>
                </c:pt>
                <c:pt idx="435">
                  <c:v>-1056.1728854547564</c:v>
                </c:pt>
                <c:pt idx="436">
                  <c:v>-1056.1728854547564</c:v>
                </c:pt>
                <c:pt idx="437">
                  <c:v>-1056.1728854547564</c:v>
                </c:pt>
                <c:pt idx="438">
                  <c:v>-1056.1728854547564</c:v>
                </c:pt>
                <c:pt idx="439">
                  <c:v>-1056.1728854547564</c:v>
                </c:pt>
                <c:pt idx="440">
                  <c:v>-1056.1728854547564</c:v>
                </c:pt>
                <c:pt idx="441">
                  <c:v>-1056.1728854547564</c:v>
                </c:pt>
                <c:pt idx="442">
                  <c:v>-1056.1728854547564</c:v>
                </c:pt>
                <c:pt idx="443">
                  <c:v>-1056.1728854547564</c:v>
                </c:pt>
                <c:pt idx="444">
                  <c:v>-1056.1728854547564</c:v>
                </c:pt>
                <c:pt idx="445">
                  <c:v>-1056.1728854547564</c:v>
                </c:pt>
                <c:pt idx="446">
                  <c:v>-1056.1728854547564</c:v>
                </c:pt>
                <c:pt idx="447">
                  <c:v>-1056.1728854547564</c:v>
                </c:pt>
                <c:pt idx="448">
                  <c:v>-1056.1728854547564</c:v>
                </c:pt>
                <c:pt idx="449">
                  <c:v>-1056.1728854547564</c:v>
                </c:pt>
                <c:pt idx="450">
                  <c:v>-1056.1728854547564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-57295.779513082314</c:v>
                </c:pt>
                <c:pt idx="181">
                  <c:v>-57295.779513082314</c:v>
                </c:pt>
                <c:pt idx="182">
                  <c:v>-57295.779513082314</c:v>
                </c:pt>
                <c:pt idx="183">
                  <c:v>-57295.779513082314</c:v>
                </c:pt>
                <c:pt idx="184">
                  <c:v>-57295.779513082314</c:v>
                </c:pt>
                <c:pt idx="185">
                  <c:v>-57295.779513082314</c:v>
                </c:pt>
                <c:pt idx="186">
                  <c:v>-57295.779513082314</c:v>
                </c:pt>
                <c:pt idx="187">
                  <c:v>-57295.779513082314</c:v>
                </c:pt>
                <c:pt idx="188">
                  <c:v>-57295.779513082314</c:v>
                </c:pt>
                <c:pt idx="189">
                  <c:v>-57295.779513082314</c:v>
                </c:pt>
                <c:pt idx="190">
                  <c:v>-57295.779513082314</c:v>
                </c:pt>
                <c:pt idx="191">
                  <c:v>-57295.779513082314</c:v>
                </c:pt>
                <c:pt idx="192">
                  <c:v>-57295.779513082314</c:v>
                </c:pt>
                <c:pt idx="193">
                  <c:v>-57295.779513082314</c:v>
                </c:pt>
                <c:pt idx="194">
                  <c:v>-57295.779513082314</c:v>
                </c:pt>
                <c:pt idx="195">
                  <c:v>-57295.779513082314</c:v>
                </c:pt>
                <c:pt idx="196">
                  <c:v>-57295.779513082314</c:v>
                </c:pt>
                <c:pt idx="197">
                  <c:v>-57295.779513082314</c:v>
                </c:pt>
                <c:pt idx="198">
                  <c:v>-57295.779513082314</c:v>
                </c:pt>
                <c:pt idx="199">
                  <c:v>-57295.779513082314</c:v>
                </c:pt>
                <c:pt idx="200">
                  <c:v>-57295.779513082314</c:v>
                </c:pt>
                <c:pt idx="201">
                  <c:v>-57295.779513082314</c:v>
                </c:pt>
                <c:pt idx="202">
                  <c:v>-57295.779513082314</c:v>
                </c:pt>
                <c:pt idx="203">
                  <c:v>-57295.779513082314</c:v>
                </c:pt>
                <c:pt idx="204">
                  <c:v>-57295.779513082314</c:v>
                </c:pt>
                <c:pt idx="205">
                  <c:v>-57295.779513082314</c:v>
                </c:pt>
                <c:pt idx="206">
                  <c:v>-57295.779513082314</c:v>
                </c:pt>
                <c:pt idx="207">
                  <c:v>-57295.779513082314</c:v>
                </c:pt>
                <c:pt idx="208">
                  <c:v>-57295.779513082314</c:v>
                </c:pt>
                <c:pt idx="209">
                  <c:v>-57295.779513082314</c:v>
                </c:pt>
                <c:pt idx="210">
                  <c:v>-57295.779513082314</c:v>
                </c:pt>
                <c:pt idx="211">
                  <c:v>-57295.779513082314</c:v>
                </c:pt>
                <c:pt idx="212">
                  <c:v>-57295.779513082314</c:v>
                </c:pt>
                <c:pt idx="213">
                  <c:v>-57295.779513082314</c:v>
                </c:pt>
                <c:pt idx="214">
                  <c:v>-57295.779513082314</c:v>
                </c:pt>
                <c:pt idx="215">
                  <c:v>-57295.779513082314</c:v>
                </c:pt>
                <c:pt idx="216">
                  <c:v>-57295.779513082314</c:v>
                </c:pt>
                <c:pt idx="217">
                  <c:v>-57295.779513082314</c:v>
                </c:pt>
                <c:pt idx="218">
                  <c:v>-57295.779513082314</c:v>
                </c:pt>
                <c:pt idx="219">
                  <c:v>-57295.779513082314</c:v>
                </c:pt>
                <c:pt idx="220">
                  <c:v>-57295.779513082314</c:v>
                </c:pt>
                <c:pt idx="221">
                  <c:v>-57295.779513082314</c:v>
                </c:pt>
                <c:pt idx="222">
                  <c:v>-57295.779513082314</c:v>
                </c:pt>
                <c:pt idx="223">
                  <c:v>-57295.779513082314</c:v>
                </c:pt>
                <c:pt idx="224">
                  <c:v>-57295.779513082314</c:v>
                </c:pt>
                <c:pt idx="225">
                  <c:v>-57295.779513082314</c:v>
                </c:pt>
                <c:pt idx="226">
                  <c:v>-57295.779513082314</c:v>
                </c:pt>
                <c:pt idx="227">
                  <c:v>-57295.779513082314</c:v>
                </c:pt>
                <c:pt idx="228">
                  <c:v>-57295.779513082314</c:v>
                </c:pt>
                <c:pt idx="229">
                  <c:v>-57295.779513082314</c:v>
                </c:pt>
                <c:pt idx="230">
                  <c:v>-57295.779513082314</c:v>
                </c:pt>
                <c:pt idx="231">
                  <c:v>-57295.779513082314</c:v>
                </c:pt>
                <c:pt idx="232">
                  <c:v>-57295.779513082314</c:v>
                </c:pt>
                <c:pt idx="233">
                  <c:v>-57295.779513082314</c:v>
                </c:pt>
                <c:pt idx="234">
                  <c:v>-57295.779513082314</c:v>
                </c:pt>
                <c:pt idx="235">
                  <c:v>-57295.779513082314</c:v>
                </c:pt>
                <c:pt idx="236">
                  <c:v>-57295.779513082314</c:v>
                </c:pt>
                <c:pt idx="237">
                  <c:v>-57295.779513082314</c:v>
                </c:pt>
                <c:pt idx="238">
                  <c:v>-57295.779513082314</c:v>
                </c:pt>
                <c:pt idx="239">
                  <c:v>-57295.779513082314</c:v>
                </c:pt>
                <c:pt idx="240">
                  <c:v>-57295.779513082314</c:v>
                </c:pt>
                <c:pt idx="241">
                  <c:v>-57295.779513082314</c:v>
                </c:pt>
                <c:pt idx="242">
                  <c:v>-57295.779513082314</c:v>
                </c:pt>
                <c:pt idx="243">
                  <c:v>-57295.779513082314</c:v>
                </c:pt>
                <c:pt idx="244">
                  <c:v>-57295.779513082314</c:v>
                </c:pt>
                <c:pt idx="245">
                  <c:v>-57295.779513082314</c:v>
                </c:pt>
                <c:pt idx="246">
                  <c:v>-57295.779513082314</c:v>
                </c:pt>
                <c:pt idx="247">
                  <c:v>-57295.779513082314</c:v>
                </c:pt>
                <c:pt idx="248">
                  <c:v>-57295.779513082314</c:v>
                </c:pt>
                <c:pt idx="249">
                  <c:v>-57295.779513082314</c:v>
                </c:pt>
                <c:pt idx="250">
                  <c:v>-57295.779513082314</c:v>
                </c:pt>
                <c:pt idx="251">
                  <c:v>-57295.779513082314</c:v>
                </c:pt>
                <c:pt idx="252">
                  <c:v>-57295.779513082314</c:v>
                </c:pt>
                <c:pt idx="253">
                  <c:v>-57295.779513082314</c:v>
                </c:pt>
                <c:pt idx="254">
                  <c:v>-57295.779513082314</c:v>
                </c:pt>
                <c:pt idx="255">
                  <c:v>-57295.779513082314</c:v>
                </c:pt>
                <c:pt idx="256">
                  <c:v>-57295.779513082314</c:v>
                </c:pt>
                <c:pt idx="257">
                  <c:v>-57295.779513082314</c:v>
                </c:pt>
                <c:pt idx="258">
                  <c:v>-57295.779513082314</c:v>
                </c:pt>
                <c:pt idx="259">
                  <c:v>-57295.779513082314</c:v>
                </c:pt>
                <c:pt idx="260">
                  <c:v>-57295.779513082314</c:v>
                </c:pt>
                <c:pt idx="261">
                  <c:v>-57295.779513082314</c:v>
                </c:pt>
                <c:pt idx="262">
                  <c:v>-57295.779513082314</c:v>
                </c:pt>
                <c:pt idx="263">
                  <c:v>-57295.779513082314</c:v>
                </c:pt>
                <c:pt idx="264">
                  <c:v>-57295.779513082314</c:v>
                </c:pt>
                <c:pt idx="265">
                  <c:v>-57295.779513082314</c:v>
                </c:pt>
                <c:pt idx="266">
                  <c:v>-57295.779513082314</c:v>
                </c:pt>
                <c:pt idx="267">
                  <c:v>-57295.779513082314</c:v>
                </c:pt>
                <c:pt idx="268">
                  <c:v>-57295.779513082314</c:v>
                </c:pt>
                <c:pt idx="269">
                  <c:v>-57295.779513082314</c:v>
                </c:pt>
                <c:pt idx="270">
                  <c:v>-57295.779513082314</c:v>
                </c:pt>
                <c:pt idx="271">
                  <c:v>-57295.779513082314</c:v>
                </c:pt>
                <c:pt idx="272">
                  <c:v>-57295.779513082314</c:v>
                </c:pt>
                <c:pt idx="273">
                  <c:v>-57295.779513082314</c:v>
                </c:pt>
                <c:pt idx="274">
                  <c:v>-57295.779513082314</c:v>
                </c:pt>
                <c:pt idx="275">
                  <c:v>-57295.779513082314</c:v>
                </c:pt>
                <c:pt idx="276">
                  <c:v>-57295.779513082314</c:v>
                </c:pt>
                <c:pt idx="277">
                  <c:v>-57295.779513082314</c:v>
                </c:pt>
                <c:pt idx="278">
                  <c:v>-57295.779513082314</c:v>
                </c:pt>
                <c:pt idx="279">
                  <c:v>-57295.779513082314</c:v>
                </c:pt>
                <c:pt idx="280">
                  <c:v>-57295.779513082314</c:v>
                </c:pt>
                <c:pt idx="281">
                  <c:v>-57295.779513082314</c:v>
                </c:pt>
                <c:pt idx="282">
                  <c:v>-57295.779513082314</c:v>
                </c:pt>
                <c:pt idx="283">
                  <c:v>-57295.779513082314</c:v>
                </c:pt>
                <c:pt idx="284">
                  <c:v>-57295.779513082314</c:v>
                </c:pt>
                <c:pt idx="285">
                  <c:v>-57295.779513082314</c:v>
                </c:pt>
                <c:pt idx="286">
                  <c:v>-57295.779513082314</c:v>
                </c:pt>
                <c:pt idx="287">
                  <c:v>-57295.779513082314</c:v>
                </c:pt>
                <c:pt idx="288">
                  <c:v>-57295.779513082314</c:v>
                </c:pt>
                <c:pt idx="289">
                  <c:v>-57295.779513082314</c:v>
                </c:pt>
                <c:pt idx="290">
                  <c:v>-57295.779513082314</c:v>
                </c:pt>
                <c:pt idx="291">
                  <c:v>-57295.779513082314</c:v>
                </c:pt>
                <c:pt idx="292">
                  <c:v>-57295.779513082314</c:v>
                </c:pt>
                <c:pt idx="293">
                  <c:v>-57295.779513082314</c:v>
                </c:pt>
                <c:pt idx="294">
                  <c:v>-57295.779513082314</c:v>
                </c:pt>
                <c:pt idx="295">
                  <c:v>-57295.779513082314</c:v>
                </c:pt>
                <c:pt idx="296">
                  <c:v>-57295.779513082314</c:v>
                </c:pt>
                <c:pt idx="297">
                  <c:v>-57295.779513082314</c:v>
                </c:pt>
                <c:pt idx="298">
                  <c:v>-57295.779513082314</c:v>
                </c:pt>
                <c:pt idx="299">
                  <c:v>-57295.779513082314</c:v>
                </c:pt>
                <c:pt idx="300">
                  <c:v>-57295.779513082314</c:v>
                </c:pt>
                <c:pt idx="301">
                  <c:v>-57295.779513082314</c:v>
                </c:pt>
                <c:pt idx="302">
                  <c:v>-57295.779513082314</c:v>
                </c:pt>
                <c:pt idx="303">
                  <c:v>-57295.779513082314</c:v>
                </c:pt>
                <c:pt idx="304">
                  <c:v>-57295.779513082314</c:v>
                </c:pt>
                <c:pt idx="305">
                  <c:v>-57295.779513082314</c:v>
                </c:pt>
                <c:pt idx="306">
                  <c:v>-57295.779513082314</c:v>
                </c:pt>
                <c:pt idx="307">
                  <c:v>-57295.779513082314</c:v>
                </c:pt>
                <c:pt idx="308">
                  <c:v>-57295.779513082314</c:v>
                </c:pt>
                <c:pt idx="309">
                  <c:v>-57295.779513082314</c:v>
                </c:pt>
                <c:pt idx="310">
                  <c:v>-57295.779513082314</c:v>
                </c:pt>
                <c:pt idx="311">
                  <c:v>-57295.779513082314</c:v>
                </c:pt>
                <c:pt idx="312">
                  <c:v>-57295.779513082314</c:v>
                </c:pt>
                <c:pt idx="313">
                  <c:v>-57295.779513082314</c:v>
                </c:pt>
                <c:pt idx="314">
                  <c:v>-57295.779513082314</c:v>
                </c:pt>
                <c:pt idx="315">
                  <c:v>-57295.779513082314</c:v>
                </c:pt>
                <c:pt idx="316">
                  <c:v>-57295.779513082314</c:v>
                </c:pt>
                <c:pt idx="317">
                  <c:v>-57295.779513082314</c:v>
                </c:pt>
                <c:pt idx="318">
                  <c:v>-57295.779513082314</c:v>
                </c:pt>
                <c:pt idx="319">
                  <c:v>-57295.779513082314</c:v>
                </c:pt>
                <c:pt idx="320">
                  <c:v>-57295.779513082314</c:v>
                </c:pt>
                <c:pt idx="321">
                  <c:v>-57295.779513082314</c:v>
                </c:pt>
                <c:pt idx="322">
                  <c:v>-57295.779513082314</c:v>
                </c:pt>
                <c:pt idx="323">
                  <c:v>-57295.779513082314</c:v>
                </c:pt>
                <c:pt idx="324">
                  <c:v>-57295.779513082314</c:v>
                </c:pt>
                <c:pt idx="325">
                  <c:v>-57295.779513082314</c:v>
                </c:pt>
                <c:pt idx="326">
                  <c:v>-57295.779513082314</c:v>
                </c:pt>
                <c:pt idx="327">
                  <c:v>-57295.779513082314</c:v>
                </c:pt>
                <c:pt idx="328">
                  <c:v>-57295.779513082314</c:v>
                </c:pt>
                <c:pt idx="329">
                  <c:v>-57295.779513082314</c:v>
                </c:pt>
                <c:pt idx="330">
                  <c:v>-57295.779513082314</c:v>
                </c:pt>
                <c:pt idx="331">
                  <c:v>-57295.779513082314</c:v>
                </c:pt>
                <c:pt idx="332">
                  <c:v>-57295.779513082314</c:v>
                </c:pt>
                <c:pt idx="333">
                  <c:v>-57295.779513082314</c:v>
                </c:pt>
                <c:pt idx="334">
                  <c:v>-57295.779513082314</c:v>
                </c:pt>
                <c:pt idx="335">
                  <c:v>-57295.779513082314</c:v>
                </c:pt>
                <c:pt idx="336">
                  <c:v>-57295.779513082314</c:v>
                </c:pt>
                <c:pt idx="337">
                  <c:v>-57295.779513082314</c:v>
                </c:pt>
                <c:pt idx="338">
                  <c:v>-57295.779513082314</c:v>
                </c:pt>
                <c:pt idx="339">
                  <c:v>-57295.779513082314</c:v>
                </c:pt>
                <c:pt idx="340">
                  <c:v>-57295.779513082314</c:v>
                </c:pt>
                <c:pt idx="341">
                  <c:v>-57295.779513082314</c:v>
                </c:pt>
                <c:pt idx="342">
                  <c:v>-57295.779513082314</c:v>
                </c:pt>
                <c:pt idx="343">
                  <c:v>-57295.779513082314</c:v>
                </c:pt>
                <c:pt idx="344">
                  <c:v>-57295.779513082314</c:v>
                </c:pt>
                <c:pt idx="345">
                  <c:v>-57295.779513082314</c:v>
                </c:pt>
                <c:pt idx="346">
                  <c:v>-57295.779513082314</c:v>
                </c:pt>
                <c:pt idx="347">
                  <c:v>-57295.779513082314</c:v>
                </c:pt>
                <c:pt idx="348">
                  <c:v>-57295.779513082314</c:v>
                </c:pt>
                <c:pt idx="349">
                  <c:v>-57295.779513082314</c:v>
                </c:pt>
                <c:pt idx="350">
                  <c:v>-57295.779513082314</c:v>
                </c:pt>
                <c:pt idx="351">
                  <c:v>-57295.779513082314</c:v>
                </c:pt>
                <c:pt idx="352">
                  <c:v>-57295.779513082314</c:v>
                </c:pt>
                <c:pt idx="353">
                  <c:v>-57295.779513082314</c:v>
                </c:pt>
                <c:pt idx="354">
                  <c:v>-57295.779513082314</c:v>
                </c:pt>
                <c:pt idx="355">
                  <c:v>-57295.779513082314</c:v>
                </c:pt>
                <c:pt idx="356">
                  <c:v>-57295.779513082314</c:v>
                </c:pt>
                <c:pt idx="357">
                  <c:v>-57295.779513082314</c:v>
                </c:pt>
                <c:pt idx="358">
                  <c:v>-57295.779513082314</c:v>
                </c:pt>
                <c:pt idx="359">
                  <c:v>-57295.779513082314</c:v>
                </c:pt>
                <c:pt idx="360">
                  <c:v>-57295.779513082314</c:v>
                </c:pt>
                <c:pt idx="361">
                  <c:v>-57295.779513082314</c:v>
                </c:pt>
                <c:pt idx="362">
                  <c:v>-57295.779513082314</c:v>
                </c:pt>
                <c:pt idx="363">
                  <c:v>-57295.779513082314</c:v>
                </c:pt>
                <c:pt idx="364">
                  <c:v>-57295.779513082314</c:v>
                </c:pt>
                <c:pt idx="365">
                  <c:v>-57295.779513082314</c:v>
                </c:pt>
                <c:pt idx="366">
                  <c:v>-57295.779513082314</c:v>
                </c:pt>
                <c:pt idx="367">
                  <c:v>-57295.779513082314</c:v>
                </c:pt>
                <c:pt idx="368">
                  <c:v>-57295.779513082314</c:v>
                </c:pt>
                <c:pt idx="369">
                  <c:v>-57295.779513082314</c:v>
                </c:pt>
                <c:pt idx="370">
                  <c:v>-57295.779513082314</c:v>
                </c:pt>
                <c:pt idx="371">
                  <c:v>-57295.779513082314</c:v>
                </c:pt>
                <c:pt idx="372">
                  <c:v>-57295.779513082314</c:v>
                </c:pt>
                <c:pt idx="373">
                  <c:v>-57295.779513082314</c:v>
                </c:pt>
                <c:pt idx="374">
                  <c:v>-57295.779513082314</c:v>
                </c:pt>
                <c:pt idx="375">
                  <c:v>-57295.779513082314</c:v>
                </c:pt>
                <c:pt idx="376">
                  <c:v>-57295.779513082314</c:v>
                </c:pt>
                <c:pt idx="377">
                  <c:v>-57295.779513082314</c:v>
                </c:pt>
                <c:pt idx="378">
                  <c:v>-57295.779513082314</c:v>
                </c:pt>
                <c:pt idx="379">
                  <c:v>-57295.779513082314</c:v>
                </c:pt>
                <c:pt idx="380">
                  <c:v>-57295.779513082314</c:v>
                </c:pt>
                <c:pt idx="381">
                  <c:v>-57295.779513082314</c:v>
                </c:pt>
                <c:pt idx="382">
                  <c:v>-57295.779513082314</c:v>
                </c:pt>
                <c:pt idx="383">
                  <c:v>-57295.779513082314</c:v>
                </c:pt>
                <c:pt idx="384">
                  <c:v>-57295.779513082314</c:v>
                </c:pt>
                <c:pt idx="385">
                  <c:v>-57295.779513082314</c:v>
                </c:pt>
                <c:pt idx="386">
                  <c:v>-57295.779513082314</c:v>
                </c:pt>
                <c:pt idx="387">
                  <c:v>-57295.779513082314</c:v>
                </c:pt>
                <c:pt idx="388">
                  <c:v>-57295.779513082314</c:v>
                </c:pt>
                <c:pt idx="389">
                  <c:v>-57295.779513082314</c:v>
                </c:pt>
                <c:pt idx="390">
                  <c:v>-57295.779513082314</c:v>
                </c:pt>
                <c:pt idx="391">
                  <c:v>-57295.779513082314</c:v>
                </c:pt>
                <c:pt idx="392">
                  <c:v>-57295.779513082314</c:v>
                </c:pt>
                <c:pt idx="393">
                  <c:v>-57295.779513082314</c:v>
                </c:pt>
                <c:pt idx="394">
                  <c:v>-57295.779513082314</c:v>
                </c:pt>
                <c:pt idx="395">
                  <c:v>-57295.779513082314</c:v>
                </c:pt>
                <c:pt idx="396">
                  <c:v>-57295.779513082314</c:v>
                </c:pt>
                <c:pt idx="397">
                  <c:v>-57295.779513082314</c:v>
                </c:pt>
                <c:pt idx="398">
                  <c:v>-57295.779513082314</c:v>
                </c:pt>
                <c:pt idx="399">
                  <c:v>-57295.779513082314</c:v>
                </c:pt>
                <c:pt idx="400">
                  <c:v>-57295.779513082314</c:v>
                </c:pt>
                <c:pt idx="401">
                  <c:v>-57295.779513082314</c:v>
                </c:pt>
                <c:pt idx="402">
                  <c:v>-57295.779513082314</c:v>
                </c:pt>
                <c:pt idx="403">
                  <c:v>-57295.779513082314</c:v>
                </c:pt>
                <c:pt idx="404">
                  <c:v>-57295.779513082314</c:v>
                </c:pt>
                <c:pt idx="405">
                  <c:v>-57295.779513082314</c:v>
                </c:pt>
                <c:pt idx="406">
                  <c:v>-57295.779513082314</c:v>
                </c:pt>
                <c:pt idx="407">
                  <c:v>-57295.779513082314</c:v>
                </c:pt>
                <c:pt idx="408">
                  <c:v>-57295.779513082314</c:v>
                </c:pt>
                <c:pt idx="409">
                  <c:v>-57295.779513082314</c:v>
                </c:pt>
                <c:pt idx="410">
                  <c:v>-57295.779513082314</c:v>
                </c:pt>
                <c:pt idx="411">
                  <c:v>-57295.779513082314</c:v>
                </c:pt>
                <c:pt idx="412">
                  <c:v>-57295.779513082314</c:v>
                </c:pt>
                <c:pt idx="413">
                  <c:v>-57295.779513082314</c:v>
                </c:pt>
                <c:pt idx="414">
                  <c:v>-57295.779513082314</c:v>
                </c:pt>
                <c:pt idx="415">
                  <c:v>-57295.779513082314</c:v>
                </c:pt>
                <c:pt idx="416">
                  <c:v>-57295.779513082314</c:v>
                </c:pt>
                <c:pt idx="417">
                  <c:v>-57295.779513082314</c:v>
                </c:pt>
                <c:pt idx="418">
                  <c:v>-57295.779513082314</c:v>
                </c:pt>
                <c:pt idx="419">
                  <c:v>-57295.779513082314</c:v>
                </c:pt>
                <c:pt idx="420">
                  <c:v>-57295.779513082314</c:v>
                </c:pt>
                <c:pt idx="421">
                  <c:v>-57295.779513082314</c:v>
                </c:pt>
                <c:pt idx="422">
                  <c:v>-57295.779513082314</c:v>
                </c:pt>
                <c:pt idx="423">
                  <c:v>-57295.779513082314</c:v>
                </c:pt>
                <c:pt idx="424">
                  <c:v>-57295.779513082314</c:v>
                </c:pt>
                <c:pt idx="425">
                  <c:v>-57295.779513082314</c:v>
                </c:pt>
                <c:pt idx="426">
                  <c:v>-57295.779513082314</c:v>
                </c:pt>
                <c:pt idx="427">
                  <c:v>-57295.779513082314</c:v>
                </c:pt>
                <c:pt idx="428">
                  <c:v>-57295.779513082314</c:v>
                </c:pt>
                <c:pt idx="429">
                  <c:v>-57295.779513082314</c:v>
                </c:pt>
                <c:pt idx="430">
                  <c:v>-57295.779513082314</c:v>
                </c:pt>
                <c:pt idx="431">
                  <c:v>-57295.779513082314</c:v>
                </c:pt>
                <c:pt idx="432">
                  <c:v>-57295.779513082314</c:v>
                </c:pt>
                <c:pt idx="433">
                  <c:v>-57295.779513082314</c:v>
                </c:pt>
                <c:pt idx="434">
                  <c:v>-57295.779513082314</c:v>
                </c:pt>
                <c:pt idx="435">
                  <c:v>-57295.779513082314</c:v>
                </c:pt>
                <c:pt idx="436">
                  <c:v>-57295.779513082314</c:v>
                </c:pt>
                <c:pt idx="437">
                  <c:v>-57295.779513082314</c:v>
                </c:pt>
                <c:pt idx="438">
                  <c:v>-57295.779513082314</c:v>
                </c:pt>
                <c:pt idx="439">
                  <c:v>-57295.779513082314</c:v>
                </c:pt>
                <c:pt idx="440">
                  <c:v>-57295.779513082314</c:v>
                </c:pt>
                <c:pt idx="441">
                  <c:v>-57295.779513082314</c:v>
                </c:pt>
                <c:pt idx="442">
                  <c:v>-57295.779513082314</c:v>
                </c:pt>
                <c:pt idx="443">
                  <c:v>-57295.779513082314</c:v>
                </c:pt>
                <c:pt idx="444">
                  <c:v>-57295.779513082314</c:v>
                </c:pt>
                <c:pt idx="445">
                  <c:v>-57295.779513082314</c:v>
                </c:pt>
                <c:pt idx="446">
                  <c:v>-57295.779513082314</c:v>
                </c:pt>
                <c:pt idx="447">
                  <c:v>-57295.779513082314</c:v>
                </c:pt>
                <c:pt idx="448">
                  <c:v>-57295.779513082314</c:v>
                </c:pt>
                <c:pt idx="449">
                  <c:v>-57295.779513082314</c:v>
                </c:pt>
                <c:pt idx="450">
                  <c:v>-57295.779513082314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114.59155902616463</c:v>
                </c:pt>
                <c:pt idx="2">
                  <c:v>229.18311805232926</c:v>
                </c:pt>
                <c:pt idx="3">
                  <c:v>343.77467707849394</c:v>
                </c:pt>
                <c:pt idx="4">
                  <c:v>458.36623610465853</c:v>
                </c:pt>
                <c:pt idx="5">
                  <c:v>572.95779513082311</c:v>
                </c:pt>
                <c:pt idx="6">
                  <c:v>687.54935415698776</c:v>
                </c:pt>
                <c:pt idx="7">
                  <c:v>802.14091318315229</c:v>
                </c:pt>
                <c:pt idx="8">
                  <c:v>916.73247220931694</c:v>
                </c:pt>
                <c:pt idx="9">
                  <c:v>1031.3240312354815</c:v>
                </c:pt>
                <c:pt idx="10">
                  <c:v>1145.915590261646</c:v>
                </c:pt>
                <c:pt idx="11">
                  <c:v>1260.5071492878108</c:v>
                </c:pt>
                <c:pt idx="12">
                  <c:v>1375.0987083139755</c:v>
                </c:pt>
                <c:pt idx="13">
                  <c:v>1489.6902673401401</c:v>
                </c:pt>
                <c:pt idx="14">
                  <c:v>1604.2818263663048</c:v>
                </c:pt>
                <c:pt idx="15">
                  <c:v>1718.8733853924696</c:v>
                </c:pt>
                <c:pt idx="16">
                  <c:v>1833.4649444186343</c:v>
                </c:pt>
                <c:pt idx="17">
                  <c:v>1948.0565034447991</c:v>
                </c:pt>
                <c:pt idx="18">
                  <c:v>2062.6480624709639</c:v>
                </c:pt>
                <c:pt idx="19">
                  <c:v>2177.2396214971286</c:v>
                </c:pt>
                <c:pt idx="20">
                  <c:v>2291.8311805232929</c:v>
                </c:pt>
                <c:pt idx="21">
                  <c:v>2406.4227395494577</c:v>
                </c:pt>
                <c:pt idx="22">
                  <c:v>2521.0142985756224</c:v>
                </c:pt>
                <c:pt idx="23">
                  <c:v>2635.6058576017872</c:v>
                </c:pt>
                <c:pt idx="24">
                  <c:v>2750.197416627952</c:v>
                </c:pt>
                <c:pt idx="25">
                  <c:v>2864.7889756541167</c:v>
                </c:pt>
                <c:pt idx="26">
                  <c:v>2979.3805346802815</c:v>
                </c:pt>
                <c:pt idx="27">
                  <c:v>3093.9720937064462</c:v>
                </c:pt>
                <c:pt idx="28">
                  <c:v>3208.563652732611</c:v>
                </c:pt>
                <c:pt idx="29">
                  <c:v>3323.1552117587753</c:v>
                </c:pt>
                <c:pt idx="30">
                  <c:v>3437.7467707849401</c:v>
                </c:pt>
                <c:pt idx="31">
                  <c:v>3552.3383298111048</c:v>
                </c:pt>
                <c:pt idx="32">
                  <c:v>3666.9298888372696</c:v>
                </c:pt>
                <c:pt idx="33">
                  <c:v>3781.5214478634343</c:v>
                </c:pt>
                <c:pt idx="34">
                  <c:v>3896.1130068895991</c:v>
                </c:pt>
                <c:pt idx="35">
                  <c:v>4010.7045659157639</c:v>
                </c:pt>
                <c:pt idx="36">
                  <c:v>4125.2961249419286</c:v>
                </c:pt>
                <c:pt idx="37">
                  <c:v>4239.8876839680934</c:v>
                </c:pt>
                <c:pt idx="38">
                  <c:v>4354.4792429942581</c:v>
                </c:pt>
                <c:pt idx="39">
                  <c:v>4469.0708020204229</c:v>
                </c:pt>
                <c:pt idx="40">
                  <c:v>4583.6623610465867</c:v>
                </c:pt>
                <c:pt idx="41">
                  <c:v>4698.2539200727515</c:v>
                </c:pt>
                <c:pt idx="42">
                  <c:v>4812.8454790989153</c:v>
                </c:pt>
                <c:pt idx="43">
                  <c:v>4927.4370381250792</c:v>
                </c:pt>
                <c:pt idx="44">
                  <c:v>5042.028597151244</c:v>
                </c:pt>
                <c:pt idx="45">
                  <c:v>5156.6201561774078</c:v>
                </c:pt>
                <c:pt idx="46">
                  <c:v>5271.2117152035726</c:v>
                </c:pt>
                <c:pt idx="47">
                  <c:v>5385.8032742297364</c:v>
                </c:pt>
                <c:pt idx="48">
                  <c:v>5500.3948332559003</c:v>
                </c:pt>
                <c:pt idx="49">
                  <c:v>5614.986392282065</c:v>
                </c:pt>
                <c:pt idx="50">
                  <c:v>5729.5779513082289</c:v>
                </c:pt>
                <c:pt idx="51">
                  <c:v>5844.1695103343936</c:v>
                </c:pt>
                <c:pt idx="52">
                  <c:v>5958.7610693605575</c:v>
                </c:pt>
                <c:pt idx="53">
                  <c:v>6073.3526283867213</c:v>
                </c:pt>
                <c:pt idx="54">
                  <c:v>6187.9441874128861</c:v>
                </c:pt>
                <c:pt idx="55">
                  <c:v>6302.5357464390499</c:v>
                </c:pt>
                <c:pt idx="56">
                  <c:v>6417.1273054652147</c:v>
                </c:pt>
                <c:pt idx="57">
                  <c:v>6531.7188644913786</c:v>
                </c:pt>
                <c:pt idx="58">
                  <c:v>6646.3104235175424</c:v>
                </c:pt>
                <c:pt idx="59">
                  <c:v>6760.9019825437072</c:v>
                </c:pt>
                <c:pt idx="60">
                  <c:v>6875.493541569871</c:v>
                </c:pt>
                <c:pt idx="61">
                  <c:v>6990.0851005960358</c:v>
                </c:pt>
                <c:pt idx="62">
                  <c:v>7104.6766596221996</c:v>
                </c:pt>
                <c:pt idx="63">
                  <c:v>7219.2682186483635</c:v>
                </c:pt>
                <c:pt idx="64">
                  <c:v>7333.8597776745282</c:v>
                </c:pt>
                <c:pt idx="65">
                  <c:v>7448.4513367006921</c:v>
                </c:pt>
                <c:pt idx="66">
                  <c:v>7563.0428957268568</c:v>
                </c:pt>
                <c:pt idx="67">
                  <c:v>7677.6344547530207</c:v>
                </c:pt>
                <c:pt idx="68">
                  <c:v>7792.2260137791855</c:v>
                </c:pt>
                <c:pt idx="69">
                  <c:v>7906.8175728053493</c:v>
                </c:pt>
                <c:pt idx="70">
                  <c:v>8021.4091318315132</c:v>
                </c:pt>
                <c:pt idx="71">
                  <c:v>8136.0006908576779</c:v>
                </c:pt>
                <c:pt idx="72">
                  <c:v>8250.5922498838427</c:v>
                </c:pt>
                <c:pt idx="73">
                  <c:v>8365.1838089100056</c:v>
                </c:pt>
                <c:pt idx="74">
                  <c:v>8479.7753679361704</c:v>
                </c:pt>
                <c:pt idx="75">
                  <c:v>8594.3669269623351</c:v>
                </c:pt>
                <c:pt idx="76">
                  <c:v>8708.9584859884981</c:v>
                </c:pt>
                <c:pt idx="77">
                  <c:v>8823.5500450146628</c:v>
                </c:pt>
                <c:pt idx="78">
                  <c:v>8938.1416040408276</c:v>
                </c:pt>
                <c:pt idx="79">
                  <c:v>9052.7331630669905</c:v>
                </c:pt>
                <c:pt idx="80">
                  <c:v>9167.3247220931553</c:v>
                </c:pt>
                <c:pt idx="81">
                  <c:v>9281.91628111932</c:v>
                </c:pt>
                <c:pt idx="82">
                  <c:v>9396.5078401454848</c:v>
                </c:pt>
                <c:pt idx="83">
                  <c:v>9511.0993991716477</c:v>
                </c:pt>
                <c:pt idx="84">
                  <c:v>9625.6909581978125</c:v>
                </c:pt>
                <c:pt idx="85">
                  <c:v>9740.2825172239773</c:v>
                </c:pt>
                <c:pt idx="86">
                  <c:v>9854.8740762501402</c:v>
                </c:pt>
                <c:pt idx="87">
                  <c:v>9969.465635276305</c:v>
                </c:pt>
                <c:pt idx="88">
                  <c:v>10084.05719430247</c:v>
                </c:pt>
                <c:pt idx="89">
                  <c:v>10198.648753328633</c:v>
                </c:pt>
                <c:pt idx="90">
                  <c:v>10313.240312354797</c:v>
                </c:pt>
                <c:pt idx="91">
                  <c:v>10427.831871380962</c:v>
                </c:pt>
                <c:pt idx="92">
                  <c:v>10542.423430407127</c:v>
                </c:pt>
                <c:pt idx="93">
                  <c:v>10657.01498943329</c:v>
                </c:pt>
                <c:pt idx="94">
                  <c:v>10771.606548459455</c:v>
                </c:pt>
                <c:pt idx="95">
                  <c:v>10886.198107485619</c:v>
                </c:pt>
                <c:pt idx="96">
                  <c:v>11000.789666511782</c:v>
                </c:pt>
                <c:pt idx="97">
                  <c:v>11115.381225537947</c:v>
                </c:pt>
                <c:pt idx="98">
                  <c:v>11229.972784564112</c:v>
                </c:pt>
                <c:pt idx="99">
                  <c:v>11344.564343590275</c:v>
                </c:pt>
                <c:pt idx="100">
                  <c:v>11459.15590261644</c:v>
                </c:pt>
                <c:pt idx="101">
                  <c:v>11573.747461642604</c:v>
                </c:pt>
                <c:pt idx="102">
                  <c:v>11688.339020668769</c:v>
                </c:pt>
                <c:pt idx="103">
                  <c:v>11802.930579694932</c:v>
                </c:pt>
                <c:pt idx="104">
                  <c:v>11917.522138721097</c:v>
                </c:pt>
                <c:pt idx="105">
                  <c:v>12032.113697747262</c:v>
                </c:pt>
                <c:pt idx="106">
                  <c:v>12146.705256773424</c:v>
                </c:pt>
                <c:pt idx="107">
                  <c:v>12261.296815799589</c:v>
                </c:pt>
                <c:pt idx="108">
                  <c:v>12375.888374825754</c:v>
                </c:pt>
                <c:pt idx="109">
                  <c:v>12490.479933851919</c:v>
                </c:pt>
                <c:pt idx="110">
                  <c:v>12605.071492878082</c:v>
                </c:pt>
                <c:pt idx="111">
                  <c:v>12719.663051904246</c:v>
                </c:pt>
                <c:pt idx="112">
                  <c:v>12834.254610930411</c:v>
                </c:pt>
                <c:pt idx="113">
                  <c:v>12948.846169956574</c:v>
                </c:pt>
                <c:pt idx="114">
                  <c:v>13063.437728982739</c:v>
                </c:pt>
                <c:pt idx="115">
                  <c:v>13178.029288008904</c:v>
                </c:pt>
                <c:pt idx="116">
                  <c:v>13292.620847035067</c:v>
                </c:pt>
                <c:pt idx="117">
                  <c:v>13407.212406061231</c:v>
                </c:pt>
                <c:pt idx="118">
                  <c:v>13521.803965087396</c:v>
                </c:pt>
                <c:pt idx="119">
                  <c:v>13636.395524113561</c:v>
                </c:pt>
                <c:pt idx="120">
                  <c:v>13750.987083139724</c:v>
                </c:pt>
                <c:pt idx="121">
                  <c:v>13865.578642165889</c:v>
                </c:pt>
                <c:pt idx="122">
                  <c:v>13980.170201192053</c:v>
                </c:pt>
                <c:pt idx="123">
                  <c:v>14094.761760218216</c:v>
                </c:pt>
                <c:pt idx="124">
                  <c:v>14209.353319244381</c:v>
                </c:pt>
                <c:pt idx="125">
                  <c:v>14323.944878270546</c:v>
                </c:pt>
                <c:pt idx="126">
                  <c:v>14438.536437296709</c:v>
                </c:pt>
                <c:pt idx="127">
                  <c:v>14553.127996322874</c:v>
                </c:pt>
                <c:pt idx="128">
                  <c:v>14667.719555349038</c:v>
                </c:pt>
                <c:pt idx="129">
                  <c:v>14782.311114375203</c:v>
                </c:pt>
                <c:pt idx="130">
                  <c:v>14896.902673401366</c:v>
                </c:pt>
                <c:pt idx="131">
                  <c:v>15011.494232427531</c:v>
                </c:pt>
                <c:pt idx="132">
                  <c:v>15126.085791453695</c:v>
                </c:pt>
                <c:pt idx="133">
                  <c:v>15240.677350479858</c:v>
                </c:pt>
                <c:pt idx="134">
                  <c:v>15355.268909506023</c:v>
                </c:pt>
                <c:pt idx="135">
                  <c:v>15469.860468532188</c:v>
                </c:pt>
                <c:pt idx="136">
                  <c:v>15584.452027558351</c:v>
                </c:pt>
                <c:pt idx="137">
                  <c:v>15699.043586584516</c:v>
                </c:pt>
                <c:pt idx="138">
                  <c:v>15813.63514561068</c:v>
                </c:pt>
                <c:pt idx="139">
                  <c:v>15928.226704636845</c:v>
                </c:pt>
                <c:pt idx="140">
                  <c:v>16042.818263663008</c:v>
                </c:pt>
                <c:pt idx="141">
                  <c:v>16157.409822689173</c:v>
                </c:pt>
                <c:pt idx="142">
                  <c:v>16272.001381715338</c:v>
                </c:pt>
                <c:pt idx="143">
                  <c:v>16386.592940741502</c:v>
                </c:pt>
                <c:pt idx="144">
                  <c:v>16501.184499767667</c:v>
                </c:pt>
                <c:pt idx="145">
                  <c:v>16615.776058793828</c:v>
                </c:pt>
                <c:pt idx="146">
                  <c:v>16730.367617819993</c:v>
                </c:pt>
                <c:pt idx="147">
                  <c:v>16844.959176846158</c:v>
                </c:pt>
                <c:pt idx="148">
                  <c:v>16959.550735872323</c:v>
                </c:pt>
                <c:pt idx="149">
                  <c:v>17074.142294898487</c:v>
                </c:pt>
                <c:pt idx="150">
                  <c:v>17188.733853924652</c:v>
                </c:pt>
                <c:pt idx="151">
                  <c:v>17303.325412950813</c:v>
                </c:pt>
                <c:pt idx="152">
                  <c:v>17417.916971976978</c:v>
                </c:pt>
                <c:pt idx="153">
                  <c:v>17532.508531003143</c:v>
                </c:pt>
                <c:pt idx="154">
                  <c:v>17647.100090029307</c:v>
                </c:pt>
                <c:pt idx="155">
                  <c:v>17761.691649055472</c:v>
                </c:pt>
                <c:pt idx="156">
                  <c:v>17876.283208081637</c:v>
                </c:pt>
                <c:pt idx="157">
                  <c:v>17990.874767107802</c:v>
                </c:pt>
                <c:pt idx="158">
                  <c:v>18105.466326133963</c:v>
                </c:pt>
                <c:pt idx="159">
                  <c:v>18220.057885160128</c:v>
                </c:pt>
                <c:pt idx="160">
                  <c:v>18334.649444186292</c:v>
                </c:pt>
                <c:pt idx="161">
                  <c:v>18449.241003212457</c:v>
                </c:pt>
                <c:pt idx="162">
                  <c:v>18563.832562238622</c:v>
                </c:pt>
                <c:pt idx="163">
                  <c:v>18678.42412126479</c:v>
                </c:pt>
                <c:pt idx="164">
                  <c:v>18793.015680290955</c:v>
                </c:pt>
                <c:pt idx="165">
                  <c:v>18907.607239317123</c:v>
                </c:pt>
                <c:pt idx="166">
                  <c:v>19022.198798343288</c:v>
                </c:pt>
                <c:pt idx="167">
                  <c:v>19136.790357369453</c:v>
                </c:pt>
                <c:pt idx="168">
                  <c:v>19251.381916395621</c:v>
                </c:pt>
                <c:pt idx="169">
                  <c:v>19365.973475421786</c:v>
                </c:pt>
                <c:pt idx="170">
                  <c:v>19480.565034447955</c:v>
                </c:pt>
                <c:pt idx="171">
                  <c:v>19595.156593474119</c:v>
                </c:pt>
                <c:pt idx="172">
                  <c:v>19709.748152500284</c:v>
                </c:pt>
                <c:pt idx="173">
                  <c:v>19824.339711526452</c:v>
                </c:pt>
                <c:pt idx="174">
                  <c:v>19938.931270552617</c:v>
                </c:pt>
                <c:pt idx="175">
                  <c:v>20053.522829578786</c:v>
                </c:pt>
                <c:pt idx="176">
                  <c:v>20168.11438860495</c:v>
                </c:pt>
                <c:pt idx="177">
                  <c:v>20282.705947631119</c:v>
                </c:pt>
                <c:pt idx="178">
                  <c:v>20397.297506657284</c:v>
                </c:pt>
                <c:pt idx="179">
                  <c:v>20511.889065683448</c:v>
                </c:pt>
                <c:pt idx="180">
                  <c:v>20626.480624709642</c:v>
                </c:pt>
                <c:pt idx="181">
                  <c:v>20550.086252025532</c:v>
                </c:pt>
                <c:pt idx="182">
                  <c:v>20473.691879341422</c:v>
                </c:pt>
                <c:pt idx="183">
                  <c:v>20397.297506657309</c:v>
                </c:pt>
                <c:pt idx="184">
                  <c:v>20320.903133973199</c:v>
                </c:pt>
                <c:pt idx="185">
                  <c:v>20244.508761289089</c:v>
                </c:pt>
                <c:pt idx="186">
                  <c:v>20168.114388604976</c:v>
                </c:pt>
                <c:pt idx="187">
                  <c:v>20091.72001592087</c:v>
                </c:pt>
                <c:pt idx="188">
                  <c:v>20015.325643236756</c:v>
                </c:pt>
                <c:pt idx="189">
                  <c:v>19938.931270552643</c:v>
                </c:pt>
                <c:pt idx="190">
                  <c:v>19862.536897868536</c:v>
                </c:pt>
                <c:pt idx="191">
                  <c:v>19786.142525184423</c:v>
                </c:pt>
                <c:pt idx="192">
                  <c:v>19709.748152500313</c:v>
                </c:pt>
                <c:pt idx="193">
                  <c:v>19633.353779816203</c:v>
                </c:pt>
                <c:pt idx="194">
                  <c:v>19556.959407132093</c:v>
                </c:pt>
                <c:pt idx="195">
                  <c:v>19480.56503444798</c:v>
                </c:pt>
                <c:pt idx="196">
                  <c:v>19404.17066176387</c:v>
                </c:pt>
                <c:pt idx="197">
                  <c:v>19327.77628907976</c:v>
                </c:pt>
                <c:pt idx="198">
                  <c:v>19251.381916395647</c:v>
                </c:pt>
                <c:pt idx="199">
                  <c:v>19174.987543711541</c:v>
                </c:pt>
                <c:pt idx="200">
                  <c:v>19098.593171027427</c:v>
                </c:pt>
                <c:pt idx="201">
                  <c:v>19022.198798343314</c:v>
                </c:pt>
                <c:pt idx="202">
                  <c:v>18945.804425659204</c:v>
                </c:pt>
                <c:pt idx="203">
                  <c:v>18869.410052975094</c:v>
                </c:pt>
                <c:pt idx="204">
                  <c:v>18793.015680290984</c:v>
                </c:pt>
                <c:pt idx="205">
                  <c:v>18716.621307606871</c:v>
                </c:pt>
                <c:pt idx="206">
                  <c:v>18640.226934922761</c:v>
                </c:pt>
                <c:pt idx="207">
                  <c:v>18563.832562238651</c:v>
                </c:pt>
                <c:pt idx="208">
                  <c:v>18487.438189554538</c:v>
                </c:pt>
                <c:pt idx="209">
                  <c:v>18411.043816870431</c:v>
                </c:pt>
                <c:pt idx="210">
                  <c:v>18334.649444186318</c:v>
                </c:pt>
                <c:pt idx="211">
                  <c:v>18258.255071502204</c:v>
                </c:pt>
                <c:pt idx="212">
                  <c:v>18181.860698818098</c:v>
                </c:pt>
                <c:pt idx="213">
                  <c:v>18105.466326133985</c:v>
                </c:pt>
                <c:pt idx="214">
                  <c:v>18029.071953449875</c:v>
                </c:pt>
                <c:pt idx="215">
                  <c:v>17952.677580765761</c:v>
                </c:pt>
                <c:pt idx="216">
                  <c:v>17876.283208081655</c:v>
                </c:pt>
                <c:pt idx="217">
                  <c:v>17799.888835397542</c:v>
                </c:pt>
                <c:pt idx="218">
                  <c:v>17723.494462713432</c:v>
                </c:pt>
                <c:pt idx="219">
                  <c:v>17647.100090029322</c:v>
                </c:pt>
                <c:pt idx="220">
                  <c:v>17570.705717345209</c:v>
                </c:pt>
                <c:pt idx="221">
                  <c:v>17494.311344661102</c:v>
                </c:pt>
                <c:pt idx="222">
                  <c:v>17417.916971976989</c:v>
                </c:pt>
                <c:pt idx="223">
                  <c:v>17341.522599292875</c:v>
                </c:pt>
                <c:pt idx="224">
                  <c:v>17265.128226608766</c:v>
                </c:pt>
                <c:pt idx="225">
                  <c:v>17188.733853924656</c:v>
                </c:pt>
                <c:pt idx="226">
                  <c:v>17112.339481240546</c:v>
                </c:pt>
                <c:pt idx="227">
                  <c:v>17035.945108556436</c:v>
                </c:pt>
                <c:pt idx="228">
                  <c:v>16959.550735872319</c:v>
                </c:pt>
                <c:pt idx="229">
                  <c:v>16883.156363188213</c:v>
                </c:pt>
                <c:pt idx="230">
                  <c:v>16806.761990504099</c:v>
                </c:pt>
                <c:pt idx="231">
                  <c:v>16730.367617819989</c:v>
                </c:pt>
                <c:pt idx="232">
                  <c:v>16653.97324513588</c:v>
                </c:pt>
                <c:pt idx="233">
                  <c:v>16577.57887245177</c:v>
                </c:pt>
                <c:pt idx="234">
                  <c:v>16501.18449976766</c:v>
                </c:pt>
                <c:pt idx="235">
                  <c:v>16424.790127083546</c:v>
                </c:pt>
                <c:pt idx="236">
                  <c:v>16348.395754399437</c:v>
                </c:pt>
                <c:pt idx="237">
                  <c:v>16272.001381715325</c:v>
                </c:pt>
                <c:pt idx="238">
                  <c:v>16195.607009031217</c:v>
                </c:pt>
                <c:pt idx="239">
                  <c:v>16119.212636347103</c:v>
                </c:pt>
                <c:pt idx="240">
                  <c:v>16042.818263662992</c:v>
                </c:pt>
                <c:pt idx="241">
                  <c:v>15966.423890978884</c:v>
                </c:pt>
                <c:pt idx="242">
                  <c:v>15890.02951829477</c:v>
                </c:pt>
                <c:pt idx="243">
                  <c:v>15813.635145610662</c:v>
                </c:pt>
                <c:pt idx="244">
                  <c:v>15737.240772926549</c:v>
                </c:pt>
                <c:pt idx="245">
                  <c:v>15660.846400242437</c:v>
                </c:pt>
                <c:pt idx="246">
                  <c:v>15584.452027558329</c:v>
                </c:pt>
                <c:pt idx="247">
                  <c:v>15508.057654874216</c:v>
                </c:pt>
                <c:pt idx="248">
                  <c:v>15431.663282190108</c:v>
                </c:pt>
                <c:pt idx="249">
                  <c:v>15355.268909505996</c:v>
                </c:pt>
                <c:pt idx="250">
                  <c:v>15278.874536821882</c:v>
                </c:pt>
                <c:pt idx="251">
                  <c:v>15202.480164137774</c:v>
                </c:pt>
                <c:pt idx="252">
                  <c:v>15126.085791453661</c:v>
                </c:pt>
                <c:pt idx="253">
                  <c:v>15049.691418769553</c:v>
                </c:pt>
                <c:pt idx="254">
                  <c:v>14973.297046085441</c:v>
                </c:pt>
                <c:pt idx="255">
                  <c:v>14896.902673401331</c:v>
                </c:pt>
                <c:pt idx="256">
                  <c:v>14820.50830071722</c:v>
                </c:pt>
                <c:pt idx="257">
                  <c:v>14744.113928033108</c:v>
                </c:pt>
                <c:pt idx="258">
                  <c:v>14667.719555348998</c:v>
                </c:pt>
                <c:pt idx="259">
                  <c:v>14591.325182664887</c:v>
                </c:pt>
                <c:pt idx="260">
                  <c:v>14514.930809980779</c:v>
                </c:pt>
                <c:pt idx="261">
                  <c:v>14438.536437296665</c:v>
                </c:pt>
                <c:pt idx="262">
                  <c:v>14362.142064612553</c:v>
                </c:pt>
                <c:pt idx="263">
                  <c:v>14285.747691928444</c:v>
                </c:pt>
                <c:pt idx="264">
                  <c:v>14209.353319244332</c:v>
                </c:pt>
                <c:pt idx="265">
                  <c:v>14132.958946560224</c:v>
                </c:pt>
                <c:pt idx="266">
                  <c:v>14056.564573876112</c:v>
                </c:pt>
                <c:pt idx="267">
                  <c:v>13980.170201191999</c:v>
                </c:pt>
                <c:pt idx="268">
                  <c:v>13903.775828507889</c:v>
                </c:pt>
                <c:pt idx="269">
                  <c:v>13827.381455823779</c:v>
                </c:pt>
                <c:pt idx="270">
                  <c:v>13750.987083139669</c:v>
                </c:pt>
                <c:pt idx="271">
                  <c:v>13674.592710455556</c:v>
                </c:pt>
                <c:pt idx="272">
                  <c:v>13598.19833777145</c:v>
                </c:pt>
                <c:pt idx="273">
                  <c:v>13521.803965087336</c:v>
                </c:pt>
                <c:pt idx="274">
                  <c:v>13445.409592403223</c:v>
                </c:pt>
                <c:pt idx="275">
                  <c:v>13369.015219719116</c:v>
                </c:pt>
                <c:pt idx="276">
                  <c:v>13292.620847035003</c:v>
                </c:pt>
                <c:pt idx="277">
                  <c:v>13216.226474350893</c:v>
                </c:pt>
                <c:pt idx="278">
                  <c:v>13139.83210166678</c:v>
                </c:pt>
                <c:pt idx="279">
                  <c:v>13063.43772898267</c:v>
                </c:pt>
                <c:pt idx="280">
                  <c:v>12987.04335629856</c:v>
                </c:pt>
                <c:pt idx="281">
                  <c:v>12910.648983614446</c:v>
                </c:pt>
                <c:pt idx="282">
                  <c:v>12834.25461093034</c:v>
                </c:pt>
                <c:pt idx="283">
                  <c:v>12757.860238246227</c:v>
                </c:pt>
                <c:pt idx="284">
                  <c:v>12681.465865562113</c:v>
                </c:pt>
                <c:pt idx="285">
                  <c:v>12605.071492878007</c:v>
                </c:pt>
                <c:pt idx="286">
                  <c:v>12528.677120193894</c:v>
                </c:pt>
                <c:pt idx="287">
                  <c:v>12452.28274750978</c:v>
                </c:pt>
                <c:pt idx="288">
                  <c:v>12375.888374825678</c:v>
                </c:pt>
                <c:pt idx="289">
                  <c:v>12299.494002141564</c:v>
                </c:pt>
                <c:pt idx="290">
                  <c:v>12223.099629457451</c:v>
                </c:pt>
                <c:pt idx="291">
                  <c:v>12146.705256773341</c:v>
                </c:pt>
                <c:pt idx="292">
                  <c:v>12070.310884089227</c:v>
                </c:pt>
                <c:pt idx="293">
                  <c:v>11993.916511405121</c:v>
                </c:pt>
                <c:pt idx="294">
                  <c:v>11917.522138721011</c:v>
                </c:pt>
                <c:pt idx="295">
                  <c:v>11841.127766036898</c:v>
                </c:pt>
                <c:pt idx="296">
                  <c:v>11764.733393352784</c:v>
                </c:pt>
                <c:pt idx="297">
                  <c:v>11688.339020668671</c:v>
                </c:pt>
                <c:pt idx="298">
                  <c:v>11611.944647984568</c:v>
                </c:pt>
                <c:pt idx="299">
                  <c:v>11535.550275300455</c:v>
                </c:pt>
                <c:pt idx="300">
                  <c:v>11459.155902616341</c:v>
                </c:pt>
                <c:pt idx="301">
                  <c:v>11382.761529932231</c:v>
                </c:pt>
                <c:pt idx="302">
                  <c:v>11306.367157248118</c:v>
                </c:pt>
                <c:pt idx="303">
                  <c:v>11229.972784564012</c:v>
                </c:pt>
                <c:pt idx="304">
                  <c:v>11153.578411879902</c:v>
                </c:pt>
                <c:pt idx="305">
                  <c:v>11077.184039195789</c:v>
                </c:pt>
                <c:pt idx="306">
                  <c:v>11000.789666511675</c:v>
                </c:pt>
                <c:pt idx="307">
                  <c:v>10924.395293827565</c:v>
                </c:pt>
                <c:pt idx="308">
                  <c:v>10848.000921143459</c:v>
                </c:pt>
                <c:pt idx="309">
                  <c:v>10771.606548459346</c:v>
                </c:pt>
                <c:pt idx="310">
                  <c:v>10695.212175775236</c:v>
                </c:pt>
                <c:pt idx="311">
                  <c:v>10618.817803091122</c:v>
                </c:pt>
                <c:pt idx="312">
                  <c:v>10542.423430407009</c:v>
                </c:pt>
                <c:pt idx="313">
                  <c:v>10466.029057722906</c:v>
                </c:pt>
                <c:pt idx="314">
                  <c:v>10389.634685038793</c:v>
                </c:pt>
                <c:pt idx="315">
                  <c:v>10313.240312354679</c:v>
                </c:pt>
                <c:pt idx="316">
                  <c:v>10236.845939670566</c:v>
                </c:pt>
                <c:pt idx="317">
                  <c:v>10160.451566986456</c:v>
                </c:pt>
                <c:pt idx="318">
                  <c:v>10084.05719430235</c:v>
                </c:pt>
                <c:pt idx="319">
                  <c:v>10007.662821618236</c:v>
                </c:pt>
                <c:pt idx="320">
                  <c:v>9931.2684489341264</c:v>
                </c:pt>
                <c:pt idx="321">
                  <c:v>9854.8740762500129</c:v>
                </c:pt>
                <c:pt idx="322">
                  <c:v>9778.4797035659067</c:v>
                </c:pt>
                <c:pt idx="323">
                  <c:v>9702.0853308817968</c:v>
                </c:pt>
                <c:pt idx="324">
                  <c:v>9625.6909581976834</c:v>
                </c:pt>
                <c:pt idx="325">
                  <c:v>9549.2965855135699</c:v>
                </c:pt>
                <c:pt idx="326">
                  <c:v>9472.90221282946</c:v>
                </c:pt>
                <c:pt idx="327">
                  <c:v>9396.5078401453538</c:v>
                </c:pt>
                <c:pt idx="328">
                  <c:v>9320.1134674612404</c:v>
                </c:pt>
                <c:pt idx="329">
                  <c:v>9243.7190947771305</c:v>
                </c:pt>
                <c:pt idx="330">
                  <c:v>9167.324722093017</c:v>
                </c:pt>
                <c:pt idx="331">
                  <c:v>9090.9303494089036</c:v>
                </c:pt>
                <c:pt idx="332">
                  <c:v>9014.535976724801</c:v>
                </c:pt>
                <c:pt idx="333">
                  <c:v>8938.1416040406875</c:v>
                </c:pt>
                <c:pt idx="334">
                  <c:v>8861.747231356574</c:v>
                </c:pt>
                <c:pt idx="335">
                  <c:v>8785.3528586724642</c:v>
                </c:pt>
                <c:pt idx="336">
                  <c:v>8708.9584859883507</c:v>
                </c:pt>
                <c:pt idx="337">
                  <c:v>8632.5641133042445</c:v>
                </c:pt>
                <c:pt idx="338">
                  <c:v>8556.1697406201311</c:v>
                </c:pt>
                <c:pt idx="339">
                  <c:v>8479.7753679360212</c:v>
                </c:pt>
                <c:pt idx="340">
                  <c:v>8403.3809952519077</c:v>
                </c:pt>
                <c:pt idx="341">
                  <c:v>8326.9866225677943</c:v>
                </c:pt>
                <c:pt idx="342">
                  <c:v>8250.5922498836917</c:v>
                </c:pt>
                <c:pt idx="343">
                  <c:v>8174.1978771995782</c:v>
                </c:pt>
                <c:pt idx="344">
                  <c:v>8097.8035045154647</c:v>
                </c:pt>
                <c:pt idx="345">
                  <c:v>8021.4091318313549</c:v>
                </c:pt>
                <c:pt idx="346">
                  <c:v>7945.0147591472414</c:v>
                </c:pt>
                <c:pt idx="347">
                  <c:v>7868.6203864631352</c:v>
                </c:pt>
                <c:pt idx="348">
                  <c:v>7792.2260137790254</c:v>
                </c:pt>
                <c:pt idx="349">
                  <c:v>7715.8316410949119</c:v>
                </c:pt>
                <c:pt idx="350">
                  <c:v>7639.4372684107984</c:v>
                </c:pt>
                <c:pt idx="351">
                  <c:v>7563.0428957266886</c:v>
                </c:pt>
                <c:pt idx="352">
                  <c:v>7486.6485230425824</c:v>
                </c:pt>
                <c:pt idx="353">
                  <c:v>7410.2541503584725</c:v>
                </c:pt>
                <c:pt idx="354">
                  <c:v>7333.8597776743554</c:v>
                </c:pt>
                <c:pt idx="355">
                  <c:v>7257.4654049902456</c:v>
                </c:pt>
                <c:pt idx="356">
                  <c:v>7181.0710323061357</c:v>
                </c:pt>
                <c:pt idx="357">
                  <c:v>7104.6766596220259</c:v>
                </c:pt>
                <c:pt idx="358">
                  <c:v>7028.2822869379161</c:v>
                </c:pt>
                <c:pt idx="359">
                  <c:v>6951.8879142538062</c:v>
                </c:pt>
                <c:pt idx="360">
                  <c:v>6875.4935415696891</c:v>
                </c:pt>
                <c:pt idx="361">
                  <c:v>6799.0991688855866</c:v>
                </c:pt>
                <c:pt idx="362">
                  <c:v>6722.7047962014767</c:v>
                </c:pt>
                <c:pt idx="363">
                  <c:v>6646.3104235173596</c:v>
                </c:pt>
                <c:pt idx="364">
                  <c:v>6569.9160508332498</c:v>
                </c:pt>
                <c:pt idx="365">
                  <c:v>6493.5216781491399</c:v>
                </c:pt>
                <c:pt idx="366">
                  <c:v>6417.1273054650301</c:v>
                </c:pt>
                <c:pt idx="367">
                  <c:v>6340.7329327809202</c:v>
                </c:pt>
                <c:pt idx="368">
                  <c:v>6264.3385600968031</c:v>
                </c:pt>
                <c:pt idx="369">
                  <c:v>6187.9441874126933</c:v>
                </c:pt>
                <c:pt idx="370">
                  <c:v>6111.5498147285834</c:v>
                </c:pt>
                <c:pt idx="371">
                  <c:v>6035.1554420444736</c:v>
                </c:pt>
                <c:pt idx="372">
                  <c:v>5958.7610693603638</c:v>
                </c:pt>
                <c:pt idx="373">
                  <c:v>5882.3666966762539</c:v>
                </c:pt>
                <c:pt idx="374">
                  <c:v>5805.9723239921368</c:v>
                </c:pt>
                <c:pt idx="375">
                  <c:v>5729.577951308027</c:v>
                </c:pt>
                <c:pt idx="376">
                  <c:v>5653.1835786239244</c:v>
                </c:pt>
                <c:pt idx="377">
                  <c:v>5576.7892059398073</c:v>
                </c:pt>
                <c:pt idx="378">
                  <c:v>5500.3948332556974</c:v>
                </c:pt>
                <c:pt idx="379">
                  <c:v>5424.0004605715876</c:v>
                </c:pt>
                <c:pt idx="380">
                  <c:v>5347.6060878874705</c:v>
                </c:pt>
                <c:pt idx="381">
                  <c:v>5271.2117152033679</c:v>
                </c:pt>
                <c:pt idx="382">
                  <c:v>5194.8173425192581</c:v>
                </c:pt>
                <c:pt idx="383">
                  <c:v>5118.422969835141</c:v>
                </c:pt>
                <c:pt idx="384">
                  <c:v>5042.0285971510311</c:v>
                </c:pt>
                <c:pt idx="385">
                  <c:v>4965.6342244669213</c:v>
                </c:pt>
                <c:pt idx="386">
                  <c:v>4889.2398517828115</c:v>
                </c:pt>
                <c:pt idx="387">
                  <c:v>4812.8454790987016</c:v>
                </c:pt>
                <c:pt idx="388">
                  <c:v>4736.4511064145918</c:v>
                </c:pt>
                <c:pt idx="389">
                  <c:v>4660.0567337304747</c:v>
                </c:pt>
                <c:pt idx="390">
                  <c:v>4583.6623610463648</c:v>
                </c:pt>
                <c:pt idx="391">
                  <c:v>4507.2679883622623</c:v>
                </c:pt>
                <c:pt idx="392">
                  <c:v>4430.8736156781451</c:v>
                </c:pt>
                <c:pt idx="393">
                  <c:v>4354.4792429940353</c:v>
                </c:pt>
                <c:pt idx="394">
                  <c:v>4278.0848703099255</c:v>
                </c:pt>
                <c:pt idx="395">
                  <c:v>4201.6904976258083</c:v>
                </c:pt>
                <c:pt idx="396">
                  <c:v>4125.2961249417058</c:v>
                </c:pt>
                <c:pt idx="397">
                  <c:v>4048.9017522575959</c:v>
                </c:pt>
                <c:pt idx="398">
                  <c:v>3972.5073795734788</c:v>
                </c:pt>
                <c:pt idx="399">
                  <c:v>3896.113006889369</c:v>
                </c:pt>
                <c:pt idx="400">
                  <c:v>3819.7186342052664</c:v>
                </c:pt>
                <c:pt idx="401">
                  <c:v>3743.3242615211493</c:v>
                </c:pt>
                <c:pt idx="402">
                  <c:v>3666.9298888370395</c:v>
                </c:pt>
                <c:pt idx="403">
                  <c:v>3590.5355161529296</c:v>
                </c:pt>
                <c:pt idx="404">
                  <c:v>3514.1411434688125</c:v>
                </c:pt>
                <c:pt idx="405">
                  <c:v>3437.74677078471</c:v>
                </c:pt>
                <c:pt idx="406">
                  <c:v>3361.3523981005928</c:v>
                </c:pt>
                <c:pt idx="407">
                  <c:v>3284.958025416483</c:v>
                </c:pt>
                <c:pt idx="408">
                  <c:v>3208.5636527323732</c:v>
                </c:pt>
                <c:pt idx="409">
                  <c:v>3132.169280048256</c:v>
                </c:pt>
                <c:pt idx="410">
                  <c:v>3055.7749073641535</c:v>
                </c:pt>
                <c:pt idx="411">
                  <c:v>2979.3805346800436</c:v>
                </c:pt>
                <c:pt idx="412">
                  <c:v>2902.9861619959265</c:v>
                </c:pt>
                <c:pt idx="413">
                  <c:v>2826.5917893118167</c:v>
                </c:pt>
                <c:pt idx="414">
                  <c:v>2750.1974166277068</c:v>
                </c:pt>
                <c:pt idx="415">
                  <c:v>2673.803043943597</c:v>
                </c:pt>
                <c:pt idx="416">
                  <c:v>2597.4086712594872</c:v>
                </c:pt>
                <c:pt idx="417">
                  <c:v>2521.0142985753773</c:v>
                </c:pt>
                <c:pt idx="418">
                  <c:v>2444.6199258912602</c:v>
                </c:pt>
                <c:pt idx="419">
                  <c:v>2368.2255532071504</c:v>
                </c:pt>
                <c:pt idx="420">
                  <c:v>2291.8311805230478</c:v>
                </c:pt>
                <c:pt idx="421">
                  <c:v>2215.4368078389307</c:v>
                </c:pt>
                <c:pt idx="422">
                  <c:v>2139.0424351548209</c:v>
                </c:pt>
                <c:pt idx="423">
                  <c:v>2062.648062470711</c:v>
                </c:pt>
                <c:pt idx="424">
                  <c:v>1986.2536897865939</c:v>
                </c:pt>
                <c:pt idx="425">
                  <c:v>1909.8593171024913</c:v>
                </c:pt>
                <c:pt idx="426">
                  <c:v>1833.4649444183815</c:v>
                </c:pt>
                <c:pt idx="427">
                  <c:v>1757.0705717342644</c:v>
                </c:pt>
                <c:pt idx="428">
                  <c:v>1680.6761990501545</c:v>
                </c:pt>
                <c:pt idx="429">
                  <c:v>1604.2818263660447</c:v>
                </c:pt>
                <c:pt idx="430">
                  <c:v>1527.8874536819349</c:v>
                </c:pt>
                <c:pt idx="431">
                  <c:v>1451.493080997825</c:v>
                </c:pt>
                <c:pt idx="432">
                  <c:v>1375.0987083137152</c:v>
                </c:pt>
                <c:pt idx="433">
                  <c:v>1298.7043356295981</c:v>
                </c:pt>
                <c:pt idx="434">
                  <c:v>1222.3099629454882</c:v>
                </c:pt>
                <c:pt idx="435">
                  <c:v>1145.9155902613857</c:v>
                </c:pt>
                <c:pt idx="436">
                  <c:v>1069.5212175772685</c:v>
                </c:pt>
                <c:pt idx="437">
                  <c:v>993.1268448931587</c:v>
                </c:pt>
                <c:pt idx="438">
                  <c:v>916.73247220904886</c:v>
                </c:pt>
                <c:pt idx="439">
                  <c:v>840.33809952493175</c:v>
                </c:pt>
                <c:pt idx="440">
                  <c:v>763.94372684082919</c:v>
                </c:pt>
                <c:pt idx="441">
                  <c:v>687.54935415671935</c:v>
                </c:pt>
                <c:pt idx="442">
                  <c:v>611.15498147260223</c:v>
                </c:pt>
                <c:pt idx="443">
                  <c:v>534.76060878849239</c:v>
                </c:pt>
                <c:pt idx="444">
                  <c:v>458.36623610438983</c:v>
                </c:pt>
                <c:pt idx="445">
                  <c:v>381.97186342027271</c:v>
                </c:pt>
                <c:pt idx="446">
                  <c:v>305.57749073616287</c:v>
                </c:pt>
                <c:pt idx="447">
                  <c:v>229.18311805204576</c:v>
                </c:pt>
                <c:pt idx="448">
                  <c:v>152.78874536793592</c:v>
                </c:pt>
                <c:pt idx="449">
                  <c:v>76.394372683833353</c:v>
                </c:pt>
                <c:pt idx="450">
                  <c:v>-2.8376234695315361E-10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-25.35036565571718</c:v>
                </c:pt>
                <c:pt idx="2">
                  <c:v>-50.70073131143436</c:v>
                </c:pt>
                <c:pt idx="3">
                  <c:v>-76.051096967151551</c:v>
                </c:pt>
                <c:pt idx="4">
                  <c:v>-101.40146262286872</c:v>
                </c:pt>
                <c:pt idx="5">
                  <c:v>-126.75182827858589</c:v>
                </c:pt>
                <c:pt idx="6">
                  <c:v>-152.10219393430307</c:v>
                </c:pt>
                <c:pt idx="7">
                  <c:v>-177.45255959002023</c:v>
                </c:pt>
                <c:pt idx="8">
                  <c:v>-202.80292524573741</c:v>
                </c:pt>
                <c:pt idx="9">
                  <c:v>-228.15329090145457</c:v>
                </c:pt>
                <c:pt idx="10">
                  <c:v>-253.50365655717175</c:v>
                </c:pt>
                <c:pt idx="11">
                  <c:v>-278.85402221288894</c:v>
                </c:pt>
                <c:pt idx="12">
                  <c:v>-304.20438786860615</c:v>
                </c:pt>
                <c:pt idx="13">
                  <c:v>-329.5547535243233</c:v>
                </c:pt>
                <c:pt idx="14">
                  <c:v>-354.90511918004051</c:v>
                </c:pt>
                <c:pt idx="15">
                  <c:v>-380.25548483575773</c:v>
                </c:pt>
                <c:pt idx="16">
                  <c:v>-405.60585049147494</c:v>
                </c:pt>
                <c:pt idx="17">
                  <c:v>-430.95621614719215</c:v>
                </c:pt>
                <c:pt idx="18">
                  <c:v>-456.30658180290931</c:v>
                </c:pt>
                <c:pt idx="19">
                  <c:v>-481.65694745862652</c:v>
                </c:pt>
                <c:pt idx="20">
                  <c:v>-507.00731311434367</c:v>
                </c:pt>
                <c:pt idx="21">
                  <c:v>-532.35767877006083</c:v>
                </c:pt>
                <c:pt idx="22">
                  <c:v>-557.7080444257781</c:v>
                </c:pt>
                <c:pt idx="23">
                  <c:v>-583.05841008149525</c:v>
                </c:pt>
                <c:pt idx="24">
                  <c:v>-608.40877573721252</c:v>
                </c:pt>
                <c:pt idx="25">
                  <c:v>-633.75914139292968</c:v>
                </c:pt>
                <c:pt idx="26">
                  <c:v>-659.10950704864683</c:v>
                </c:pt>
                <c:pt idx="27">
                  <c:v>-684.4598727043641</c:v>
                </c:pt>
                <c:pt idx="28">
                  <c:v>-709.81023836008126</c:v>
                </c:pt>
                <c:pt idx="29">
                  <c:v>-735.16060401579853</c:v>
                </c:pt>
                <c:pt idx="30">
                  <c:v>-760.51096967151568</c:v>
                </c:pt>
                <c:pt idx="31">
                  <c:v>-785.86133532723284</c:v>
                </c:pt>
                <c:pt idx="32">
                  <c:v>-811.21170098295011</c:v>
                </c:pt>
                <c:pt idx="33">
                  <c:v>-836.56206663866726</c:v>
                </c:pt>
                <c:pt idx="34">
                  <c:v>-861.91243229438453</c:v>
                </c:pt>
                <c:pt idx="35">
                  <c:v>-887.26279795010169</c:v>
                </c:pt>
                <c:pt idx="36">
                  <c:v>-912.61316360581884</c:v>
                </c:pt>
                <c:pt idx="37">
                  <c:v>-937.96352926153611</c:v>
                </c:pt>
                <c:pt idx="38">
                  <c:v>-963.31389491725326</c:v>
                </c:pt>
                <c:pt idx="39">
                  <c:v>-988.66426057297053</c:v>
                </c:pt>
                <c:pt idx="40">
                  <c:v>-1014.0146262286876</c:v>
                </c:pt>
                <c:pt idx="41">
                  <c:v>-1039.3649918844046</c:v>
                </c:pt>
                <c:pt idx="42">
                  <c:v>-1064.7153575401217</c:v>
                </c:pt>
                <c:pt idx="43">
                  <c:v>-1090.0657231958389</c:v>
                </c:pt>
                <c:pt idx="44">
                  <c:v>-1115.416088851556</c:v>
                </c:pt>
                <c:pt idx="45">
                  <c:v>-1140.766454507273</c:v>
                </c:pt>
                <c:pt idx="46">
                  <c:v>-1166.1168201629901</c:v>
                </c:pt>
                <c:pt idx="47">
                  <c:v>-1191.4671858187071</c:v>
                </c:pt>
                <c:pt idx="48">
                  <c:v>-1216.8175514744244</c:v>
                </c:pt>
                <c:pt idx="49">
                  <c:v>-1242.1679171301414</c:v>
                </c:pt>
                <c:pt idx="50">
                  <c:v>-1267.5182827858584</c:v>
                </c:pt>
                <c:pt idx="51">
                  <c:v>-1292.8686484415755</c:v>
                </c:pt>
                <c:pt idx="52">
                  <c:v>-1318.2190140972925</c:v>
                </c:pt>
                <c:pt idx="53">
                  <c:v>-1343.5693797530098</c:v>
                </c:pt>
                <c:pt idx="54">
                  <c:v>-1368.9197454087268</c:v>
                </c:pt>
                <c:pt idx="55">
                  <c:v>-1394.2701110644439</c:v>
                </c:pt>
                <c:pt idx="56">
                  <c:v>-1419.6204767201609</c:v>
                </c:pt>
                <c:pt idx="57">
                  <c:v>-1444.970842375878</c:v>
                </c:pt>
                <c:pt idx="58">
                  <c:v>-1470.3212080315952</c:v>
                </c:pt>
                <c:pt idx="59">
                  <c:v>-1495.6715736873123</c:v>
                </c:pt>
                <c:pt idx="60">
                  <c:v>-1521.0219393430293</c:v>
                </c:pt>
                <c:pt idx="61">
                  <c:v>-1546.3723049987464</c:v>
                </c:pt>
                <c:pt idx="62">
                  <c:v>-1571.7226706544634</c:v>
                </c:pt>
                <c:pt idx="63">
                  <c:v>-1597.0730363101807</c:v>
                </c:pt>
                <c:pt idx="64">
                  <c:v>-1622.4234019658977</c:v>
                </c:pt>
                <c:pt idx="65">
                  <c:v>-1647.7737676216148</c:v>
                </c:pt>
                <c:pt idx="66">
                  <c:v>-1673.1241332773318</c:v>
                </c:pt>
                <c:pt idx="67">
                  <c:v>-1698.4744989330488</c:v>
                </c:pt>
                <c:pt idx="68">
                  <c:v>-1723.8248645887661</c:v>
                </c:pt>
                <c:pt idx="69">
                  <c:v>-1749.1752302444831</c:v>
                </c:pt>
                <c:pt idx="70">
                  <c:v>-1774.5255959002002</c:v>
                </c:pt>
                <c:pt idx="71">
                  <c:v>-1799.8759615559172</c:v>
                </c:pt>
                <c:pt idx="72">
                  <c:v>-1825.2263272116345</c:v>
                </c:pt>
                <c:pt idx="73">
                  <c:v>-1850.5766928673515</c:v>
                </c:pt>
                <c:pt idx="74">
                  <c:v>-1875.9270585230686</c:v>
                </c:pt>
                <c:pt idx="75">
                  <c:v>-1901.2774241787856</c:v>
                </c:pt>
                <c:pt idx="76">
                  <c:v>-1926.6277898345027</c:v>
                </c:pt>
                <c:pt idx="77">
                  <c:v>-1951.9781554902199</c:v>
                </c:pt>
                <c:pt idx="78">
                  <c:v>-1977.328521145937</c:v>
                </c:pt>
                <c:pt idx="79">
                  <c:v>-2002.678886801654</c:v>
                </c:pt>
                <c:pt idx="80">
                  <c:v>-2028.0292524573711</c:v>
                </c:pt>
                <c:pt idx="81">
                  <c:v>-2053.3796181130883</c:v>
                </c:pt>
                <c:pt idx="82">
                  <c:v>-2078.7299837688051</c:v>
                </c:pt>
                <c:pt idx="83">
                  <c:v>-2104.0803494245224</c:v>
                </c:pt>
                <c:pt idx="84">
                  <c:v>-2129.4307150802392</c:v>
                </c:pt>
                <c:pt idx="85">
                  <c:v>-2154.7810807359565</c:v>
                </c:pt>
                <c:pt idx="86">
                  <c:v>-2180.1314463916738</c:v>
                </c:pt>
                <c:pt idx="87">
                  <c:v>-2205.4818120473906</c:v>
                </c:pt>
                <c:pt idx="88">
                  <c:v>-2230.8321777031078</c:v>
                </c:pt>
                <c:pt idx="89">
                  <c:v>-2256.1825433588247</c:v>
                </c:pt>
                <c:pt idx="90">
                  <c:v>-2281.5329090145419</c:v>
                </c:pt>
                <c:pt idx="91">
                  <c:v>-2306.8832746702592</c:v>
                </c:pt>
                <c:pt idx="92">
                  <c:v>-2332.233640325976</c:v>
                </c:pt>
                <c:pt idx="93">
                  <c:v>-2357.5840059816933</c:v>
                </c:pt>
                <c:pt idx="94">
                  <c:v>-2382.9343716374101</c:v>
                </c:pt>
                <c:pt idx="95">
                  <c:v>-2408.2847372931274</c:v>
                </c:pt>
                <c:pt idx="96">
                  <c:v>-2433.6351029488446</c:v>
                </c:pt>
                <c:pt idx="97">
                  <c:v>-2458.9854686045614</c:v>
                </c:pt>
                <c:pt idx="98">
                  <c:v>-2484.3358342602787</c:v>
                </c:pt>
                <c:pt idx="99">
                  <c:v>-2509.686199915996</c:v>
                </c:pt>
                <c:pt idx="100">
                  <c:v>-2535.0365655717128</c:v>
                </c:pt>
                <c:pt idx="101">
                  <c:v>-2560.3869312274301</c:v>
                </c:pt>
                <c:pt idx="102">
                  <c:v>-2585.7372968831469</c:v>
                </c:pt>
                <c:pt idx="103">
                  <c:v>-2611.0876625388642</c:v>
                </c:pt>
                <c:pt idx="104">
                  <c:v>-2636.4380281945814</c:v>
                </c:pt>
                <c:pt idx="105">
                  <c:v>-2661.7883938502982</c:v>
                </c:pt>
                <c:pt idx="106">
                  <c:v>-2687.1387595060155</c:v>
                </c:pt>
                <c:pt idx="107">
                  <c:v>-2712.4891251617323</c:v>
                </c:pt>
                <c:pt idx="108">
                  <c:v>-2737.8394908174496</c:v>
                </c:pt>
                <c:pt idx="109">
                  <c:v>-2763.1898564731669</c:v>
                </c:pt>
                <c:pt idx="110">
                  <c:v>-2788.5402221288837</c:v>
                </c:pt>
                <c:pt idx="111">
                  <c:v>-2813.8905877846009</c:v>
                </c:pt>
                <c:pt idx="112">
                  <c:v>-2839.2409534403178</c:v>
                </c:pt>
                <c:pt idx="113">
                  <c:v>-2864.591319096035</c:v>
                </c:pt>
                <c:pt idx="114">
                  <c:v>-2889.9416847517523</c:v>
                </c:pt>
                <c:pt idx="115">
                  <c:v>-2915.2920504074691</c:v>
                </c:pt>
                <c:pt idx="116">
                  <c:v>-2940.6424160631864</c:v>
                </c:pt>
                <c:pt idx="117">
                  <c:v>-2965.9927817189032</c:v>
                </c:pt>
                <c:pt idx="118">
                  <c:v>-2991.3431473746205</c:v>
                </c:pt>
                <c:pt idx="119">
                  <c:v>-3016.6935130303377</c:v>
                </c:pt>
                <c:pt idx="120">
                  <c:v>-3042.0438786860545</c:v>
                </c:pt>
                <c:pt idx="121">
                  <c:v>-3067.3942443417718</c:v>
                </c:pt>
                <c:pt idx="122">
                  <c:v>-3092.7446099974886</c:v>
                </c:pt>
                <c:pt idx="123">
                  <c:v>-3118.0949756532059</c:v>
                </c:pt>
                <c:pt idx="124">
                  <c:v>-3143.4453413089232</c:v>
                </c:pt>
                <c:pt idx="125">
                  <c:v>-3168.79570696464</c:v>
                </c:pt>
                <c:pt idx="126">
                  <c:v>-3194.1460726203572</c:v>
                </c:pt>
                <c:pt idx="127">
                  <c:v>-3219.4964382760741</c:v>
                </c:pt>
                <c:pt idx="128">
                  <c:v>-3244.8468039317913</c:v>
                </c:pt>
                <c:pt idx="129">
                  <c:v>-3270.1971695875086</c:v>
                </c:pt>
                <c:pt idx="130">
                  <c:v>-3295.5475352432254</c:v>
                </c:pt>
                <c:pt idx="131">
                  <c:v>-3320.8979008989427</c:v>
                </c:pt>
                <c:pt idx="132">
                  <c:v>-3346.2482665546595</c:v>
                </c:pt>
                <c:pt idx="133">
                  <c:v>-3371.5986322103768</c:v>
                </c:pt>
                <c:pt idx="134">
                  <c:v>-3396.948997866094</c:v>
                </c:pt>
                <c:pt idx="135">
                  <c:v>-3422.2993635218108</c:v>
                </c:pt>
                <c:pt idx="136">
                  <c:v>-3447.6497291775281</c:v>
                </c:pt>
                <c:pt idx="137">
                  <c:v>-3473.0000948332449</c:v>
                </c:pt>
                <c:pt idx="138">
                  <c:v>-3498.3504604889622</c:v>
                </c:pt>
                <c:pt idx="139">
                  <c:v>-3523.7008261446795</c:v>
                </c:pt>
                <c:pt idx="140">
                  <c:v>-3549.0511918003963</c:v>
                </c:pt>
                <c:pt idx="141">
                  <c:v>-3574.4015574561136</c:v>
                </c:pt>
                <c:pt idx="142">
                  <c:v>-3599.7519231118304</c:v>
                </c:pt>
                <c:pt idx="143">
                  <c:v>-3625.1022887675476</c:v>
                </c:pt>
                <c:pt idx="144">
                  <c:v>-3650.4526544232649</c:v>
                </c:pt>
                <c:pt idx="145">
                  <c:v>-3675.8030200789817</c:v>
                </c:pt>
                <c:pt idx="146">
                  <c:v>-3701.153385734699</c:v>
                </c:pt>
                <c:pt idx="147">
                  <c:v>-3726.5037513904158</c:v>
                </c:pt>
                <c:pt idx="148">
                  <c:v>-3751.8541170461331</c:v>
                </c:pt>
                <c:pt idx="149">
                  <c:v>-3777.2044827018503</c:v>
                </c:pt>
                <c:pt idx="150">
                  <c:v>-3802.5548483575672</c:v>
                </c:pt>
                <c:pt idx="151">
                  <c:v>-3827.9052140132844</c:v>
                </c:pt>
                <c:pt idx="152">
                  <c:v>-3853.2555796690012</c:v>
                </c:pt>
                <c:pt idx="153">
                  <c:v>-3878.6059453247185</c:v>
                </c:pt>
                <c:pt idx="154">
                  <c:v>-3903.9563109804358</c:v>
                </c:pt>
                <c:pt idx="155">
                  <c:v>-3929.3066766361526</c:v>
                </c:pt>
                <c:pt idx="156">
                  <c:v>-3954.6570422918699</c:v>
                </c:pt>
                <c:pt idx="157">
                  <c:v>-3980.0074079475867</c:v>
                </c:pt>
                <c:pt idx="158">
                  <c:v>-4005.3577736033039</c:v>
                </c:pt>
                <c:pt idx="159">
                  <c:v>-4030.7081392590212</c:v>
                </c:pt>
                <c:pt idx="160">
                  <c:v>-4056.058504914738</c:v>
                </c:pt>
                <c:pt idx="161">
                  <c:v>-4081.4088705704553</c:v>
                </c:pt>
                <c:pt idx="162">
                  <c:v>-4106.759236226173</c:v>
                </c:pt>
                <c:pt idx="163">
                  <c:v>-4132.1096018818907</c:v>
                </c:pt>
                <c:pt idx="164">
                  <c:v>-4157.4599675376076</c:v>
                </c:pt>
                <c:pt idx="165">
                  <c:v>-4182.8103331933253</c:v>
                </c:pt>
                <c:pt idx="166">
                  <c:v>-4208.160698849043</c:v>
                </c:pt>
                <c:pt idx="167">
                  <c:v>-4233.5110645047607</c:v>
                </c:pt>
                <c:pt idx="168">
                  <c:v>-4258.8614301604775</c:v>
                </c:pt>
                <c:pt idx="169">
                  <c:v>-4284.2117958161953</c:v>
                </c:pt>
                <c:pt idx="170">
                  <c:v>-4309.562161471913</c:v>
                </c:pt>
                <c:pt idx="171">
                  <c:v>-4334.9125271276307</c:v>
                </c:pt>
                <c:pt idx="172">
                  <c:v>-4360.2628927833484</c:v>
                </c:pt>
                <c:pt idx="173">
                  <c:v>-4385.6132584390652</c:v>
                </c:pt>
                <c:pt idx="174">
                  <c:v>-4410.963624094783</c:v>
                </c:pt>
                <c:pt idx="175">
                  <c:v>-4436.3139897505007</c:v>
                </c:pt>
                <c:pt idx="176">
                  <c:v>-4461.6643554062184</c:v>
                </c:pt>
                <c:pt idx="177">
                  <c:v>-4487.0147210619361</c:v>
                </c:pt>
                <c:pt idx="178">
                  <c:v>-4512.365086717653</c:v>
                </c:pt>
                <c:pt idx="179">
                  <c:v>-4537.7154523733707</c:v>
                </c:pt>
                <c:pt idx="180">
                  <c:v>28516.667907278439</c:v>
                </c:pt>
                <c:pt idx="181">
                  <c:v>28411.050618732963</c:v>
                </c:pt>
                <c:pt idx="182">
                  <c:v>28305.433330187487</c:v>
                </c:pt>
                <c:pt idx="183">
                  <c:v>28199.816041642007</c:v>
                </c:pt>
                <c:pt idx="184">
                  <c:v>28094.198753096531</c:v>
                </c:pt>
                <c:pt idx="185">
                  <c:v>27988.581464551055</c:v>
                </c:pt>
                <c:pt idx="186">
                  <c:v>27882.964176005575</c:v>
                </c:pt>
                <c:pt idx="187">
                  <c:v>27777.346887460099</c:v>
                </c:pt>
                <c:pt idx="188">
                  <c:v>27671.729598914622</c:v>
                </c:pt>
                <c:pt idx="189">
                  <c:v>27566.112310369146</c:v>
                </c:pt>
                <c:pt idx="190">
                  <c:v>27460.49502182367</c:v>
                </c:pt>
                <c:pt idx="191">
                  <c:v>27354.87773327819</c:v>
                </c:pt>
                <c:pt idx="192">
                  <c:v>27249.260444732714</c:v>
                </c:pt>
                <c:pt idx="193">
                  <c:v>27143.643156187238</c:v>
                </c:pt>
                <c:pt idx="194">
                  <c:v>27038.025867641758</c:v>
                </c:pt>
                <c:pt idx="195">
                  <c:v>26932.408579096282</c:v>
                </c:pt>
                <c:pt idx="196">
                  <c:v>26826.791290550806</c:v>
                </c:pt>
                <c:pt idx="197">
                  <c:v>26721.174002005326</c:v>
                </c:pt>
                <c:pt idx="198">
                  <c:v>26615.556713459853</c:v>
                </c:pt>
                <c:pt idx="199">
                  <c:v>26509.939424914373</c:v>
                </c:pt>
                <c:pt idx="200">
                  <c:v>26404.322136368897</c:v>
                </c:pt>
                <c:pt idx="201">
                  <c:v>26298.704847823421</c:v>
                </c:pt>
                <c:pt idx="202">
                  <c:v>26193.087559277941</c:v>
                </c:pt>
                <c:pt idx="203">
                  <c:v>26087.470270732465</c:v>
                </c:pt>
                <c:pt idx="204">
                  <c:v>25981.852982186989</c:v>
                </c:pt>
                <c:pt idx="205">
                  <c:v>25876.235693641509</c:v>
                </c:pt>
                <c:pt idx="206">
                  <c:v>25770.618405096033</c:v>
                </c:pt>
                <c:pt idx="207">
                  <c:v>25665.001116550557</c:v>
                </c:pt>
                <c:pt idx="208">
                  <c:v>25559.38382800508</c:v>
                </c:pt>
                <c:pt idx="209">
                  <c:v>25453.766539459604</c:v>
                </c:pt>
                <c:pt idx="210">
                  <c:v>25348.149250914124</c:v>
                </c:pt>
                <c:pt idx="211">
                  <c:v>25242.531962368648</c:v>
                </c:pt>
                <c:pt idx="212">
                  <c:v>25136.914673823172</c:v>
                </c:pt>
                <c:pt idx="213">
                  <c:v>25031.297385277692</c:v>
                </c:pt>
                <c:pt idx="214">
                  <c:v>24925.680096732216</c:v>
                </c:pt>
                <c:pt idx="215">
                  <c:v>24820.06280818674</c:v>
                </c:pt>
                <c:pt idx="216">
                  <c:v>24714.44551964126</c:v>
                </c:pt>
                <c:pt idx="217">
                  <c:v>24608.828231095787</c:v>
                </c:pt>
                <c:pt idx="218">
                  <c:v>24503.210942550308</c:v>
                </c:pt>
                <c:pt idx="219">
                  <c:v>24397.593654004831</c:v>
                </c:pt>
                <c:pt idx="220">
                  <c:v>24291.976365459355</c:v>
                </c:pt>
                <c:pt idx="221">
                  <c:v>24186.359076913875</c:v>
                </c:pt>
                <c:pt idx="222">
                  <c:v>24080.741788368399</c:v>
                </c:pt>
                <c:pt idx="223">
                  <c:v>23975.124499822923</c:v>
                </c:pt>
                <c:pt idx="224">
                  <c:v>23869.507211277443</c:v>
                </c:pt>
                <c:pt idx="225">
                  <c:v>23763.889922731967</c:v>
                </c:pt>
                <c:pt idx="226">
                  <c:v>23658.272634186491</c:v>
                </c:pt>
                <c:pt idx="227">
                  <c:v>23552.655345641015</c:v>
                </c:pt>
                <c:pt idx="228">
                  <c:v>23447.038057095539</c:v>
                </c:pt>
                <c:pt idx="229">
                  <c:v>23341.420768550059</c:v>
                </c:pt>
                <c:pt idx="230">
                  <c:v>23235.803480004583</c:v>
                </c:pt>
                <c:pt idx="231">
                  <c:v>23130.186191459106</c:v>
                </c:pt>
                <c:pt idx="232">
                  <c:v>23024.568902913627</c:v>
                </c:pt>
                <c:pt idx="233">
                  <c:v>22918.95161436815</c:v>
                </c:pt>
                <c:pt idx="234">
                  <c:v>22813.334325822674</c:v>
                </c:pt>
                <c:pt idx="235">
                  <c:v>22707.717037277194</c:v>
                </c:pt>
                <c:pt idx="236">
                  <c:v>22602.099748731718</c:v>
                </c:pt>
                <c:pt idx="237">
                  <c:v>22496.482460186242</c:v>
                </c:pt>
                <c:pt idx="238">
                  <c:v>22390.865171640766</c:v>
                </c:pt>
                <c:pt idx="239">
                  <c:v>22285.24788309529</c:v>
                </c:pt>
                <c:pt idx="240">
                  <c:v>22179.63059454981</c:v>
                </c:pt>
                <c:pt idx="241">
                  <c:v>22074.013306004334</c:v>
                </c:pt>
                <c:pt idx="242">
                  <c:v>21968.396017458857</c:v>
                </c:pt>
                <c:pt idx="243">
                  <c:v>21862.778728913378</c:v>
                </c:pt>
                <c:pt idx="244">
                  <c:v>21757.161440367901</c:v>
                </c:pt>
                <c:pt idx="245">
                  <c:v>21651.544151822425</c:v>
                </c:pt>
                <c:pt idx="246">
                  <c:v>21545.926863276945</c:v>
                </c:pt>
                <c:pt idx="247">
                  <c:v>21440.309574731473</c:v>
                </c:pt>
                <c:pt idx="248">
                  <c:v>21334.692286185993</c:v>
                </c:pt>
                <c:pt idx="249">
                  <c:v>21229.074997640517</c:v>
                </c:pt>
                <c:pt idx="250">
                  <c:v>21123.457709095041</c:v>
                </c:pt>
                <c:pt idx="251">
                  <c:v>21017.840420549561</c:v>
                </c:pt>
                <c:pt idx="252">
                  <c:v>20912.223132004085</c:v>
                </c:pt>
                <c:pt idx="253">
                  <c:v>20806.605843458608</c:v>
                </c:pt>
                <c:pt idx="254">
                  <c:v>20700.988554913129</c:v>
                </c:pt>
                <c:pt idx="255">
                  <c:v>20595.371266367652</c:v>
                </c:pt>
                <c:pt idx="256">
                  <c:v>20489.753977822176</c:v>
                </c:pt>
                <c:pt idx="257">
                  <c:v>20384.1366892767</c:v>
                </c:pt>
                <c:pt idx="258">
                  <c:v>20278.519400731224</c:v>
                </c:pt>
                <c:pt idx="259">
                  <c:v>20172.902112185744</c:v>
                </c:pt>
                <c:pt idx="260">
                  <c:v>20067.284823640268</c:v>
                </c:pt>
                <c:pt idx="261">
                  <c:v>19961.667535094792</c:v>
                </c:pt>
                <c:pt idx="262">
                  <c:v>19856.050246549312</c:v>
                </c:pt>
                <c:pt idx="263">
                  <c:v>19750.432958003836</c:v>
                </c:pt>
                <c:pt idx="264">
                  <c:v>19644.815669458359</c:v>
                </c:pt>
                <c:pt idx="265">
                  <c:v>19539.19838091288</c:v>
                </c:pt>
                <c:pt idx="266">
                  <c:v>19433.581092367403</c:v>
                </c:pt>
                <c:pt idx="267">
                  <c:v>19327.963803821927</c:v>
                </c:pt>
                <c:pt idx="268">
                  <c:v>19222.346515276451</c:v>
                </c:pt>
                <c:pt idx="269">
                  <c:v>19116.729226730975</c:v>
                </c:pt>
                <c:pt idx="270">
                  <c:v>19011.111938185495</c:v>
                </c:pt>
                <c:pt idx="271">
                  <c:v>18905.494649640019</c:v>
                </c:pt>
                <c:pt idx="272">
                  <c:v>18799.877361094543</c:v>
                </c:pt>
                <c:pt idx="273">
                  <c:v>18694.260072549063</c:v>
                </c:pt>
                <c:pt idx="274">
                  <c:v>18588.642784003587</c:v>
                </c:pt>
                <c:pt idx="275">
                  <c:v>18483.025495458111</c:v>
                </c:pt>
                <c:pt idx="276">
                  <c:v>18377.408206912634</c:v>
                </c:pt>
                <c:pt idx="277">
                  <c:v>18271.790918367158</c:v>
                </c:pt>
                <c:pt idx="278">
                  <c:v>18166.173629821678</c:v>
                </c:pt>
                <c:pt idx="279">
                  <c:v>18060.556341276202</c:v>
                </c:pt>
                <c:pt idx="280">
                  <c:v>17954.939052730726</c:v>
                </c:pt>
                <c:pt idx="281">
                  <c:v>17849.321764185246</c:v>
                </c:pt>
                <c:pt idx="282">
                  <c:v>17743.70447563977</c:v>
                </c:pt>
                <c:pt idx="283">
                  <c:v>17638.087187094294</c:v>
                </c:pt>
                <c:pt idx="284">
                  <c:v>17532.469898548814</c:v>
                </c:pt>
                <c:pt idx="285">
                  <c:v>17426.852610003338</c:v>
                </c:pt>
                <c:pt idx="286">
                  <c:v>17321.235321457862</c:v>
                </c:pt>
                <c:pt idx="287">
                  <c:v>17215.618032912385</c:v>
                </c:pt>
                <c:pt idx="288">
                  <c:v>17110.000744366909</c:v>
                </c:pt>
                <c:pt idx="289">
                  <c:v>17004.383455821429</c:v>
                </c:pt>
                <c:pt idx="290">
                  <c:v>16898.766167275953</c:v>
                </c:pt>
                <c:pt idx="291">
                  <c:v>16793.148878730477</c:v>
                </c:pt>
                <c:pt idx="292">
                  <c:v>16687.531590184997</c:v>
                </c:pt>
                <c:pt idx="293">
                  <c:v>16581.914301639521</c:v>
                </c:pt>
                <c:pt idx="294">
                  <c:v>16476.297013094045</c:v>
                </c:pt>
                <c:pt idx="295">
                  <c:v>16370.679724548565</c:v>
                </c:pt>
                <c:pt idx="296">
                  <c:v>16265.062436003092</c:v>
                </c:pt>
                <c:pt idx="297">
                  <c:v>16159.445147457613</c:v>
                </c:pt>
                <c:pt idx="298">
                  <c:v>16053.827858912136</c:v>
                </c:pt>
                <c:pt idx="299">
                  <c:v>15948.210570366657</c:v>
                </c:pt>
                <c:pt idx="300">
                  <c:v>15842.59328182118</c:v>
                </c:pt>
                <c:pt idx="301">
                  <c:v>15736.975993275704</c:v>
                </c:pt>
                <c:pt idx="302">
                  <c:v>15631.358704730228</c:v>
                </c:pt>
                <c:pt idx="303">
                  <c:v>15525.741416184748</c:v>
                </c:pt>
                <c:pt idx="304">
                  <c:v>15420.124127639272</c:v>
                </c:pt>
                <c:pt idx="305">
                  <c:v>15314.506839093796</c:v>
                </c:pt>
                <c:pt idx="306">
                  <c:v>15208.889550548316</c:v>
                </c:pt>
                <c:pt idx="307">
                  <c:v>15103.27226200284</c:v>
                </c:pt>
                <c:pt idx="308">
                  <c:v>14997.654973457364</c:v>
                </c:pt>
                <c:pt idx="309">
                  <c:v>14892.037684911887</c:v>
                </c:pt>
                <c:pt idx="310">
                  <c:v>14786.420396366411</c:v>
                </c:pt>
                <c:pt idx="311">
                  <c:v>14680.803107820931</c:v>
                </c:pt>
                <c:pt idx="312">
                  <c:v>14575.185819275455</c:v>
                </c:pt>
                <c:pt idx="313">
                  <c:v>14469.568530729979</c:v>
                </c:pt>
                <c:pt idx="314">
                  <c:v>14363.951242184499</c:v>
                </c:pt>
                <c:pt idx="315">
                  <c:v>14258.333953639023</c:v>
                </c:pt>
                <c:pt idx="316">
                  <c:v>14152.716665093547</c:v>
                </c:pt>
                <c:pt idx="317">
                  <c:v>14047.099376548071</c:v>
                </c:pt>
                <c:pt idx="318">
                  <c:v>13941.482088002595</c:v>
                </c:pt>
                <c:pt idx="319">
                  <c:v>13835.864799457115</c:v>
                </c:pt>
                <c:pt idx="320">
                  <c:v>13730.247510911639</c:v>
                </c:pt>
                <c:pt idx="321">
                  <c:v>13624.630222366162</c:v>
                </c:pt>
                <c:pt idx="322">
                  <c:v>13519.012933820683</c:v>
                </c:pt>
                <c:pt idx="323">
                  <c:v>13413.395645275206</c:v>
                </c:pt>
                <c:pt idx="324">
                  <c:v>13307.77835672973</c:v>
                </c:pt>
                <c:pt idx="325">
                  <c:v>13202.16106818425</c:v>
                </c:pt>
                <c:pt idx="326">
                  <c:v>13096.543779638778</c:v>
                </c:pt>
                <c:pt idx="327">
                  <c:v>12990.926491093298</c:v>
                </c:pt>
                <c:pt idx="328">
                  <c:v>12885.309202547822</c:v>
                </c:pt>
                <c:pt idx="329">
                  <c:v>12779.691914002346</c:v>
                </c:pt>
                <c:pt idx="330">
                  <c:v>12674.074625456866</c:v>
                </c:pt>
                <c:pt idx="331">
                  <c:v>12568.45733691139</c:v>
                </c:pt>
                <c:pt idx="332">
                  <c:v>12462.840048365913</c:v>
                </c:pt>
                <c:pt idx="333">
                  <c:v>12357.222759820434</c:v>
                </c:pt>
                <c:pt idx="334">
                  <c:v>12251.605471274961</c:v>
                </c:pt>
                <c:pt idx="335">
                  <c:v>12145.988182729481</c:v>
                </c:pt>
                <c:pt idx="336">
                  <c:v>12040.370894184001</c:v>
                </c:pt>
                <c:pt idx="337">
                  <c:v>11934.753605638525</c:v>
                </c:pt>
                <c:pt idx="338">
                  <c:v>11829.136317093049</c:v>
                </c:pt>
                <c:pt idx="339">
                  <c:v>11723.519028547573</c:v>
                </c:pt>
                <c:pt idx="340">
                  <c:v>11617.901740002097</c:v>
                </c:pt>
                <c:pt idx="341">
                  <c:v>11512.284451456617</c:v>
                </c:pt>
                <c:pt idx="342">
                  <c:v>11406.667162911141</c:v>
                </c:pt>
                <c:pt idx="343">
                  <c:v>11301.049874365664</c:v>
                </c:pt>
                <c:pt idx="344">
                  <c:v>11195.432585820185</c:v>
                </c:pt>
                <c:pt idx="345">
                  <c:v>11089.815297274708</c:v>
                </c:pt>
                <c:pt idx="346">
                  <c:v>10984.198008729232</c:v>
                </c:pt>
                <c:pt idx="347">
                  <c:v>10878.580720183756</c:v>
                </c:pt>
                <c:pt idx="348">
                  <c:v>10772.96343163828</c:v>
                </c:pt>
                <c:pt idx="349">
                  <c:v>10667.3461430928</c:v>
                </c:pt>
                <c:pt idx="350">
                  <c:v>10561.728854547324</c:v>
                </c:pt>
                <c:pt idx="351">
                  <c:v>10456.111566001848</c:v>
                </c:pt>
                <c:pt idx="352">
                  <c:v>10350.494277456368</c:v>
                </c:pt>
                <c:pt idx="353">
                  <c:v>10244.876988910892</c:v>
                </c:pt>
                <c:pt idx="354">
                  <c:v>10139.259700365415</c:v>
                </c:pt>
                <c:pt idx="355">
                  <c:v>10033.642411819936</c:v>
                </c:pt>
                <c:pt idx="356">
                  <c:v>9928.0251232744631</c:v>
                </c:pt>
                <c:pt idx="357">
                  <c:v>9822.4078347289833</c:v>
                </c:pt>
                <c:pt idx="358">
                  <c:v>9716.7905461835071</c:v>
                </c:pt>
                <c:pt idx="359">
                  <c:v>9611.1732576380309</c:v>
                </c:pt>
                <c:pt idx="360">
                  <c:v>9505.5559690925511</c:v>
                </c:pt>
                <c:pt idx="361">
                  <c:v>9399.9386805470749</c:v>
                </c:pt>
                <c:pt idx="362">
                  <c:v>9294.3213920015987</c:v>
                </c:pt>
                <c:pt idx="363">
                  <c:v>9188.7041034561189</c:v>
                </c:pt>
                <c:pt idx="364">
                  <c:v>9083.0868149106464</c:v>
                </c:pt>
                <c:pt idx="365">
                  <c:v>8977.4695263651665</c:v>
                </c:pt>
                <c:pt idx="366">
                  <c:v>8871.8522378196867</c:v>
                </c:pt>
                <c:pt idx="367">
                  <c:v>8766.2349492742142</c:v>
                </c:pt>
                <c:pt idx="368">
                  <c:v>8660.6176607287343</c:v>
                </c:pt>
                <c:pt idx="369">
                  <c:v>8555.0003721832582</c:v>
                </c:pt>
                <c:pt idx="370">
                  <c:v>8449.383083637782</c:v>
                </c:pt>
                <c:pt idx="371">
                  <c:v>8343.7657950923021</c:v>
                </c:pt>
                <c:pt idx="372">
                  <c:v>8238.1485065468296</c:v>
                </c:pt>
                <c:pt idx="373">
                  <c:v>8132.5312180013498</c:v>
                </c:pt>
                <c:pt idx="374">
                  <c:v>8026.9139294558699</c:v>
                </c:pt>
                <c:pt idx="375">
                  <c:v>7921.2966409103938</c:v>
                </c:pt>
                <c:pt idx="376">
                  <c:v>7815.6793523649176</c:v>
                </c:pt>
                <c:pt idx="377">
                  <c:v>7710.0620638194414</c:v>
                </c:pt>
                <c:pt idx="378">
                  <c:v>7604.4447752739652</c:v>
                </c:pt>
                <c:pt idx="379">
                  <c:v>7498.8274867284854</c:v>
                </c:pt>
                <c:pt idx="380">
                  <c:v>7393.2101981830092</c:v>
                </c:pt>
                <c:pt idx="381">
                  <c:v>7287.592909637533</c:v>
                </c:pt>
                <c:pt idx="382">
                  <c:v>7181.9756210920532</c:v>
                </c:pt>
                <c:pt idx="383">
                  <c:v>7076.358332546577</c:v>
                </c:pt>
                <c:pt idx="384">
                  <c:v>6970.7410440011008</c:v>
                </c:pt>
                <c:pt idx="385">
                  <c:v>6865.123755455621</c:v>
                </c:pt>
                <c:pt idx="386">
                  <c:v>6759.5064669101448</c:v>
                </c:pt>
                <c:pt idx="387">
                  <c:v>6653.8891783646686</c:v>
                </c:pt>
                <c:pt idx="388">
                  <c:v>6548.2718898191888</c:v>
                </c:pt>
                <c:pt idx="389">
                  <c:v>6442.6546012737163</c:v>
                </c:pt>
                <c:pt idx="390">
                  <c:v>6337.0373127282364</c:v>
                </c:pt>
                <c:pt idx="391">
                  <c:v>6231.4200241827639</c:v>
                </c:pt>
                <c:pt idx="392">
                  <c:v>6125.8027356372841</c:v>
                </c:pt>
                <c:pt idx="393">
                  <c:v>6020.1854470918042</c:v>
                </c:pt>
                <c:pt idx="394">
                  <c:v>5914.5681585463317</c:v>
                </c:pt>
                <c:pt idx="395">
                  <c:v>5808.9508700008519</c:v>
                </c:pt>
                <c:pt idx="396">
                  <c:v>5703.3335814553757</c:v>
                </c:pt>
                <c:pt idx="397">
                  <c:v>5597.7162929098995</c:v>
                </c:pt>
                <c:pt idx="398">
                  <c:v>5492.0990043644197</c:v>
                </c:pt>
                <c:pt idx="399">
                  <c:v>5386.4817158189435</c:v>
                </c:pt>
                <c:pt idx="400">
                  <c:v>5280.8644272734637</c:v>
                </c:pt>
                <c:pt idx="401">
                  <c:v>5175.2471387279875</c:v>
                </c:pt>
                <c:pt idx="402">
                  <c:v>5069.6298501825113</c:v>
                </c:pt>
                <c:pt idx="403">
                  <c:v>4964.0125616370351</c:v>
                </c:pt>
                <c:pt idx="404">
                  <c:v>4858.3952730915553</c:v>
                </c:pt>
                <c:pt idx="405">
                  <c:v>4752.7779845460827</c:v>
                </c:pt>
                <c:pt idx="406">
                  <c:v>4647.1606960006029</c:v>
                </c:pt>
                <c:pt idx="407">
                  <c:v>4541.5434074551304</c:v>
                </c:pt>
                <c:pt idx="408">
                  <c:v>4435.9261189096505</c:v>
                </c:pt>
                <c:pt idx="409">
                  <c:v>4330.3088303641707</c:v>
                </c:pt>
                <c:pt idx="410">
                  <c:v>4224.6915418186945</c:v>
                </c:pt>
                <c:pt idx="411">
                  <c:v>4119.0742532732183</c:v>
                </c:pt>
                <c:pt idx="412">
                  <c:v>4013.4569647277422</c:v>
                </c:pt>
                <c:pt idx="413">
                  <c:v>3907.8396761822623</c:v>
                </c:pt>
                <c:pt idx="414">
                  <c:v>3802.2223876367862</c:v>
                </c:pt>
                <c:pt idx="415">
                  <c:v>3696.6050990913063</c:v>
                </c:pt>
                <c:pt idx="416">
                  <c:v>3590.9878105458301</c:v>
                </c:pt>
                <c:pt idx="417">
                  <c:v>3485.370522000354</c:v>
                </c:pt>
                <c:pt idx="418">
                  <c:v>3379.7532334548741</c:v>
                </c:pt>
                <c:pt idx="419">
                  <c:v>3274.1359449094016</c:v>
                </c:pt>
                <c:pt idx="420">
                  <c:v>3168.5186563639218</c:v>
                </c:pt>
                <c:pt idx="421">
                  <c:v>3062.9013678184492</c:v>
                </c:pt>
                <c:pt idx="422">
                  <c:v>2957.2840792729694</c:v>
                </c:pt>
                <c:pt idx="423">
                  <c:v>2851.6667907274896</c:v>
                </c:pt>
                <c:pt idx="424">
                  <c:v>2746.049502182017</c:v>
                </c:pt>
                <c:pt idx="425">
                  <c:v>2640.4322136365372</c:v>
                </c:pt>
                <c:pt idx="426">
                  <c:v>2534.814925091061</c:v>
                </c:pt>
                <c:pt idx="427">
                  <c:v>2429.1976365455848</c:v>
                </c:pt>
                <c:pt idx="428">
                  <c:v>2323.580348000105</c:v>
                </c:pt>
                <c:pt idx="429">
                  <c:v>2217.9630594546288</c:v>
                </c:pt>
                <c:pt idx="430">
                  <c:v>2112.345770909149</c:v>
                </c:pt>
                <c:pt idx="431">
                  <c:v>2006.7284823636728</c:v>
                </c:pt>
                <c:pt idx="432">
                  <c:v>1901.1111938181966</c:v>
                </c:pt>
                <c:pt idx="433">
                  <c:v>1795.4939052727204</c:v>
                </c:pt>
                <c:pt idx="434">
                  <c:v>1689.8766167272406</c:v>
                </c:pt>
                <c:pt idx="435">
                  <c:v>1584.2593281817681</c:v>
                </c:pt>
                <c:pt idx="436">
                  <c:v>1478.6420396362882</c:v>
                </c:pt>
                <c:pt idx="437">
                  <c:v>1373.0247510908157</c:v>
                </c:pt>
                <c:pt idx="438">
                  <c:v>1267.4074625453359</c:v>
                </c:pt>
                <c:pt idx="439">
                  <c:v>1161.7901739998561</c:v>
                </c:pt>
                <c:pt idx="440">
                  <c:v>1056.1728854543799</c:v>
                </c:pt>
                <c:pt idx="441">
                  <c:v>950.55559690890368</c:v>
                </c:pt>
                <c:pt idx="442">
                  <c:v>844.9383083634275</c:v>
                </c:pt>
                <c:pt idx="443">
                  <c:v>739.32101981794767</c:v>
                </c:pt>
                <c:pt idx="444">
                  <c:v>633.70373127247149</c:v>
                </c:pt>
                <c:pt idx="445">
                  <c:v>528.08644272699166</c:v>
                </c:pt>
                <c:pt idx="446">
                  <c:v>422.46915418151548</c:v>
                </c:pt>
                <c:pt idx="447">
                  <c:v>316.85186563603929</c:v>
                </c:pt>
                <c:pt idx="448">
                  <c:v>211.23457709055947</c:v>
                </c:pt>
                <c:pt idx="449">
                  <c:v>105.61728854508692</c:v>
                </c:pt>
                <c:pt idx="450">
                  <c:v>-3.92901711165905E-10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117.36211671116681</c:v>
                </c:pt>
                <c:pt idx="2">
                  <c:v>234.72423342233361</c:v>
                </c:pt>
                <c:pt idx="3">
                  <c:v>352.08635013350045</c:v>
                </c:pt>
                <c:pt idx="4">
                  <c:v>469.44846684466722</c:v>
                </c:pt>
                <c:pt idx="5">
                  <c:v>586.810583555834</c:v>
                </c:pt>
                <c:pt idx="6">
                  <c:v>704.17270026700078</c:v>
                </c:pt>
                <c:pt idx="7">
                  <c:v>821.53481697816744</c:v>
                </c:pt>
                <c:pt idx="8">
                  <c:v>938.89693368933422</c:v>
                </c:pt>
                <c:pt idx="9">
                  <c:v>1056.2590504005011</c:v>
                </c:pt>
                <c:pt idx="10">
                  <c:v>1173.6211671116675</c:v>
                </c:pt>
                <c:pt idx="11">
                  <c:v>1290.9832838228347</c:v>
                </c:pt>
                <c:pt idx="12">
                  <c:v>1408.3454005340016</c:v>
                </c:pt>
                <c:pt idx="13">
                  <c:v>1525.7075172451682</c:v>
                </c:pt>
                <c:pt idx="14">
                  <c:v>1643.0696339563351</c:v>
                </c:pt>
                <c:pt idx="15">
                  <c:v>1760.4317506675022</c:v>
                </c:pt>
                <c:pt idx="16">
                  <c:v>1877.7938673786691</c:v>
                </c:pt>
                <c:pt idx="17">
                  <c:v>1995.155984089836</c:v>
                </c:pt>
                <c:pt idx="18">
                  <c:v>2112.5181008010031</c:v>
                </c:pt>
                <c:pt idx="19">
                  <c:v>2229.88021751217</c:v>
                </c:pt>
                <c:pt idx="20">
                  <c:v>2347.2423342233365</c:v>
                </c:pt>
                <c:pt idx="21">
                  <c:v>2464.6044509345033</c:v>
                </c:pt>
                <c:pt idx="22">
                  <c:v>2581.9665676456702</c:v>
                </c:pt>
                <c:pt idx="23">
                  <c:v>2699.3286843568371</c:v>
                </c:pt>
                <c:pt idx="24">
                  <c:v>2816.690801068004</c:v>
                </c:pt>
                <c:pt idx="25">
                  <c:v>2934.0529177791709</c:v>
                </c:pt>
                <c:pt idx="26">
                  <c:v>3051.4150344903378</c:v>
                </c:pt>
                <c:pt idx="27">
                  <c:v>3168.7771512015051</c:v>
                </c:pt>
                <c:pt idx="28">
                  <c:v>3286.1392679126716</c:v>
                </c:pt>
                <c:pt idx="29">
                  <c:v>3403.501384623838</c:v>
                </c:pt>
                <c:pt idx="30">
                  <c:v>3520.8635013350054</c:v>
                </c:pt>
                <c:pt idx="31">
                  <c:v>3638.2256180461723</c:v>
                </c:pt>
                <c:pt idx="32">
                  <c:v>3755.5877347573391</c:v>
                </c:pt>
                <c:pt idx="33">
                  <c:v>3872.949851468506</c:v>
                </c:pt>
                <c:pt idx="34">
                  <c:v>3990.3119681796729</c:v>
                </c:pt>
                <c:pt idx="35">
                  <c:v>4107.6740848908394</c:v>
                </c:pt>
                <c:pt idx="36">
                  <c:v>4225.0362016020072</c:v>
                </c:pt>
                <c:pt idx="37">
                  <c:v>4342.3983183131741</c:v>
                </c:pt>
                <c:pt idx="38">
                  <c:v>4459.76043502434</c:v>
                </c:pt>
                <c:pt idx="39">
                  <c:v>4577.1225517355078</c:v>
                </c:pt>
                <c:pt idx="40">
                  <c:v>4694.4846684466738</c:v>
                </c:pt>
                <c:pt idx="41">
                  <c:v>4811.8467851578398</c:v>
                </c:pt>
                <c:pt idx="42">
                  <c:v>4929.2089018690067</c:v>
                </c:pt>
                <c:pt idx="43">
                  <c:v>5046.5710185801727</c:v>
                </c:pt>
                <c:pt idx="44">
                  <c:v>5163.9331352913396</c:v>
                </c:pt>
                <c:pt idx="45">
                  <c:v>5281.2952520025055</c:v>
                </c:pt>
                <c:pt idx="46">
                  <c:v>5398.6573687136724</c:v>
                </c:pt>
                <c:pt idx="47">
                  <c:v>5516.0194854248384</c:v>
                </c:pt>
                <c:pt idx="48">
                  <c:v>5633.3816021360044</c:v>
                </c:pt>
                <c:pt idx="49">
                  <c:v>5750.7437188471713</c:v>
                </c:pt>
                <c:pt idx="50">
                  <c:v>5868.1058355583373</c:v>
                </c:pt>
                <c:pt idx="51">
                  <c:v>5985.4679522695042</c:v>
                </c:pt>
                <c:pt idx="52">
                  <c:v>6102.8300689806701</c:v>
                </c:pt>
                <c:pt idx="53">
                  <c:v>6220.1921856918361</c:v>
                </c:pt>
                <c:pt idx="54">
                  <c:v>6337.554302403003</c:v>
                </c:pt>
                <c:pt idx="55">
                  <c:v>6454.916419114169</c:v>
                </c:pt>
                <c:pt idx="56">
                  <c:v>6572.2785358253359</c:v>
                </c:pt>
                <c:pt idx="57">
                  <c:v>6689.6406525365028</c:v>
                </c:pt>
                <c:pt idx="58">
                  <c:v>6807.0027692476688</c:v>
                </c:pt>
                <c:pt idx="59">
                  <c:v>6924.3648859588347</c:v>
                </c:pt>
                <c:pt idx="60">
                  <c:v>7041.7270026700007</c:v>
                </c:pt>
                <c:pt idx="61">
                  <c:v>7159.0891193811676</c:v>
                </c:pt>
                <c:pt idx="62">
                  <c:v>7276.4512360923336</c:v>
                </c:pt>
                <c:pt idx="63">
                  <c:v>7393.8133528035005</c:v>
                </c:pt>
                <c:pt idx="64">
                  <c:v>7511.1754695146674</c:v>
                </c:pt>
                <c:pt idx="65">
                  <c:v>7628.5375862258325</c:v>
                </c:pt>
                <c:pt idx="66">
                  <c:v>7745.8997029370003</c:v>
                </c:pt>
                <c:pt idx="67">
                  <c:v>7863.2618196481662</c:v>
                </c:pt>
                <c:pt idx="68">
                  <c:v>7980.6239363593322</c:v>
                </c:pt>
                <c:pt idx="69">
                  <c:v>8097.9860530704982</c:v>
                </c:pt>
                <c:pt idx="70">
                  <c:v>8215.3481697816642</c:v>
                </c:pt>
                <c:pt idx="71">
                  <c:v>8332.7102864928311</c:v>
                </c:pt>
                <c:pt idx="72">
                  <c:v>8450.072403203998</c:v>
                </c:pt>
                <c:pt idx="73">
                  <c:v>8567.4345199151649</c:v>
                </c:pt>
                <c:pt idx="74">
                  <c:v>8684.7966366263299</c:v>
                </c:pt>
                <c:pt idx="75">
                  <c:v>8802.1587533374986</c:v>
                </c:pt>
                <c:pt idx="76">
                  <c:v>8919.5208700486619</c:v>
                </c:pt>
                <c:pt idx="77">
                  <c:v>9036.8829867598288</c:v>
                </c:pt>
                <c:pt idx="78">
                  <c:v>9154.2451034709975</c:v>
                </c:pt>
                <c:pt idx="79">
                  <c:v>9271.6072201821607</c:v>
                </c:pt>
                <c:pt idx="80">
                  <c:v>9388.9693368933276</c:v>
                </c:pt>
                <c:pt idx="81">
                  <c:v>9506.3314536044945</c:v>
                </c:pt>
                <c:pt idx="82">
                  <c:v>9623.6935703156614</c:v>
                </c:pt>
                <c:pt idx="83">
                  <c:v>9741.0556870268265</c:v>
                </c:pt>
                <c:pt idx="84">
                  <c:v>9858.4178037379934</c:v>
                </c:pt>
                <c:pt idx="85">
                  <c:v>9975.7799204491621</c:v>
                </c:pt>
                <c:pt idx="86">
                  <c:v>10093.142037160327</c:v>
                </c:pt>
                <c:pt idx="87">
                  <c:v>10210.504153871494</c:v>
                </c:pt>
                <c:pt idx="88">
                  <c:v>10327.866270582661</c:v>
                </c:pt>
                <c:pt idx="89">
                  <c:v>10445.228387293826</c:v>
                </c:pt>
                <c:pt idx="90">
                  <c:v>10562.590504004991</c:v>
                </c:pt>
                <c:pt idx="91">
                  <c:v>10679.95262071616</c:v>
                </c:pt>
                <c:pt idx="92">
                  <c:v>10797.314737427325</c:v>
                </c:pt>
                <c:pt idx="93">
                  <c:v>10914.676854138492</c:v>
                </c:pt>
                <c:pt idx="94">
                  <c:v>11032.038970849659</c:v>
                </c:pt>
                <c:pt idx="95">
                  <c:v>11149.401087560826</c:v>
                </c:pt>
                <c:pt idx="96">
                  <c:v>11266.763204271991</c:v>
                </c:pt>
                <c:pt idx="97">
                  <c:v>11384.125320983158</c:v>
                </c:pt>
                <c:pt idx="98">
                  <c:v>11501.487437694324</c:v>
                </c:pt>
                <c:pt idx="99">
                  <c:v>11618.849554405489</c:v>
                </c:pt>
                <c:pt idx="100">
                  <c:v>11736.211671116656</c:v>
                </c:pt>
                <c:pt idx="101">
                  <c:v>11853.573787827823</c:v>
                </c:pt>
                <c:pt idx="102">
                  <c:v>11970.93590453899</c:v>
                </c:pt>
                <c:pt idx="103">
                  <c:v>12088.298021250155</c:v>
                </c:pt>
                <c:pt idx="104">
                  <c:v>12205.66013796132</c:v>
                </c:pt>
                <c:pt idx="105">
                  <c:v>12323.022254672489</c:v>
                </c:pt>
                <c:pt idx="106">
                  <c:v>12440.384371383652</c:v>
                </c:pt>
                <c:pt idx="107">
                  <c:v>12557.746488094821</c:v>
                </c:pt>
                <c:pt idx="108">
                  <c:v>12675.108604805988</c:v>
                </c:pt>
                <c:pt idx="109">
                  <c:v>12792.470721517155</c:v>
                </c:pt>
                <c:pt idx="110">
                  <c:v>12909.83283822832</c:v>
                </c:pt>
                <c:pt idx="111">
                  <c:v>13027.194954939487</c:v>
                </c:pt>
                <c:pt idx="112">
                  <c:v>13144.557071650654</c:v>
                </c:pt>
                <c:pt idx="113">
                  <c:v>13261.919188361819</c:v>
                </c:pt>
                <c:pt idx="114">
                  <c:v>13379.281305072986</c:v>
                </c:pt>
                <c:pt idx="115">
                  <c:v>13496.643421784152</c:v>
                </c:pt>
                <c:pt idx="116">
                  <c:v>13614.005538495318</c:v>
                </c:pt>
                <c:pt idx="117">
                  <c:v>13731.367655206484</c:v>
                </c:pt>
                <c:pt idx="118">
                  <c:v>13848.729771917651</c:v>
                </c:pt>
                <c:pt idx="119">
                  <c:v>13966.091888628818</c:v>
                </c:pt>
                <c:pt idx="120">
                  <c:v>14083.454005339983</c:v>
                </c:pt>
                <c:pt idx="121">
                  <c:v>14200.816122051152</c:v>
                </c:pt>
                <c:pt idx="122">
                  <c:v>14318.178238762317</c:v>
                </c:pt>
                <c:pt idx="123">
                  <c:v>14435.540355473482</c:v>
                </c:pt>
                <c:pt idx="124">
                  <c:v>14552.902472184649</c:v>
                </c:pt>
                <c:pt idx="125">
                  <c:v>14670.264588895816</c:v>
                </c:pt>
                <c:pt idx="126">
                  <c:v>14787.626705606981</c:v>
                </c:pt>
                <c:pt idx="127">
                  <c:v>14904.988822318148</c:v>
                </c:pt>
                <c:pt idx="128">
                  <c:v>15022.350939029315</c:v>
                </c:pt>
                <c:pt idx="129">
                  <c:v>15139.713055740482</c:v>
                </c:pt>
                <c:pt idx="130">
                  <c:v>15257.075172451647</c:v>
                </c:pt>
                <c:pt idx="131">
                  <c:v>15374.437289162814</c:v>
                </c:pt>
                <c:pt idx="132">
                  <c:v>15491.799405873981</c:v>
                </c:pt>
                <c:pt idx="133">
                  <c:v>15609.161522585146</c:v>
                </c:pt>
                <c:pt idx="134">
                  <c:v>15726.523639296312</c:v>
                </c:pt>
                <c:pt idx="135">
                  <c:v>15843.885756007481</c:v>
                </c:pt>
                <c:pt idx="136">
                  <c:v>15961.247872718644</c:v>
                </c:pt>
                <c:pt idx="137">
                  <c:v>16078.609989429811</c:v>
                </c:pt>
                <c:pt idx="138">
                  <c:v>16195.972106140978</c:v>
                </c:pt>
                <c:pt idx="139">
                  <c:v>16313.334222852147</c:v>
                </c:pt>
                <c:pt idx="140">
                  <c:v>16430.69633956331</c:v>
                </c:pt>
                <c:pt idx="141">
                  <c:v>16548.058456274477</c:v>
                </c:pt>
                <c:pt idx="142">
                  <c:v>16665.420572985644</c:v>
                </c:pt>
                <c:pt idx="143">
                  <c:v>16782.782689696811</c:v>
                </c:pt>
                <c:pt idx="144">
                  <c:v>16900.144806407978</c:v>
                </c:pt>
                <c:pt idx="145">
                  <c:v>17017.506923119145</c:v>
                </c:pt>
                <c:pt idx="146">
                  <c:v>17134.869039830308</c:v>
                </c:pt>
                <c:pt idx="147">
                  <c:v>17252.231156541475</c:v>
                </c:pt>
                <c:pt idx="148">
                  <c:v>17369.593273252645</c:v>
                </c:pt>
                <c:pt idx="149">
                  <c:v>17486.955389963809</c:v>
                </c:pt>
                <c:pt idx="150">
                  <c:v>17604.317506674975</c:v>
                </c:pt>
                <c:pt idx="151">
                  <c:v>17721.679623386139</c:v>
                </c:pt>
                <c:pt idx="152">
                  <c:v>17839.041740097309</c:v>
                </c:pt>
                <c:pt idx="153">
                  <c:v>17956.403856808472</c:v>
                </c:pt>
                <c:pt idx="154">
                  <c:v>18073.765973519639</c:v>
                </c:pt>
                <c:pt idx="155">
                  <c:v>18191.128090230806</c:v>
                </c:pt>
                <c:pt idx="156">
                  <c:v>18308.490206941973</c:v>
                </c:pt>
                <c:pt idx="157">
                  <c:v>18425.85232365314</c:v>
                </c:pt>
                <c:pt idx="158">
                  <c:v>18543.214440364303</c:v>
                </c:pt>
                <c:pt idx="159">
                  <c:v>18660.57655707547</c:v>
                </c:pt>
                <c:pt idx="160">
                  <c:v>18777.938673786641</c:v>
                </c:pt>
                <c:pt idx="161">
                  <c:v>18895.300790497808</c:v>
                </c:pt>
                <c:pt idx="162">
                  <c:v>19012.662907208971</c:v>
                </c:pt>
                <c:pt idx="163">
                  <c:v>19130.025023920145</c:v>
                </c:pt>
                <c:pt idx="164">
                  <c:v>19247.387140631308</c:v>
                </c:pt>
                <c:pt idx="165">
                  <c:v>19364.749257342482</c:v>
                </c:pt>
                <c:pt idx="166">
                  <c:v>19482.111374053646</c:v>
                </c:pt>
                <c:pt idx="167">
                  <c:v>19599.473490764816</c:v>
                </c:pt>
                <c:pt idx="168">
                  <c:v>19716.835607475987</c:v>
                </c:pt>
                <c:pt idx="169">
                  <c:v>19834.19772418715</c:v>
                </c:pt>
                <c:pt idx="170">
                  <c:v>19951.559840898324</c:v>
                </c:pt>
                <c:pt idx="171">
                  <c:v>20068.921957609487</c:v>
                </c:pt>
                <c:pt idx="172">
                  <c:v>20186.284074320658</c:v>
                </c:pt>
                <c:pt idx="173">
                  <c:v>20303.646191031828</c:v>
                </c:pt>
                <c:pt idx="174">
                  <c:v>20421.008307742995</c:v>
                </c:pt>
                <c:pt idx="175">
                  <c:v>20538.370424454166</c:v>
                </c:pt>
                <c:pt idx="176">
                  <c:v>20655.732541165329</c:v>
                </c:pt>
                <c:pt idx="177">
                  <c:v>20773.094657876503</c:v>
                </c:pt>
                <c:pt idx="178">
                  <c:v>20890.45677458767</c:v>
                </c:pt>
                <c:pt idx="179">
                  <c:v>21007.818891298837</c:v>
                </c:pt>
                <c:pt idx="180">
                  <c:v>35194.488936416259</c:v>
                </c:pt>
                <c:pt idx="181">
                  <c:v>35064.138977392489</c:v>
                </c:pt>
                <c:pt idx="182">
                  <c:v>34933.789018368727</c:v>
                </c:pt>
                <c:pt idx="183">
                  <c:v>34803.439059344957</c:v>
                </c:pt>
                <c:pt idx="184">
                  <c:v>34673.089100321195</c:v>
                </c:pt>
                <c:pt idx="185">
                  <c:v>34542.739141297432</c:v>
                </c:pt>
                <c:pt idx="186">
                  <c:v>34412.389182273662</c:v>
                </c:pt>
                <c:pt idx="187">
                  <c:v>34282.0392232499</c:v>
                </c:pt>
                <c:pt idx="188">
                  <c:v>34151.689264226137</c:v>
                </c:pt>
                <c:pt idx="189">
                  <c:v>34021.339305202368</c:v>
                </c:pt>
                <c:pt idx="190">
                  <c:v>33890.989346178605</c:v>
                </c:pt>
                <c:pt idx="191">
                  <c:v>33760.639387154835</c:v>
                </c:pt>
                <c:pt idx="192">
                  <c:v>33630.289428131073</c:v>
                </c:pt>
                <c:pt idx="193">
                  <c:v>33499.93946910731</c:v>
                </c:pt>
                <c:pt idx="194">
                  <c:v>33369.589510083541</c:v>
                </c:pt>
                <c:pt idx="195">
                  <c:v>33239.239551059771</c:v>
                </c:pt>
                <c:pt idx="196">
                  <c:v>33108.889592036008</c:v>
                </c:pt>
                <c:pt idx="197">
                  <c:v>32978.539633012238</c:v>
                </c:pt>
                <c:pt idx="198">
                  <c:v>32848.189673988476</c:v>
                </c:pt>
                <c:pt idx="199">
                  <c:v>32717.83971496471</c:v>
                </c:pt>
                <c:pt idx="200">
                  <c:v>32587.489755940947</c:v>
                </c:pt>
                <c:pt idx="201">
                  <c:v>32457.139796917178</c:v>
                </c:pt>
                <c:pt idx="202">
                  <c:v>32326.789837893411</c:v>
                </c:pt>
                <c:pt idx="203">
                  <c:v>32196.439878869645</c:v>
                </c:pt>
                <c:pt idx="204">
                  <c:v>32066.089919845883</c:v>
                </c:pt>
                <c:pt idx="205">
                  <c:v>31935.739960822113</c:v>
                </c:pt>
                <c:pt idx="206">
                  <c:v>31805.390001798351</c:v>
                </c:pt>
                <c:pt idx="207">
                  <c:v>31675.040042774584</c:v>
                </c:pt>
                <c:pt idx="208">
                  <c:v>31544.690083750818</c:v>
                </c:pt>
                <c:pt idx="209">
                  <c:v>31414.340124727056</c:v>
                </c:pt>
                <c:pt idx="210">
                  <c:v>31283.990165703286</c:v>
                </c:pt>
                <c:pt idx="211">
                  <c:v>31153.64020667952</c:v>
                </c:pt>
                <c:pt idx="212">
                  <c:v>31023.290247655761</c:v>
                </c:pt>
                <c:pt idx="213">
                  <c:v>30892.940288631988</c:v>
                </c:pt>
                <c:pt idx="214">
                  <c:v>30762.590329608225</c:v>
                </c:pt>
                <c:pt idx="215">
                  <c:v>30632.240370584459</c:v>
                </c:pt>
                <c:pt idx="216">
                  <c:v>30501.890411560693</c:v>
                </c:pt>
                <c:pt idx="217">
                  <c:v>30371.54045253693</c:v>
                </c:pt>
                <c:pt idx="218">
                  <c:v>30241.190493513161</c:v>
                </c:pt>
                <c:pt idx="219">
                  <c:v>30110.840534489398</c:v>
                </c:pt>
                <c:pt idx="220">
                  <c:v>29980.490575465632</c:v>
                </c:pt>
                <c:pt idx="221">
                  <c:v>29850.140616441866</c:v>
                </c:pt>
                <c:pt idx="222">
                  <c:v>29719.790657418096</c:v>
                </c:pt>
                <c:pt idx="223">
                  <c:v>29589.44069839433</c:v>
                </c:pt>
                <c:pt idx="224">
                  <c:v>29459.090739370564</c:v>
                </c:pt>
                <c:pt idx="225">
                  <c:v>29328.740780346801</c:v>
                </c:pt>
                <c:pt idx="226">
                  <c:v>29198.390821323035</c:v>
                </c:pt>
                <c:pt idx="227">
                  <c:v>29068.040862299273</c:v>
                </c:pt>
                <c:pt idx="228">
                  <c:v>28937.690903275503</c:v>
                </c:pt>
                <c:pt idx="229">
                  <c:v>28807.34094425174</c:v>
                </c:pt>
                <c:pt idx="230">
                  <c:v>28676.990985227974</c:v>
                </c:pt>
                <c:pt idx="231">
                  <c:v>28546.641026204205</c:v>
                </c:pt>
                <c:pt idx="232">
                  <c:v>28416.291067180442</c:v>
                </c:pt>
                <c:pt idx="233">
                  <c:v>28285.94110815668</c:v>
                </c:pt>
                <c:pt idx="234">
                  <c:v>28155.591149132913</c:v>
                </c:pt>
                <c:pt idx="235">
                  <c:v>28025.241190109144</c:v>
                </c:pt>
                <c:pt idx="236">
                  <c:v>27894.891231085378</c:v>
                </c:pt>
                <c:pt idx="237">
                  <c:v>27764.541272061611</c:v>
                </c:pt>
                <c:pt idx="238">
                  <c:v>27634.191313037849</c:v>
                </c:pt>
                <c:pt idx="239">
                  <c:v>27503.841354014083</c:v>
                </c:pt>
                <c:pt idx="240">
                  <c:v>27373.491394990313</c:v>
                </c:pt>
                <c:pt idx="241">
                  <c:v>27243.14143596655</c:v>
                </c:pt>
                <c:pt idx="242">
                  <c:v>27112.791476942784</c:v>
                </c:pt>
                <c:pt idx="243">
                  <c:v>26982.441517919018</c:v>
                </c:pt>
                <c:pt idx="244">
                  <c:v>26852.091558895252</c:v>
                </c:pt>
                <c:pt idx="245">
                  <c:v>26721.741599871486</c:v>
                </c:pt>
                <c:pt idx="246">
                  <c:v>26591.39164084772</c:v>
                </c:pt>
                <c:pt idx="247">
                  <c:v>26461.041681823957</c:v>
                </c:pt>
                <c:pt idx="248">
                  <c:v>26330.691722800191</c:v>
                </c:pt>
                <c:pt idx="249">
                  <c:v>26200.341763776425</c:v>
                </c:pt>
                <c:pt idx="250">
                  <c:v>26069.991804752659</c:v>
                </c:pt>
                <c:pt idx="251">
                  <c:v>25939.641845728893</c:v>
                </c:pt>
                <c:pt idx="252">
                  <c:v>25809.291886705127</c:v>
                </c:pt>
                <c:pt idx="253">
                  <c:v>25678.941927681364</c:v>
                </c:pt>
                <c:pt idx="254">
                  <c:v>25548.591968657594</c:v>
                </c:pt>
                <c:pt idx="255">
                  <c:v>25418.242009633828</c:v>
                </c:pt>
                <c:pt idx="256">
                  <c:v>25287.892050610066</c:v>
                </c:pt>
                <c:pt idx="257">
                  <c:v>25157.542091586296</c:v>
                </c:pt>
                <c:pt idx="258">
                  <c:v>25027.192132562537</c:v>
                </c:pt>
                <c:pt idx="259">
                  <c:v>24896.842173538767</c:v>
                </c:pt>
                <c:pt idx="260">
                  <c:v>24766.492214515005</c:v>
                </c:pt>
                <c:pt idx="261">
                  <c:v>24636.142255491235</c:v>
                </c:pt>
                <c:pt idx="262">
                  <c:v>24505.792296467469</c:v>
                </c:pt>
                <c:pt idx="263">
                  <c:v>24375.442337443706</c:v>
                </c:pt>
                <c:pt idx="264">
                  <c:v>24245.092378419937</c:v>
                </c:pt>
                <c:pt idx="265">
                  <c:v>24114.742419396174</c:v>
                </c:pt>
                <c:pt idx="266">
                  <c:v>23984.392460372408</c:v>
                </c:pt>
                <c:pt idx="267">
                  <c:v>23854.042501348638</c:v>
                </c:pt>
                <c:pt idx="268">
                  <c:v>23723.692542324876</c:v>
                </c:pt>
                <c:pt idx="269">
                  <c:v>23593.34258330111</c:v>
                </c:pt>
                <c:pt idx="270">
                  <c:v>23462.992624277344</c:v>
                </c:pt>
                <c:pt idx="271">
                  <c:v>23332.642665253577</c:v>
                </c:pt>
                <c:pt idx="272">
                  <c:v>23202.292706229815</c:v>
                </c:pt>
                <c:pt idx="273">
                  <c:v>23071.942747206045</c:v>
                </c:pt>
                <c:pt idx="274">
                  <c:v>22941.592788182279</c:v>
                </c:pt>
                <c:pt idx="275">
                  <c:v>22811.242829158517</c:v>
                </c:pt>
                <c:pt idx="276">
                  <c:v>22680.892870134754</c:v>
                </c:pt>
                <c:pt idx="277">
                  <c:v>22550.542911110988</c:v>
                </c:pt>
                <c:pt idx="278">
                  <c:v>22420.192952087218</c:v>
                </c:pt>
                <c:pt idx="279">
                  <c:v>22289.842993063452</c:v>
                </c:pt>
                <c:pt idx="280">
                  <c:v>22159.49303403969</c:v>
                </c:pt>
                <c:pt idx="281">
                  <c:v>22029.14307501592</c:v>
                </c:pt>
                <c:pt idx="282">
                  <c:v>21898.793115992157</c:v>
                </c:pt>
                <c:pt idx="283">
                  <c:v>21768.443156968391</c:v>
                </c:pt>
                <c:pt idx="284">
                  <c:v>21638.093197944621</c:v>
                </c:pt>
                <c:pt idx="285">
                  <c:v>21507.743238920859</c:v>
                </c:pt>
                <c:pt idx="286">
                  <c:v>21377.393279897093</c:v>
                </c:pt>
                <c:pt idx="287">
                  <c:v>21247.043320873327</c:v>
                </c:pt>
                <c:pt idx="288">
                  <c:v>21116.693361849568</c:v>
                </c:pt>
                <c:pt idx="289">
                  <c:v>20986.343402825798</c:v>
                </c:pt>
                <c:pt idx="290">
                  <c:v>20855.993443802032</c:v>
                </c:pt>
                <c:pt idx="291">
                  <c:v>20725.643484778266</c:v>
                </c:pt>
                <c:pt idx="292">
                  <c:v>20595.293525754496</c:v>
                </c:pt>
                <c:pt idx="293">
                  <c:v>20464.943566730733</c:v>
                </c:pt>
                <c:pt idx="294">
                  <c:v>20334.593607706971</c:v>
                </c:pt>
                <c:pt idx="295">
                  <c:v>20204.243648683201</c:v>
                </c:pt>
                <c:pt idx="296">
                  <c:v>20073.893689659439</c:v>
                </c:pt>
                <c:pt idx="297">
                  <c:v>19943.543730635665</c:v>
                </c:pt>
                <c:pt idx="298">
                  <c:v>19813.193771611906</c:v>
                </c:pt>
                <c:pt idx="299">
                  <c:v>19682.84381258814</c:v>
                </c:pt>
                <c:pt idx="300">
                  <c:v>19552.493853564374</c:v>
                </c:pt>
                <c:pt idx="301">
                  <c:v>19422.143894540608</c:v>
                </c:pt>
                <c:pt idx="302">
                  <c:v>19291.793935516842</c:v>
                </c:pt>
                <c:pt idx="303">
                  <c:v>19161.443976493076</c:v>
                </c:pt>
                <c:pt idx="304">
                  <c:v>19031.09401746931</c:v>
                </c:pt>
                <c:pt idx="305">
                  <c:v>18900.744058445543</c:v>
                </c:pt>
                <c:pt idx="306">
                  <c:v>18770.394099421774</c:v>
                </c:pt>
                <c:pt idx="307">
                  <c:v>18640.044140398011</c:v>
                </c:pt>
                <c:pt idx="308">
                  <c:v>18509.694181374249</c:v>
                </c:pt>
                <c:pt idx="309">
                  <c:v>18379.344222350483</c:v>
                </c:pt>
                <c:pt idx="310">
                  <c:v>18248.99426332672</c:v>
                </c:pt>
                <c:pt idx="311">
                  <c:v>18118.644304302947</c:v>
                </c:pt>
                <c:pt idx="312">
                  <c:v>17988.294345279184</c:v>
                </c:pt>
                <c:pt idx="313">
                  <c:v>17857.944386255422</c:v>
                </c:pt>
                <c:pt idx="314">
                  <c:v>17727.594427231652</c:v>
                </c:pt>
                <c:pt idx="315">
                  <c:v>17597.244468207886</c:v>
                </c:pt>
                <c:pt idx="316">
                  <c:v>17466.89450918412</c:v>
                </c:pt>
                <c:pt idx="317">
                  <c:v>17336.544550160357</c:v>
                </c:pt>
                <c:pt idx="318">
                  <c:v>17206.194591136591</c:v>
                </c:pt>
                <c:pt idx="319">
                  <c:v>17075.844632112825</c:v>
                </c:pt>
                <c:pt idx="320">
                  <c:v>16945.494673089059</c:v>
                </c:pt>
                <c:pt idx="321">
                  <c:v>16815.144714065293</c:v>
                </c:pt>
                <c:pt idx="322">
                  <c:v>16684.794755041527</c:v>
                </c:pt>
                <c:pt idx="323">
                  <c:v>16554.444796017764</c:v>
                </c:pt>
                <c:pt idx="324">
                  <c:v>16424.094836993998</c:v>
                </c:pt>
                <c:pt idx="325">
                  <c:v>16293.744877970228</c:v>
                </c:pt>
                <c:pt idx="326">
                  <c:v>16163.394918946467</c:v>
                </c:pt>
                <c:pt idx="327">
                  <c:v>16033.044959922701</c:v>
                </c:pt>
                <c:pt idx="328">
                  <c:v>15902.695000898935</c:v>
                </c:pt>
                <c:pt idx="329">
                  <c:v>15772.345041875171</c:v>
                </c:pt>
                <c:pt idx="330">
                  <c:v>15641.995082851401</c:v>
                </c:pt>
                <c:pt idx="331">
                  <c:v>15511.645123827633</c:v>
                </c:pt>
                <c:pt idx="332">
                  <c:v>15381.295164803874</c:v>
                </c:pt>
                <c:pt idx="333">
                  <c:v>15250.945205780105</c:v>
                </c:pt>
                <c:pt idx="334">
                  <c:v>15120.595246756342</c:v>
                </c:pt>
                <c:pt idx="335">
                  <c:v>14990.245287732574</c:v>
                </c:pt>
                <c:pt idx="336">
                  <c:v>14859.895328708804</c:v>
                </c:pt>
                <c:pt idx="337">
                  <c:v>14729.545369685042</c:v>
                </c:pt>
                <c:pt idx="338">
                  <c:v>14599.195410661276</c:v>
                </c:pt>
                <c:pt idx="339">
                  <c:v>14468.845451637511</c:v>
                </c:pt>
                <c:pt idx="340">
                  <c:v>14338.495492613745</c:v>
                </c:pt>
                <c:pt idx="341">
                  <c:v>14208.145533589975</c:v>
                </c:pt>
                <c:pt idx="342">
                  <c:v>14077.795574566215</c:v>
                </c:pt>
                <c:pt idx="343">
                  <c:v>13947.445615542449</c:v>
                </c:pt>
                <c:pt idx="344">
                  <c:v>13817.095656518679</c:v>
                </c:pt>
                <c:pt idx="345">
                  <c:v>13686.745697494916</c:v>
                </c:pt>
                <c:pt idx="346">
                  <c:v>13556.395738471148</c:v>
                </c:pt>
                <c:pt idx="347">
                  <c:v>13426.045779447386</c:v>
                </c:pt>
                <c:pt idx="348">
                  <c:v>13295.695820423623</c:v>
                </c:pt>
                <c:pt idx="349">
                  <c:v>13165.345861399854</c:v>
                </c:pt>
                <c:pt idx="350">
                  <c:v>13034.995902376088</c:v>
                </c:pt>
                <c:pt idx="351">
                  <c:v>12904.645943352323</c:v>
                </c:pt>
                <c:pt idx="352">
                  <c:v>12774.295984328557</c:v>
                </c:pt>
                <c:pt idx="353">
                  <c:v>12643.946025304793</c:v>
                </c:pt>
                <c:pt idx="354">
                  <c:v>12513.596066281025</c:v>
                </c:pt>
                <c:pt idx="355">
                  <c:v>12383.246107257257</c:v>
                </c:pt>
                <c:pt idx="356">
                  <c:v>12252.896148233496</c:v>
                </c:pt>
                <c:pt idx="357">
                  <c:v>12122.546189209728</c:v>
                </c:pt>
                <c:pt idx="358">
                  <c:v>11992.196230185964</c:v>
                </c:pt>
                <c:pt idx="359">
                  <c:v>11861.8462711622</c:v>
                </c:pt>
                <c:pt idx="360">
                  <c:v>11731.496312138428</c:v>
                </c:pt>
                <c:pt idx="361">
                  <c:v>11601.146353114667</c:v>
                </c:pt>
                <c:pt idx="362">
                  <c:v>11470.796394090903</c:v>
                </c:pt>
                <c:pt idx="363">
                  <c:v>11340.446435067131</c:v>
                </c:pt>
                <c:pt idx="364">
                  <c:v>11210.096476043371</c:v>
                </c:pt>
                <c:pt idx="365">
                  <c:v>11079.746517019603</c:v>
                </c:pt>
                <c:pt idx="366">
                  <c:v>10949.396557995837</c:v>
                </c:pt>
                <c:pt idx="367">
                  <c:v>10819.046598972074</c:v>
                </c:pt>
                <c:pt idx="368">
                  <c:v>10688.696639948303</c:v>
                </c:pt>
                <c:pt idx="369">
                  <c:v>10558.346680924538</c:v>
                </c:pt>
                <c:pt idx="370">
                  <c:v>10427.996721900774</c:v>
                </c:pt>
                <c:pt idx="371">
                  <c:v>10297.646762877006</c:v>
                </c:pt>
                <c:pt idx="372">
                  <c:v>10167.296803853245</c:v>
                </c:pt>
                <c:pt idx="373">
                  <c:v>10036.946844829479</c:v>
                </c:pt>
                <c:pt idx="374">
                  <c:v>9906.5968858057058</c:v>
                </c:pt>
                <c:pt idx="375">
                  <c:v>9776.2469267819433</c:v>
                </c:pt>
                <c:pt idx="376">
                  <c:v>9645.8969677581827</c:v>
                </c:pt>
                <c:pt idx="377">
                  <c:v>9515.5470087344129</c:v>
                </c:pt>
                <c:pt idx="378">
                  <c:v>9385.1970497106504</c:v>
                </c:pt>
                <c:pt idx="379">
                  <c:v>9254.8470906868824</c:v>
                </c:pt>
                <c:pt idx="380">
                  <c:v>9124.4971316631127</c:v>
                </c:pt>
                <c:pt idx="381">
                  <c:v>8994.1471726393538</c:v>
                </c:pt>
                <c:pt idx="382">
                  <c:v>8863.7972136155859</c:v>
                </c:pt>
                <c:pt idx="383">
                  <c:v>8733.4472545918179</c:v>
                </c:pt>
                <c:pt idx="384">
                  <c:v>8603.0972955680536</c:v>
                </c:pt>
                <c:pt idx="385">
                  <c:v>8472.7473365442875</c:v>
                </c:pt>
                <c:pt idx="386">
                  <c:v>8342.3973775205213</c:v>
                </c:pt>
                <c:pt idx="387">
                  <c:v>8212.047418496757</c:v>
                </c:pt>
                <c:pt idx="388">
                  <c:v>8081.69745947299</c:v>
                </c:pt>
                <c:pt idx="389">
                  <c:v>7951.3475004492248</c:v>
                </c:pt>
                <c:pt idx="390">
                  <c:v>7820.9975414254568</c:v>
                </c:pt>
                <c:pt idx="391">
                  <c:v>7690.6475824016998</c:v>
                </c:pt>
                <c:pt idx="392">
                  <c:v>7560.2976233779291</c:v>
                </c:pt>
                <c:pt idx="393">
                  <c:v>7429.9476643541611</c:v>
                </c:pt>
                <c:pt idx="394">
                  <c:v>7299.5977053303995</c:v>
                </c:pt>
                <c:pt idx="395">
                  <c:v>7169.2477463066289</c:v>
                </c:pt>
                <c:pt idx="396">
                  <c:v>7038.8977872828682</c:v>
                </c:pt>
                <c:pt idx="397">
                  <c:v>6908.5478282591039</c:v>
                </c:pt>
                <c:pt idx="398">
                  <c:v>6778.1978692353323</c:v>
                </c:pt>
                <c:pt idx="399">
                  <c:v>6647.847910211568</c:v>
                </c:pt>
                <c:pt idx="400">
                  <c:v>6517.4979511878046</c:v>
                </c:pt>
                <c:pt idx="401">
                  <c:v>6387.1479921640357</c:v>
                </c:pt>
                <c:pt idx="402">
                  <c:v>6256.7980331402723</c:v>
                </c:pt>
                <c:pt idx="403">
                  <c:v>6126.448074116508</c:v>
                </c:pt>
                <c:pt idx="404">
                  <c:v>5996.0981150927355</c:v>
                </c:pt>
                <c:pt idx="405">
                  <c:v>5865.7481560689794</c:v>
                </c:pt>
                <c:pt idx="406">
                  <c:v>5735.3981970452069</c:v>
                </c:pt>
                <c:pt idx="407">
                  <c:v>5605.0482380214453</c:v>
                </c:pt>
                <c:pt idx="408">
                  <c:v>5474.6982789976782</c:v>
                </c:pt>
                <c:pt idx="409">
                  <c:v>5344.3483199739067</c:v>
                </c:pt>
                <c:pt idx="410">
                  <c:v>5213.9983609501469</c:v>
                </c:pt>
                <c:pt idx="411">
                  <c:v>5083.6484019263826</c:v>
                </c:pt>
                <c:pt idx="412">
                  <c:v>4953.2984429026137</c:v>
                </c:pt>
                <c:pt idx="413">
                  <c:v>4822.9484838788467</c:v>
                </c:pt>
                <c:pt idx="414">
                  <c:v>4692.5985248550824</c:v>
                </c:pt>
                <c:pt idx="415">
                  <c:v>4562.2485658313153</c:v>
                </c:pt>
                <c:pt idx="416">
                  <c:v>4431.898606807551</c:v>
                </c:pt>
                <c:pt idx="417">
                  <c:v>4301.5486477837858</c:v>
                </c:pt>
                <c:pt idx="418">
                  <c:v>4171.1986887600151</c:v>
                </c:pt>
                <c:pt idx="419">
                  <c:v>4040.8487297362535</c:v>
                </c:pt>
                <c:pt idx="420">
                  <c:v>3910.4987707124906</c:v>
                </c:pt>
                <c:pt idx="421">
                  <c:v>3780.1488116887249</c:v>
                </c:pt>
                <c:pt idx="422">
                  <c:v>3649.7988526649574</c:v>
                </c:pt>
                <c:pt idx="423">
                  <c:v>3519.4488936411904</c:v>
                </c:pt>
                <c:pt idx="424">
                  <c:v>3389.0989346174247</c:v>
                </c:pt>
                <c:pt idx="425">
                  <c:v>3258.7489755936613</c:v>
                </c:pt>
                <c:pt idx="426">
                  <c:v>3128.3990165698974</c:v>
                </c:pt>
                <c:pt idx="427">
                  <c:v>2998.0490575461286</c:v>
                </c:pt>
                <c:pt idx="428">
                  <c:v>2867.6990985223615</c:v>
                </c:pt>
                <c:pt idx="429">
                  <c:v>2737.3491394985972</c:v>
                </c:pt>
                <c:pt idx="430">
                  <c:v>2606.9991804748297</c:v>
                </c:pt>
                <c:pt idx="431">
                  <c:v>2476.6492214510654</c:v>
                </c:pt>
                <c:pt idx="432">
                  <c:v>2346.2992624273011</c:v>
                </c:pt>
                <c:pt idx="433">
                  <c:v>2215.9493034035327</c:v>
                </c:pt>
                <c:pt idx="434">
                  <c:v>2085.5993443797652</c:v>
                </c:pt>
                <c:pt idx="435">
                  <c:v>1955.2493853560079</c:v>
                </c:pt>
                <c:pt idx="436">
                  <c:v>1824.8994263322363</c:v>
                </c:pt>
                <c:pt idx="437">
                  <c:v>1694.5494673084752</c:v>
                </c:pt>
                <c:pt idx="438">
                  <c:v>1564.1995082847077</c:v>
                </c:pt>
                <c:pt idx="439">
                  <c:v>1433.8495492609361</c:v>
                </c:pt>
                <c:pt idx="440">
                  <c:v>1303.4995902371761</c:v>
                </c:pt>
                <c:pt idx="441">
                  <c:v>1173.1496312134118</c:v>
                </c:pt>
                <c:pt idx="442">
                  <c:v>1042.7996721896432</c:v>
                </c:pt>
                <c:pt idx="443">
                  <c:v>912.44971316587589</c:v>
                </c:pt>
                <c:pt idx="444">
                  <c:v>782.09975414211578</c:v>
                </c:pt>
                <c:pt idx="445">
                  <c:v>651.74979511834431</c:v>
                </c:pt>
                <c:pt idx="446">
                  <c:v>521.39983609458</c:v>
                </c:pt>
                <c:pt idx="447">
                  <c:v>391.04987707081136</c:v>
                </c:pt>
                <c:pt idx="448">
                  <c:v>260.69991804704404</c:v>
                </c:pt>
                <c:pt idx="449">
                  <c:v>130.34995902328689</c:v>
                </c:pt>
                <c:pt idx="450">
                  <c:v>4.8465742972274569E-10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1.6801016986211043E-6</c:v>
                </c:pt>
                <c:pt idx="2">
                  <c:v>1.6803050958633129E-6</c:v>
                </c:pt>
                <c:pt idx="3">
                  <c:v>1.6806101917266258E-6</c:v>
                </c:pt>
                <c:pt idx="4">
                  <c:v>1.681016986211043E-6</c:v>
                </c:pt>
                <c:pt idx="5">
                  <c:v>1.6815254793165643E-6</c:v>
                </c:pt>
                <c:pt idx="6">
                  <c:v>1.6821356710431901E-6</c:v>
                </c:pt>
                <c:pt idx="7">
                  <c:v>1.6828475613909202E-6</c:v>
                </c:pt>
                <c:pt idx="8">
                  <c:v>1.6836611503597543E-6</c:v>
                </c:pt>
                <c:pt idx="9">
                  <c:v>1.684576437949693E-6</c:v>
                </c:pt>
                <c:pt idx="10">
                  <c:v>1.685593424160736E-6</c:v>
                </c:pt>
                <c:pt idx="11">
                  <c:v>1.6867121089928831E-6</c:v>
                </c:pt>
                <c:pt idx="12">
                  <c:v>1.6879324924461347E-6</c:v>
                </c:pt>
                <c:pt idx="13">
                  <c:v>1.6892545745204903E-6</c:v>
                </c:pt>
                <c:pt idx="14">
                  <c:v>1.6906783552159505E-6</c:v>
                </c:pt>
                <c:pt idx="15">
                  <c:v>1.6922038345325148E-6</c:v>
                </c:pt>
                <c:pt idx="16">
                  <c:v>1.6938310124701834E-6</c:v>
                </c:pt>
                <c:pt idx="17">
                  <c:v>1.6955598890289562E-6</c:v>
                </c:pt>
                <c:pt idx="18">
                  <c:v>1.6973904642088336E-6</c:v>
                </c:pt>
                <c:pt idx="19">
                  <c:v>1.6993227380098151E-6</c:v>
                </c:pt>
                <c:pt idx="20">
                  <c:v>1.7013567104319008E-6</c:v>
                </c:pt>
                <c:pt idx="21">
                  <c:v>1.7034923814750909E-6</c:v>
                </c:pt>
                <c:pt idx="22">
                  <c:v>1.7057297511393853E-6</c:v>
                </c:pt>
                <c:pt idx="23">
                  <c:v>1.7080688194247839E-6</c:v>
                </c:pt>
                <c:pt idx="24">
                  <c:v>1.7105095863312869E-6</c:v>
                </c:pt>
                <c:pt idx="25">
                  <c:v>1.7130520518588941E-6</c:v>
                </c:pt>
                <c:pt idx="26">
                  <c:v>1.7156962160076057E-6</c:v>
                </c:pt>
                <c:pt idx="27">
                  <c:v>1.7184420787774216E-6</c:v>
                </c:pt>
                <c:pt idx="28">
                  <c:v>1.7212896401683417E-6</c:v>
                </c:pt>
                <c:pt idx="29">
                  <c:v>1.7242389001803659E-6</c:v>
                </c:pt>
                <c:pt idx="30">
                  <c:v>1.7272898588134947E-6</c:v>
                </c:pt>
                <c:pt idx="31">
                  <c:v>1.7304425160677277E-6</c:v>
                </c:pt>
                <c:pt idx="32">
                  <c:v>1.7336968719430651E-6</c:v>
                </c:pt>
                <c:pt idx="33">
                  <c:v>1.7370529264395065E-6</c:v>
                </c:pt>
                <c:pt idx="34">
                  <c:v>1.7405106795570525E-6</c:v>
                </c:pt>
                <c:pt idx="35">
                  <c:v>1.7440701312957025E-6</c:v>
                </c:pt>
                <c:pt idx="36">
                  <c:v>1.7477312816554571E-6</c:v>
                </c:pt>
                <c:pt idx="37">
                  <c:v>1.7514941306363157E-6</c:v>
                </c:pt>
                <c:pt idx="38">
                  <c:v>1.7553586782382788E-6</c:v>
                </c:pt>
                <c:pt idx="39">
                  <c:v>1.7593249244613461E-6</c:v>
                </c:pt>
                <c:pt idx="40">
                  <c:v>1.7633928693055176E-6</c:v>
                </c:pt>
                <c:pt idx="41">
                  <c:v>1.7675625127707934E-6</c:v>
                </c:pt>
                <c:pt idx="42">
                  <c:v>1.7718338548571737E-6</c:v>
                </c:pt>
                <c:pt idx="43">
                  <c:v>1.7762068955646582E-6</c:v>
                </c:pt>
                <c:pt idx="44">
                  <c:v>1.7806816348932469E-6</c:v>
                </c:pt>
                <c:pt idx="45">
                  <c:v>1.7852580728429399E-6</c:v>
                </c:pt>
                <c:pt idx="46">
                  <c:v>1.7899362094137372E-6</c:v>
                </c:pt>
                <c:pt idx="47">
                  <c:v>1.7947160446056388E-6</c:v>
                </c:pt>
                <c:pt idx="48">
                  <c:v>1.7995975784186448E-6</c:v>
                </c:pt>
                <c:pt idx="49">
                  <c:v>1.804580810852755E-6</c:v>
                </c:pt>
                <c:pt idx="50">
                  <c:v>1.8096657419079695E-6</c:v>
                </c:pt>
                <c:pt idx="51">
                  <c:v>1.8148523715842881E-6</c:v>
                </c:pt>
                <c:pt idx="52">
                  <c:v>1.8201406998817112E-6</c:v>
                </c:pt>
                <c:pt idx="53">
                  <c:v>1.8255307268002386E-6</c:v>
                </c:pt>
                <c:pt idx="54">
                  <c:v>1.8310224523398703E-6</c:v>
                </c:pt>
                <c:pt idx="55">
                  <c:v>1.8366158765006061E-6</c:v>
                </c:pt>
                <c:pt idx="56">
                  <c:v>1.8423109992824464E-6</c:v>
                </c:pt>
                <c:pt idx="57">
                  <c:v>1.8481078206853908E-6</c:v>
                </c:pt>
                <c:pt idx="58">
                  <c:v>1.8540063407094397E-6</c:v>
                </c:pt>
                <c:pt idx="59">
                  <c:v>1.8600065593545927E-6</c:v>
                </c:pt>
                <c:pt idx="60">
                  <c:v>1.8661084766208502E-6</c:v>
                </c:pt>
                <c:pt idx="61">
                  <c:v>1.8723120925082118E-6</c:v>
                </c:pt>
                <c:pt idx="62">
                  <c:v>1.8786174070166779E-6</c:v>
                </c:pt>
                <c:pt idx="63">
                  <c:v>1.8850244201462481E-6</c:v>
                </c:pt>
                <c:pt idx="64">
                  <c:v>1.8915331318969226E-6</c:v>
                </c:pt>
                <c:pt idx="65">
                  <c:v>1.8981435422687014E-6</c:v>
                </c:pt>
                <c:pt idx="66">
                  <c:v>1.9048556512615844E-6</c:v>
                </c:pt>
                <c:pt idx="67">
                  <c:v>1.9116694588755718E-6</c:v>
                </c:pt>
                <c:pt idx="68">
                  <c:v>1.9185849651106637E-6</c:v>
                </c:pt>
                <c:pt idx="69">
                  <c:v>1.9256021699668597E-6</c:v>
                </c:pt>
                <c:pt idx="70">
                  <c:v>1.9327210734441598E-6</c:v>
                </c:pt>
                <c:pt idx="71">
                  <c:v>1.9399416755425643E-6</c:v>
                </c:pt>
                <c:pt idx="72">
                  <c:v>1.9472639762620734E-6</c:v>
                </c:pt>
                <c:pt idx="73">
                  <c:v>1.9546879756026862E-6</c:v>
                </c:pt>
                <c:pt idx="74">
                  <c:v>1.9622136735644039E-6</c:v>
                </c:pt>
                <c:pt idx="75">
                  <c:v>1.9698410701472256E-6</c:v>
                </c:pt>
                <c:pt idx="76">
                  <c:v>1.9775701653511515E-6</c:v>
                </c:pt>
                <c:pt idx="77">
                  <c:v>1.9854009591761819E-6</c:v>
                </c:pt>
                <c:pt idx="78">
                  <c:v>1.9933334516223163E-6</c:v>
                </c:pt>
                <c:pt idx="79">
                  <c:v>2.0013676426895553E-6</c:v>
                </c:pt>
                <c:pt idx="80">
                  <c:v>2.0095035323778983E-6</c:v>
                </c:pt>
                <c:pt idx="81">
                  <c:v>2.0177411206873459E-6</c:v>
                </c:pt>
                <c:pt idx="82">
                  <c:v>2.0260804076178976E-6</c:v>
                </c:pt>
                <c:pt idx="83">
                  <c:v>2.0345213931695537E-6</c:v>
                </c:pt>
                <c:pt idx="84">
                  <c:v>2.043064077342314E-6</c:v>
                </c:pt>
                <c:pt idx="85">
                  <c:v>2.0517084601361787E-6</c:v>
                </c:pt>
                <c:pt idx="86">
                  <c:v>2.0604545415511476E-6</c:v>
                </c:pt>
                <c:pt idx="87">
                  <c:v>2.0693023215872209E-6</c:v>
                </c:pt>
                <c:pt idx="88">
                  <c:v>2.0782518002443984E-6</c:v>
                </c:pt>
                <c:pt idx="89">
                  <c:v>2.0873029775226799E-6</c:v>
                </c:pt>
                <c:pt idx="90">
                  <c:v>2.0964558534220659E-6</c:v>
                </c:pt>
                <c:pt idx="91">
                  <c:v>2.1057104279425565E-6</c:v>
                </c:pt>
                <c:pt idx="92">
                  <c:v>2.1150667010841511E-6</c:v>
                </c:pt>
                <c:pt idx="93">
                  <c:v>2.1245246728468499E-6</c:v>
                </c:pt>
                <c:pt idx="94">
                  <c:v>2.1340843432306531E-6</c:v>
                </c:pt>
                <c:pt idx="95">
                  <c:v>2.1437457122355608E-6</c:v>
                </c:pt>
                <c:pt idx="96">
                  <c:v>2.1535087798615727E-6</c:v>
                </c:pt>
                <c:pt idx="97">
                  <c:v>2.1633735461086886E-6</c:v>
                </c:pt>
                <c:pt idx="98">
                  <c:v>2.173340010976909E-6</c:v>
                </c:pt>
                <c:pt idx="99">
                  <c:v>2.1834081744662335E-6</c:v>
                </c:pt>
                <c:pt idx="100">
                  <c:v>2.1935780365766626E-6</c:v>
                </c:pt>
                <c:pt idx="101">
                  <c:v>2.2038495973081957E-6</c:v>
                </c:pt>
                <c:pt idx="102">
                  <c:v>2.2142228566608333E-6</c:v>
                </c:pt>
                <c:pt idx="103">
                  <c:v>2.224697814634575E-6</c:v>
                </c:pt>
                <c:pt idx="104">
                  <c:v>2.2352744712294213E-6</c:v>
                </c:pt>
                <c:pt idx="105">
                  <c:v>2.2459528264453716E-6</c:v>
                </c:pt>
                <c:pt idx="106">
                  <c:v>2.2567328802824264E-6</c:v>
                </c:pt>
                <c:pt idx="107">
                  <c:v>2.2676146327405853E-6</c:v>
                </c:pt>
                <c:pt idx="108">
                  <c:v>2.2785980838198487E-6</c:v>
                </c:pt>
                <c:pt idx="109">
                  <c:v>2.2896832335202162E-6</c:v>
                </c:pt>
                <c:pt idx="110">
                  <c:v>2.3008700818416878E-6</c:v>
                </c:pt>
                <c:pt idx="111">
                  <c:v>2.3121586287842639E-6</c:v>
                </c:pt>
                <c:pt idx="112">
                  <c:v>2.3235488743479445E-6</c:v>
                </c:pt>
                <c:pt idx="113">
                  <c:v>2.3350408185327292E-6</c:v>
                </c:pt>
                <c:pt idx="114">
                  <c:v>2.3466344613386184E-6</c:v>
                </c:pt>
                <c:pt idx="115">
                  <c:v>2.3583298027656113E-6</c:v>
                </c:pt>
                <c:pt idx="116">
                  <c:v>2.3701268428137091E-6</c:v>
                </c:pt>
                <c:pt idx="117">
                  <c:v>2.382025581482911E-6</c:v>
                </c:pt>
                <c:pt idx="118">
                  <c:v>2.394026018773217E-6</c:v>
                </c:pt>
                <c:pt idx="119">
                  <c:v>2.4061281546846275E-6</c:v>
                </c:pt>
                <c:pt idx="120">
                  <c:v>2.4183319892171421E-6</c:v>
                </c:pt>
                <c:pt idx="121">
                  <c:v>2.4306375223707612E-6</c:v>
                </c:pt>
                <c:pt idx="122">
                  <c:v>2.4430447541454843E-6</c:v>
                </c:pt>
                <c:pt idx="123">
                  <c:v>2.455553684541312E-6</c:v>
                </c:pt>
                <c:pt idx="124">
                  <c:v>2.4681643135582438E-6</c:v>
                </c:pt>
                <c:pt idx="125">
                  <c:v>2.4808766411962801E-6</c:v>
                </c:pt>
                <c:pt idx="126">
                  <c:v>2.4936906674554205E-6</c:v>
                </c:pt>
                <c:pt idx="127">
                  <c:v>2.5066063923356654E-6</c:v>
                </c:pt>
                <c:pt idx="128">
                  <c:v>2.5196238158370143E-6</c:v>
                </c:pt>
                <c:pt idx="129">
                  <c:v>2.5327429379594678E-6</c:v>
                </c:pt>
                <c:pt idx="130">
                  <c:v>2.5459637587030254E-6</c:v>
                </c:pt>
                <c:pt idx="131">
                  <c:v>2.5592862780676874E-6</c:v>
                </c:pt>
                <c:pt idx="132">
                  <c:v>2.5727104960534536E-6</c:v>
                </c:pt>
                <c:pt idx="133">
                  <c:v>2.5862364126603243E-6</c:v>
                </c:pt>
                <c:pt idx="134">
                  <c:v>2.5998640278882991E-6</c:v>
                </c:pt>
                <c:pt idx="135">
                  <c:v>2.6135933417373779E-6</c:v>
                </c:pt>
                <c:pt idx="136">
                  <c:v>2.6274243542075613E-6</c:v>
                </c:pt>
                <c:pt idx="137">
                  <c:v>2.6413570652988491E-6</c:v>
                </c:pt>
                <c:pt idx="138">
                  <c:v>2.6553914750112411E-6</c:v>
                </c:pt>
                <c:pt idx="139">
                  <c:v>2.6695275833447376E-6</c:v>
                </c:pt>
                <c:pt idx="140">
                  <c:v>2.6837653902993377E-6</c:v>
                </c:pt>
                <c:pt idx="141">
                  <c:v>2.6981048958750428E-6</c:v>
                </c:pt>
                <c:pt idx="142">
                  <c:v>2.7125461000718519E-6</c:v>
                </c:pt>
                <c:pt idx="143">
                  <c:v>2.7270890028897652E-6</c:v>
                </c:pt>
                <c:pt idx="144">
                  <c:v>2.7417336043287829E-6</c:v>
                </c:pt>
                <c:pt idx="145">
                  <c:v>2.7564799043889047E-6</c:v>
                </c:pt>
                <c:pt idx="146">
                  <c:v>2.7713279030701311E-6</c:v>
                </c:pt>
                <c:pt idx="147">
                  <c:v>2.7862776003724615E-6</c:v>
                </c:pt>
                <c:pt idx="148">
                  <c:v>2.8013289962958965E-6</c:v>
                </c:pt>
                <c:pt idx="149">
                  <c:v>2.8164820908404355E-6</c:v>
                </c:pt>
                <c:pt idx="150">
                  <c:v>2.831736884006079E-6</c:v>
                </c:pt>
                <c:pt idx="151">
                  <c:v>2.8470933757928267E-6</c:v>
                </c:pt>
                <c:pt idx="152">
                  <c:v>2.8625515662006784E-6</c:v>
                </c:pt>
                <c:pt idx="153">
                  <c:v>2.878111455229635E-6</c:v>
                </c:pt>
                <c:pt idx="154">
                  <c:v>2.8937730428796958E-6</c:v>
                </c:pt>
                <c:pt idx="155">
                  <c:v>2.9095363291508606E-6</c:v>
                </c:pt>
                <c:pt idx="156">
                  <c:v>2.9254013140431295E-6</c:v>
                </c:pt>
                <c:pt idx="157">
                  <c:v>2.9413679975565029E-6</c:v>
                </c:pt>
                <c:pt idx="158">
                  <c:v>2.9574363796909805E-6</c:v>
                </c:pt>
                <c:pt idx="159">
                  <c:v>2.9736064604465625E-6</c:v>
                </c:pt>
                <c:pt idx="160">
                  <c:v>2.989878239823249E-6</c:v>
                </c:pt>
                <c:pt idx="161">
                  <c:v>3.0062517178210396E-6</c:v>
                </c:pt>
                <c:pt idx="162">
                  <c:v>3.0227268944399347E-6</c:v>
                </c:pt>
                <c:pt idx="163">
                  <c:v>3.039303769679934E-6</c:v>
                </c:pt>
                <c:pt idx="164">
                  <c:v>3.0559823435410373E-6</c:v>
                </c:pt>
                <c:pt idx="165">
                  <c:v>3.0727626160232447E-6</c:v>
                </c:pt>
                <c:pt idx="166">
                  <c:v>3.089644587126557E-6</c:v>
                </c:pt>
                <c:pt idx="167">
                  <c:v>3.1066282568509734E-6</c:v>
                </c:pt>
                <c:pt idx="168">
                  <c:v>3.1237136251964939E-6</c:v>
                </c:pt>
                <c:pt idx="169">
                  <c:v>3.1409006921631189E-6</c:v>
                </c:pt>
                <c:pt idx="170">
                  <c:v>3.158189457750848E-6</c:v>
                </c:pt>
                <c:pt idx="171">
                  <c:v>3.1755799219596816E-6</c:v>
                </c:pt>
                <c:pt idx="172">
                  <c:v>3.1930720847896193E-6</c:v>
                </c:pt>
                <c:pt idx="173">
                  <c:v>3.2106659462406615E-6</c:v>
                </c:pt>
                <c:pt idx="174">
                  <c:v>3.2283615063128078E-6</c:v>
                </c:pt>
                <c:pt idx="175">
                  <c:v>3.2461587650060586E-6</c:v>
                </c:pt>
                <c:pt idx="176">
                  <c:v>3.2640577223204135E-6</c:v>
                </c:pt>
                <c:pt idx="177">
                  <c:v>3.2820583782558729E-6</c:v>
                </c:pt>
                <c:pt idx="178">
                  <c:v>3.3001607328124364E-6</c:v>
                </c:pt>
                <c:pt idx="179">
                  <c:v>3.3183647859901043E-6</c:v>
                </c:pt>
                <c:pt idx="180">
                  <c:v>3.203963840297823E-6</c:v>
                </c:pt>
                <c:pt idx="181">
                  <c:v>3.08998660181181E-6</c:v>
                </c:pt>
                <c:pt idx="182">
                  <c:v>2.9764330705320641E-6</c:v>
                </c:pt>
                <c:pt idx="183">
                  <c:v>2.8633032464585861E-6</c:v>
                </c:pt>
                <c:pt idx="184">
                  <c:v>2.750597129591376E-6</c:v>
                </c:pt>
                <c:pt idx="185">
                  <c:v>2.6383147199304334E-6</c:v>
                </c:pt>
                <c:pt idx="186">
                  <c:v>2.5264560174757584E-6</c:v>
                </c:pt>
                <c:pt idx="187">
                  <c:v>2.4150210222273517E-6</c:v>
                </c:pt>
                <c:pt idx="188">
                  <c:v>2.304009734185212E-6</c:v>
                </c:pt>
                <c:pt idx="189">
                  <c:v>2.1934221533493404E-6</c:v>
                </c:pt>
                <c:pt idx="190">
                  <c:v>2.0832582797197366E-6</c:v>
                </c:pt>
                <c:pt idx="191">
                  <c:v>1.9735181132964003E-6</c:v>
                </c:pt>
                <c:pt idx="192">
                  <c:v>1.864201654079332E-6</c:v>
                </c:pt>
                <c:pt idx="193">
                  <c:v>1.7553089020685312E-6</c:v>
                </c:pt>
                <c:pt idx="194">
                  <c:v>1.646839857263998E-6</c:v>
                </c:pt>
                <c:pt idx="195">
                  <c:v>1.5387945196657327E-6</c:v>
                </c:pt>
                <c:pt idx="196">
                  <c:v>1.431172889273735E-6</c:v>
                </c:pt>
                <c:pt idx="197">
                  <c:v>1.323974966088005E-6</c:v>
                </c:pt>
                <c:pt idx="198">
                  <c:v>1.2172007501085428E-6</c:v>
                </c:pt>
                <c:pt idx="199">
                  <c:v>1.1108502413353482E-6</c:v>
                </c:pt>
                <c:pt idx="200">
                  <c:v>1.0049234397684214E-6</c:v>
                </c:pt>
                <c:pt idx="201">
                  <c:v>8.9942034540776243E-7</c:v>
                </c:pt>
                <c:pt idx="202">
                  <c:v>7.9434095825337115E-7</c:v>
                </c:pt>
                <c:pt idx="203">
                  <c:v>6.8968527830524749E-7</c:v>
                </c:pt>
                <c:pt idx="204">
                  <c:v>5.8545330556339154E-7</c:v>
                </c:pt>
                <c:pt idx="205">
                  <c:v>4.8164504002780331E-7</c:v>
                </c:pt>
                <c:pt idx="206">
                  <c:v>3.782604816984828E-7</c:v>
                </c:pt>
                <c:pt idx="207">
                  <c:v>2.7529963057543E-7</c:v>
                </c:pt>
                <c:pt idx="208">
                  <c:v>1.7276248665864492E-7</c:v>
                </c:pt>
                <c:pt idx="209">
                  <c:v>7.0649049948127552E-8</c:v>
                </c:pt>
                <c:pt idx="210">
                  <c:v>-3.1040679556122095E-8</c:v>
                </c:pt>
                <c:pt idx="211">
                  <c:v>-1.3230670185410403E-7</c:v>
                </c:pt>
                <c:pt idx="212">
                  <c:v>-2.3314901694581803E-7</c:v>
                </c:pt>
                <c:pt idx="213">
                  <c:v>-3.3356762483126495E-7</c:v>
                </c:pt>
                <c:pt idx="214">
                  <c:v>-4.3356252551044352E-7</c:v>
                </c:pt>
                <c:pt idx="215">
                  <c:v>-5.3313371898335501E-7</c:v>
                </c:pt>
                <c:pt idx="216">
                  <c:v>-6.3228120524999815E-7</c:v>
                </c:pt>
                <c:pt idx="217">
                  <c:v>-7.3100498431037378E-7</c:v>
                </c:pt>
                <c:pt idx="218">
                  <c:v>-8.2930505616448148E-7</c:v>
                </c:pt>
                <c:pt idx="219">
                  <c:v>-9.2718142081232168E-7</c:v>
                </c:pt>
                <c:pt idx="220">
                  <c:v>-1.0246340782538944E-6</c:v>
                </c:pt>
                <c:pt idx="221">
                  <c:v>-1.1216630284891991E-6</c:v>
                </c:pt>
                <c:pt idx="222">
                  <c:v>-1.2182682715182364E-6</c:v>
                </c:pt>
                <c:pt idx="223">
                  <c:v>-1.3144498073410057E-6</c:v>
                </c:pt>
                <c:pt idx="224">
                  <c:v>-1.4102076359575076E-6</c:v>
                </c:pt>
                <c:pt idx="225">
                  <c:v>-1.505541757367741E-6</c:v>
                </c:pt>
                <c:pt idx="226">
                  <c:v>-1.6004521715717079E-6</c:v>
                </c:pt>
                <c:pt idx="227">
                  <c:v>-1.6949388785694063E-6</c:v>
                </c:pt>
                <c:pt idx="228">
                  <c:v>-1.7890018783608373E-6</c:v>
                </c:pt>
                <c:pt idx="229">
                  <c:v>-1.8826411709460003E-6</c:v>
                </c:pt>
                <c:pt idx="230">
                  <c:v>-1.9758567563248954E-6</c:v>
                </c:pt>
                <c:pt idx="231">
                  <c:v>-2.0686486344975234E-6</c:v>
                </c:pt>
                <c:pt idx="232">
                  <c:v>-2.1610168054638827E-6</c:v>
                </c:pt>
                <c:pt idx="233">
                  <c:v>-2.2529612692239753E-6</c:v>
                </c:pt>
                <c:pt idx="234">
                  <c:v>-2.3444820257777995E-6</c:v>
                </c:pt>
                <c:pt idx="235">
                  <c:v>-2.4355790751253571E-6</c:v>
                </c:pt>
                <c:pt idx="236">
                  <c:v>-2.5262524172666463E-6</c:v>
                </c:pt>
                <c:pt idx="237">
                  <c:v>-2.6165020522016681E-6</c:v>
                </c:pt>
                <c:pt idx="238">
                  <c:v>-2.7063279799304214E-6</c:v>
                </c:pt>
                <c:pt idx="239">
                  <c:v>-2.7957302004529073E-6</c:v>
                </c:pt>
                <c:pt idx="240">
                  <c:v>-2.8847087137691257E-6</c:v>
                </c:pt>
                <c:pt idx="241">
                  <c:v>-2.9732635198790757E-6</c:v>
                </c:pt>
                <c:pt idx="242">
                  <c:v>-3.061394618782759E-6</c:v>
                </c:pt>
                <c:pt idx="243">
                  <c:v>-3.149102010480174E-6</c:v>
                </c:pt>
                <c:pt idx="244">
                  <c:v>-3.2363856949713215E-6</c:v>
                </c:pt>
                <c:pt idx="245">
                  <c:v>-3.3232456722562015E-6</c:v>
                </c:pt>
                <c:pt idx="246">
                  <c:v>-3.4096819423348131E-6</c:v>
                </c:pt>
                <c:pt idx="247">
                  <c:v>-3.4956945052071573E-6</c:v>
                </c:pt>
                <c:pt idx="248">
                  <c:v>-3.5812833608732339E-6</c:v>
                </c:pt>
                <c:pt idx="249">
                  <c:v>-3.6664485093330422E-6</c:v>
                </c:pt>
                <c:pt idx="250">
                  <c:v>-3.7511899505865838E-6</c:v>
                </c:pt>
                <c:pt idx="251">
                  <c:v>-3.8355076846338571E-6</c:v>
                </c:pt>
                <c:pt idx="252">
                  <c:v>-3.9194017114748628E-6</c:v>
                </c:pt>
                <c:pt idx="253">
                  <c:v>-4.0028720311096011E-6</c:v>
                </c:pt>
                <c:pt idx="254">
                  <c:v>-4.085918643538071E-6</c:v>
                </c:pt>
                <c:pt idx="255">
                  <c:v>-4.1685415487602734E-6</c:v>
                </c:pt>
                <c:pt idx="256">
                  <c:v>-4.2507407467762083E-6</c:v>
                </c:pt>
                <c:pt idx="257">
                  <c:v>-4.3325162375858749E-6</c:v>
                </c:pt>
                <c:pt idx="258">
                  <c:v>-4.4138680211892747E-6</c:v>
                </c:pt>
                <c:pt idx="259">
                  <c:v>-4.4947960975864063E-6</c:v>
                </c:pt>
                <c:pt idx="260">
                  <c:v>-4.5753004667772703E-6</c:v>
                </c:pt>
                <c:pt idx="261">
                  <c:v>-4.6553811287618677E-6</c:v>
                </c:pt>
                <c:pt idx="262">
                  <c:v>-4.7350380835401959E-6</c:v>
                </c:pt>
                <c:pt idx="263">
                  <c:v>-4.8142713311122565E-6</c:v>
                </c:pt>
                <c:pt idx="264">
                  <c:v>-4.8930808714780497E-6</c:v>
                </c:pt>
                <c:pt idx="265">
                  <c:v>-4.9714667046375745E-6</c:v>
                </c:pt>
                <c:pt idx="266">
                  <c:v>-5.0494288305908318E-6</c:v>
                </c:pt>
                <c:pt idx="267">
                  <c:v>-5.1269672493378225E-6</c:v>
                </c:pt>
                <c:pt idx="268">
                  <c:v>-5.2040819608785448E-6</c:v>
                </c:pt>
                <c:pt idx="269">
                  <c:v>-5.2807729652129996E-6</c:v>
                </c:pt>
                <c:pt idx="270">
                  <c:v>-5.357040262341186E-6</c:v>
                </c:pt>
                <c:pt idx="271">
                  <c:v>-5.4328838522631058E-6</c:v>
                </c:pt>
                <c:pt idx="272">
                  <c:v>-5.5083037349787564E-6</c:v>
                </c:pt>
                <c:pt idx="273">
                  <c:v>-5.5832999104881394E-6</c:v>
                </c:pt>
                <c:pt idx="274">
                  <c:v>-5.6578723787912559E-6</c:v>
                </c:pt>
                <c:pt idx="275">
                  <c:v>-5.7320211398881048E-6</c:v>
                </c:pt>
                <c:pt idx="276">
                  <c:v>-5.8057461937786845E-6</c:v>
                </c:pt>
                <c:pt idx="277">
                  <c:v>-5.8790475404629976E-6</c:v>
                </c:pt>
                <c:pt idx="278">
                  <c:v>-5.9519251799410423E-6</c:v>
                </c:pt>
                <c:pt idx="279">
                  <c:v>-6.0243791122128203E-6</c:v>
                </c:pt>
                <c:pt idx="280">
                  <c:v>-6.09640933727833E-6</c:v>
                </c:pt>
                <c:pt idx="281">
                  <c:v>-6.1680158551375714E-6</c:v>
                </c:pt>
                <c:pt idx="282">
                  <c:v>-6.2391986657905461E-6</c:v>
                </c:pt>
                <c:pt idx="283">
                  <c:v>-6.3099577692372524E-6</c:v>
                </c:pt>
                <c:pt idx="284">
                  <c:v>-6.3802931654776921E-6</c:v>
                </c:pt>
                <c:pt idx="285">
                  <c:v>-6.4502048545118634E-6</c:v>
                </c:pt>
                <c:pt idx="286">
                  <c:v>-6.5196928363397664E-6</c:v>
                </c:pt>
                <c:pt idx="287">
                  <c:v>-6.5887571109614027E-6</c:v>
                </c:pt>
                <c:pt idx="288">
                  <c:v>-6.6573976783767707E-6</c:v>
                </c:pt>
                <c:pt idx="289">
                  <c:v>-6.7256145385858703E-6</c:v>
                </c:pt>
                <c:pt idx="290">
                  <c:v>-6.7934076915887032E-6</c:v>
                </c:pt>
                <c:pt idx="291">
                  <c:v>-6.8607771373852678E-6</c:v>
                </c:pt>
                <c:pt idx="292">
                  <c:v>-6.9277228759755641E-6</c:v>
                </c:pt>
                <c:pt idx="293">
                  <c:v>-6.9942449073595937E-6</c:v>
                </c:pt>
                <c:pt idx="294">
                  <c:v>-7.0603432315373549E-6</c:v>
                </c:pt>
                <c:pt idx="295">
                  <c:v>-7.1260178485088495E-6</c:v>
                </c:pt>
                <c:pt idx="296">
                  <c:v>-7.1912687582740758E-6</c:v>
                </c:pt>
                <c:pt idx="297">
                  <c:v>-7.2560959608330353E-6</c:v>
                </c:pt>
                <c:pt idx="298">
                  <c:v>-7.3204994561857266E-6</c:v>
                </c:pt>
                <c:pt idx="299">
                  <c:v>-7.3844792443321494E-6</c:v>
                </c:pt>
                <c:pt idx="300">
                  <c:v>-7.4480353252723057E-6</c:v>
                </c:pt>
                <c:pt idx="301">
                  <c:v>-7.5111676990061918E-6</c:v>
                </c:pt>
                <c:pt idx="302">
                  <c:v>-7.573876365533813E-6</c:v>
                </c:pt>
                <c:pt idx="303">
                  <c:v>-7.6361613248551633E-6</c:v>
                </c:pt>
                <c:pt idx="304">
                  <c:v>-7.6980225769702512E-6</c:v>
                </c:pt>
                <c:pt idx="305">
                  <c:v>-7.7594601218790657E-6</c:v>
                </c:pt>
                <c:pt idx="306">
                  <c:v>-7.8204739595816169E-6</c:v>
                </c:pt>
                <c:pt idx="307">
                  <c:v>-7.881064090077898E-6</c:v>
                </c:pt>
                <c:pt idx="308">
                  <c:v>-7.9412305133679091E-6</c:v>
                </c:pt>
                <c:pt idx="309">
                  <c:v>-8.0009732294516569E-6</c:v>
                </c:pt>
                <c:pt idx="310">
                  <c:v>-8.0602922383291347E-6</c:v>
                </c:pt>
                <c:pt idx="311">
                  <c:v>-8.1191875400003458E-6</c:v>
                </c:pt>
                <c:pt idx="312">
                  <c:v>-8.1776591344652869E-6</c:v>
                </c:pt>
                <c:pt idx="313">
                  <c:v>-8.2357070217239647E-6</c:v>
                </c:pt>
                <c:pt idx="314">
                  <c:v>-8.2933312017763725E-6</c:v>
                </c:pt>
                <c:pt idx="315">
                  <c:v>-8.3505316746225102E-6</c:v>
                </c:pt>
                <c:pt idx="316">
                  <c:v>-8.4073084402623846E-6</c:v>
                </c:pt>
                <c:pt idx="317">
                  <c:v>-8.463661498695989E-6</c:v>
                </c:pt>
                <c:pt idx="318">
                  <c:v>-8.5195908499233234E-6</c:v>
                </c:pt>
                <c:pt idx="319">
                  <c:v>-8.5750964939443945E-6</c:v>
                </c:pt>
                <c:pt idx="320">
                  <c:v>-8.6301784307591955E-6</c:v>
                </c:pt>
                <c:pt idx="321">
                  <c:v>-8.6848366603677265E-6</c:v>
                </c:pt>
                <c:pt idx="322">
                  <c:v>-8.7390711827699942E-6</c:v>
                </c:pt>
                <c:pt idx="323">
                  <c:v>-8.7928819979659919E-6</c:v>
                </c:pt>
                <c:pt idx="324">
                  <c:v>-8.8462691059557229E-6</c:v>
                </c:pt>
                <c:pt idx="325">
                  <c:v>-8.8992325067391839E-6</c:v>
                </c:pt>
                <c:pt idx="326">
                  <c:v>-8.9517722003163782E-6</c:v>
                </c:pt>
                <c:pt idx="327">
                  <c:v>-9.0038881866873058E-6</c:v>
                </c:pt>
                <c:pt idx="328">
                  <c:v>-9.0555804658519668E-6</c:v>
                </c:pt>
                <c:pt idx="329">
                  <c:v>-9.1068490378103578E-6</c:v>
                </c:pt>
                <c:pt idx="330">
                  <c:v>-9.1576939025624821E-6</c:v>
                </c:pt>
                <c:pt idx="331">
                  <c:v>-9.2081150601083397E-6</c:v>
                </c:pt>
                <c:pt idx="332">
                  <c:v>-9.2581125104479273E-6</c:v>
                </c:pt>
                <c:pt idx="333">
                  <c:v>-9.3076862535812482E-6</c:v>
                </c:pt>
                <c:pt idx="334">
                  <c:v>-9.3568362895082991E-6</c:v>
                </c:pt>
                <c:pt idx="335">
                  <c:v>-9.4055626182290868E-6</c:v>
                </c:pt>
                <c:pt idx="336">
                  <c:v>-9.4538652397436043E-6</c:v>
                </c:pt>
                <c:pt idx="337">
                  <c:v>-9.5017441540518552E-6</c:v>
                </c:pt>
                <c:pt idx="338">
                  <c:v>-9.5491993611538361E-6</c:v>
                </c:pt>
                <c:pt idx="339">
                  <c:v>-9.5962308610495503E-6</c:v>
                </c:pt>
                <c:pt idx="340">
                  <c:v>-9.6428386537389979E-6</c:v>
                </c:pt>
                <c:pt idx="341">
                  <c:v>-9.6890227392221788E-6</c:v>
                </c:pt>
                <c:pt idx="342">
                  <c:v>-9.7347831174990896E-6</c:v>
                </c:pt>
                <c:pt idx="343">
                  <c:v>-9.7801197885697338E-6</c:v>
                </c:pt>
                <c:pt idx="344">
                  <c:v>-9.8250327524341079E-6</c:v>
                </c:pt>
                <c:pt idx="345">
                  <c:v>-9.8695220090922154E-6</c:v>
                </c:pt>
                <c:pt idx="346">
                  <c:v>-9.9135875585440563E-6</c:v>
                </c:pt>
                <c:pt idx="347">
                  <c:v>-9.9572294007896304E-6</c:v>
                </c:pt>
                <c:pt idx="348">
                  <c:v>-1.0000447535828935E-5</c:v>
                </c:pt>
                <c:pt idx="349">
                  <c:v>-1.0043241963661972E-5</c:v>
                </c:pt>
                <c:pt idx="350">
                  <c:v>-1.0085612684288743E-5</c:v>
                </c:pt>
                <c:pt idx="351">
                  <c:v>-1.0127559697709244E-5</c:v>
                </c:pt>
                <c:pt idx="352">
                  <c:v>-1.0169083003923478E-5</c:v>
                </c:pt>
                <c:pt idx="353">
                  <c:v>-1.0210182602931445E-5</c:v>
                </c:pt>
                <c:pt idx="354">
                  <c:v>-1.0250858494733146E-5</c:v>
                </c:pt>
                <c:pt idx="355">
                  <c:v>-1.0291110679328577E-5</c:v>
                </c:pt>
                <c:pt idx="356">
                  <c:v>-1.0330939156717741E-5</c:v>
                </c:pt>
                <c:pt idx="357">
                  <c:v>-1.0370343926900635E-5</c:v>
                </c:pt>
                <c:pt idx="358">
                  <c:v>-1.0409324989877266E-5</c:v>
                </c:pt>
                <c:pt idx="359">
                  <c:v>-1.0447882345647623E-5</c:v>
                </c:pt>
                <c:pt idx="360">
                  <c:v>-1.0486015994211717E-5</c:v>
                </c:pt>
                <c:pt idx="361">
                  <c:v>-1.0523725935569541E-5</c:v>
                </c:pt>
                <c:pt idx="362">
                  <c:v>-1.0561012169721102E-5</c:v>
                </c:pt>
                <c:pt idx="363">
                  <c:v>-1.0597874696666392E-5</c:v>
                </c:pt>
                <c:pt idx="364">
                  <c:v>-1.0634313516405413E-5</c:v>
                </c:pt>
                <c:pt idx="365">
                  <c:v>-1.0670328628938164E-5</c:v>
                </c:pt>
                <c:pt idx="366">
                  <c:v>-1.0705920034264651E-5</c:v>
                </c:pt>
                <c:pt idx="367">
                  <c:v>-1.0741087732384868E-5</c:v>
                </c:pt>
                <c:pt idx="368">
                  <c:v>-1.0775831723298822E-5</c:v>
                </c:pt>
                <c:pt idx="369">
                  <c:v>-1.0810152007006506E-5</c:v>
                </c:pt>
                <c:pt idx="370">
                  <c:v>-1.084404858350792E-5</c:v>
                </c:pt>
                <c:pt idx="371">
                  <c:v>-1.0877521452803068E-5</c:v>
                </c:pt>
                <c:pt idx="372">
                  <c:v>-1.0910570614891948E-5</c:v>
                </c:pt>
                <c:pt idx="373">
                  <c:v>-1.0943196069774559E-5</c:v>
                </c:pt>
                <c:pt idx="374">
                  <c:v>-1.0975397817450903E-5</c:v>
                </c:pt>
                <c:pt idx="375">
                  <c:v>-1.100717585792098E-5</c:v>
                </c:pt>
                <c:pt idx="376">
                  <c:v>-1.1038530191184791E-5</c:v>
                </c:pt>
                <c:pt idx="377">
                  <c:v>-1.1069460817242335E-5</c:v>
                </c:pt>
                <c:pt idx="378">
                  <c:v>-1.1099967736093605E-5</c:v>
                </c:pt>
                <c:pt idx="379">
                  <c:v>-1.1130050947738612E-5</c:v>
                </c:pt>
                <c:pt idx="380">
                  <c:v>-1.115971045217735E-5</c:v>
                </c:pt>
                <c:pt idx="381">
                  <c:v>-1.118894624940982E-5</c:v>
                </c:pt>
                <c:pt idx="382">
                  <c:v>-1.1217758339436024E-5</c:v>
                </c:pt>
                <c:pt idx="383">
                  <c:v>-1.1246146722255958E-5</c:v>
                </c:pt>
                <c:pt idx="384">
                  <c:v>-1.1274111397869628E-5</c:v>
                </c:pt>
                <c:pt idx="385">
                  <c:v>-1.1301652366277025E-5</c:v>
                </c:pt>
                <c:pt idx="386">
                  <c:v>-1.1328769627478156E-5</c:v>
                </c:pt>
                <c:pt idx="387">
                  <c:v>-1.135546318147302E-5</c:v>
                </c:pt>
                <c:pt idx="388">
                  <c:v>-1.1381733028261617E-5</c:v>
                </c:pt>
                <c:pt idx="389">
                  <c:v>-1.1407579167843947E-5</c:v>
                </c:pt>
                <c:pt idx="390">
                  <c:v>-1.1433001600220008E-5</c:v>
                </c:pt>
                <c:pt idx="391">
                  <c:v>-1.1458000325389802E-5</c:v>
                </c:pt>
                <c:pt idx="392">
                  <c:v>-1.1482575343353329E-5</c:v>
                </c:pt>
                <c:pt idx="393">
                  <c:v>-1.1506726654110586E-5</c:v>
                </c:pt>
                <c:pt idx="394">
                  <c:v>-1.1530454257661576E-5</c:v>
                </c:pt>
                <c:pt idx="395">
                  <c:v>-1.15537581540063E-5</c:v>
                </c:pt>
                <c:pt idx="396">
                  <c:v>-1.1576638343144754E-5</c:v>
                </c:pt>
                <c:pt idx="397">
                  <c:v>-1.1599094825076941E-5</c:v>
                </c:pt>
                <c:pt idx="398">
                  <c:v>-1.1621127599802861E-5</c:v>
                </c:pt>
                <c:pt idx="399">
                  <c:v>-1.1642736667322515E-5</c:v>
                </c:pt>
                <c:pt idx="400">
                  <c:v>-1.1663922027635899E-5</c:v>
                </c:pt>
                <c:pt idx="401">
                  <c:v>-1.1684683680743016E-5</c:v>
                </c:pt>
                <c:pt idx="402">
                  <c:v>-1.1705021626643863E-5</c:v>
                </c:pt>
                <c:pt idx="403">
                  <c:v>-1.1724935865338443E-5</c:v>
                </c:pt>
                <c:pt idx="404">
                  <c:v>-1.1744426396826757E-5</c:v>
                </c:pt>
                <c:pt idx="405">
                  <c:v>-1.1763493221108804E-5</c:v>
                </c:pt>
                <c:pt idx="406">
                  <c:v>-1.1782136338184584E-5</c:v>
                </c:pt>
                <c:pt idx="407">
                  <c:v>-1.1800355748054091E-5</c:v>
                </c:pt>
                <c:pt idx="408">
                  <c:v>-1.1818151450717335E-5</c:v>
                </c:pt>
                <c:pt idx="409">
                  <c:v>-1.1835523446174309E-5</c:v>
                </c:pt>
                <c:pt idx="410">
                  <c:v>-1.1852471734425015E-5</c:v>
                </c:pt>
                <c:pt idx="411">
                  <c:v>-1.1868996315469456E-5</c:v>
                </c:pt>
                <c:pt idx="412">
                  <c:v>-1.1885097189307626E-5</c:v>
                </c:pt>
                <c:pt idx="413">
                  <c:v>-1.1900774355939533E-5</c:v>
                </c:pt>
                <c:pt idx="414">
                  <c:v>-1.1916027815365167E-5</c:v>
                </c:pt>
                <c:pt idx="415">
                  <c:v>-1.1930857567584534E-5</c:v>
                </c:pt>
                <c:pt idx="416">
                  <c:v>-1.1945263612597634E-5</c:v>
                </c:pt>
                <c:pt idx="417">
                  <c:v>-1.1959245950404467E-5</c:v>
                </c:pt>
                <c:pt idx="418">
                  <c:v>-1.1972804581005034E-5</c:v>
                </c:pt>
                <c:pt idx="419">
                  <c:v>-1.1985939504399331E-5</c:v>
                </c:pt>
                <c:pt idx="420">
                  <c:v>-1.1998650720587361E-5</c:v>
                </c:pt>
                <c:pt idx="421">
                  <c:v>-1.2010938229569122E-5</c:v>
                </c:pt>
                <c:pt idx="422">
                  <c:v>-1.2022802031344615E-5</c:v>
                </c:pt>
                <c:pt idx="423">
                  <c:v>-1.2034242125913842E-5</c:v>
                </c:pt>
                <c:pt idx="424">
                  <c:v>-1.2045258513276802E-5</c:v>
                </c:pt>
                <c:pt idx="425">
                  <c:v>-1.2055851193433492E-5</c:v>
                </c:pt>
                <c:pt idx="426">
                  <c:v>-1.2066020166383916E-5</c:v>
                </c:pt>
                <c:pt idx="427">
                  <c:v>-1.2075765432128073E-5</c:v>
                </c:pt>
                <c:pt idx="428">
                  <c:v>-1.2085086990665959E-5</c:v>
                </c:pt>
                <c:pt idx="429">
                  <c:v>-1.209398484199758E-5</c:v>
                </c:pt>
                <c:pt idx="430">
                  <c:v>-1.2102458986122933E-5</c:v>
                </c:pt>
                <c:pt idx="431">
                  <c:v>-1.2110509423042017E-5</c:v>
                </c:pt>
                <c:pt idx="432">
                  <c:v>-1.2118136152754833E-5</c:v>
                </c:pt>
                <c:pt idx="433">
                  <c:v>-1.2125339175261383E-5</c:v>
                </c:pt>
                <c:pt idx="434">
                  <c:v>-1.2132118490561667E-5</c:v>
                </c:pt>
                <c:pt idx="435">
                  <c:v>-1.2138474098655684E-5</c:v>
                </c:pt>
                <c:pt idx="436">
                  <c:v>-1.2144405999543427E-5</c:v>
                </c:pt>
                <c:pt idx="437">
                  <c:v>-1.2149914193224907E-5</c:v>
                </c:pt>
                <c:pt idx="438">
                  <c:v>-1.2154998679700117E-5</c:v>
                </c:pt>
                <c:pt idx="439">
                  <c:v>-1.2159659458969061E-5</c:v>
                </c:pt>
                <c:pt idx="440">
                  <c:v>-1.2163896531031737E-5</c:v>
                </c:pt>
                <c:pt idx="441">
                  <c:v>-1.2167709895888144E-5</c:v>
                </c:pt>
                <c:pt idx="442">
                  <c:v>-1.2171099553538288E-5</c:v>
                </c:pt>
                <c:pt idx="443">
                  <c:v>-1.2174065503982158E-5</c:v>
                </c:pt>
                <c:pt idx="444">
                  <c:v>-1.2176607747219761E-5</c:v>
                </c:pt>
                <c:pt idx="445">
                  <c:v>-1.2178726283251098E-5</c:v>
                </c:pt>
                <c:pt idx="446">
                  <c:v>-1.2180421112076168E-5</c:v>
                </c:pt>
                <c:pt idx="447">
                  <c:v>-1.2181692233694971E-5</c:v>
                </c:pt>
                <c:pt idx="448">
                  <c:v>-1.2182539648107504E-5</c:v>
                </c:pt>
                <c:pt idx="449">
                  <c:v>-1.2182963355313771E-5</c:v>
                </c:pt>
                <c:pt idx="450">
                  <c:v>-1.2182963355313771E-5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3.3601016986211041E-6</c:v>
                </c:pt>
                <c:pt idx="2">
                  <c:v>5.0404067944844172E-6</c:v>
                </c:pt>
                <c:pt idx="3">
                  <c:v>6.7210169862110426E-6</c:v>
                </c:pt>
                <c:pt idx="4">
                  <c:v>8.402033972422086E-6</c:v>
                </c:pt>
                <c:pt idx="5">
                  <c:v>1.008355945173865E-5</c:v>
                </c:pt>
                <c:pt idx="6">
                  <c:v>1.176569512278184E-5</c:v>
                </c:pt>
                <c:pt idx="7">
                  <c:v>1.344854268417276E-5</c:v>
                </c:pt>
                <c:pt idx="8">
                  <c:v>1.5132203834532515E-5</c:v>
                </c:pt>
                <c:pt idx="9">
                  <c:v>1.6816780272482208E-5</c:v>
                </c:pt>
                <c:pt idx="10">
                  <c:v>1.8502373696642946E-5</c:v>
                </c:pt>
                <c:pt idx="11">
                  <c:v>2.018908580563583E-5</c:v>
                </c:pt>
                <c:pt idx="12">
                  <c:v>2.1877018298081963E-5</c:v>
                </c:pt>
                <c:pt idx="13">
                  <c:v>2.3566272872602455E-5</c:v>
                </c:pt>
                <c:pt idx="14">
                  <c:v>2.5256951227818407E-5</c:v>
                </c:pt>
                <c:pt idx="15">
                  <c:v>2.6949155062350922E-5</c:v>
                </c:pt>
                <c:pt idx="16">
                  <c:v>2.8642986074821105E-5</c:v>
                </c:pt>
                <c:pt idx="17">
                  <c:v>3.033854596385006E-5</c:v>
                </c:pt>
                <c:pt idx="18">
                  <c:v>3.2035936428058896E-5</c:v>
                </c:pt>
                <c:pt idx="19">
                  <c:v>3.3735259166068714E-5</c:v>
                </c:pt>
                <c:pt idx="20">
                  <c:v>3.5436615876500613E-5</c:v>
                </c:pt>
                <c:pt idx="21">
                  <c:v>3.7140108257975704E-5</c:v>
                </c:pt>
                <c:pt idx="22">
                  <c:v>3.8845838009115088E-5</c:v>
                </c:pt>
                <c:pt idx="23">
                  <c:v>4.0553906828539875E-5</c:v>
                </c:pt>
                <c:pt idx="24">
                  <c:v>4.2264416414871159E-5</c:v>
                </c:pt>
                <c:pt idx="25">
                  <c:v>4.3977468466730051E-5</c:v>
                </c:pt>
                <c:pt idx="26">
                  <c:v>4.5693164682737659E-5</c:v>
                </c:pt>
                <c:pt idx="27">
                  <c:v>4.741160676151508E-5</c:v>
                </c:pt>
                <c:pt idx="28">
                  <c:v>4.9132896401683421E-5</c:v>
                </c:pt>
                <c:pt idx="29">
                  <c:v>5.0857135301863786E-5</c:v>
                </c:pt>
                <c:pt idx="30">
                  <c:v>5.2584425160677284E-5</c:v>
                </c:pt>
                <c:pt idx="31">
                  <c:v>5.431486767674501E-5</c:v>
                </c:pt>
                <c:pt idx="32">
                  <c:v>5.6048564548688074E-5</c:v>
                </c:pt>
                <c:pt idx="33">
                  <c:v>5.7785617475127578E-5</c:v>
                </c:pt>
                <c:pt idx="34">
                  <c:v>5.9526128154684631E-5</c:v>
                </c:pt>
                <c:pt idx="35">
                  <c:v>6.1270198285980328E-5</c:v>
                </c:pt>
                <c:pt idx="36">
                  <c:v>6.301792956763578E-5</c:v>
                </c:pt>
                <c:pt idx="37">
                  <c:v>6.4769423698272095E-5</c:v>
                </c:pt>
                <c:pt idx="38">
                  <c:v>6.6524782376510368E-5</c:v>
                </c:pt>
                <c:pt idx="39">
                  <c:v>6.8284107300971709E-5</c:v>
                </c:pt>
                <c:pt idx="40">
                  <c:v>7.0047500170277227E-5</c:v>
                </c:pt>
                <c:pt idx="41">
                  <c:v>7.1815062683048018E-5</c:v>
                </c:pt>
                <c:pt idx="42">
                  <c:v>7.3586896537905191E-5</c:v>
                </c:pt>
                <c:pt idx="43">
                  <c:v>7.5363103433469854E-5</c:v>
                </c:pt>
                <c:pt idx="44">
                  <c:v>7.7143785068363105E-5</c:v>
                </c:pt>
                <c:pt idx="45">
                  <c:v>7.8929043141206051E-5</c:v>
                </c:pt>
                <c:pt idx="46">
                  <c:v>8.0718979350619788E-5</c:v>
                </c:pt>
                <c:pt idx="47">
                  <c:v>8.2513695395225426E-5</c:v>
                </c:pt>
                <c:pt idx="48">
                  <c:v>8.4313292973644074E-5</c:v>
                </c:pt>
                <c:pt idx="49">
                  <c:v>8.6117873784496827E-5</c:v>
                </c:pt>
                <c:pt idx="50">
                  <c:v>8.7927539526404795E-5</c:v>
                </c:pt>
                <c:pt idx="51">
                  <c:v>8.9742391897989086E-5</c:v>
                </c:pt>
                <c:pt idx="52">
                  <c:v>9.1562532597870796E-5</c:v>
                </c:pt>
                <c:pt idx="53">
                  <c:v>9.3388063324671035E-5</c:v>
                </c:pt>
                <c:pt idx="54">
                  <c:v>9.5219085777010912E-5</c:v>
                </c:pt>
                <c:pt idx="55">
                  <c:v>9.7055701653511522E-5</c:v>
                </c:pt>
                <c:pt idx="56">
                  <c:v>9.8898012652793974E-5</c:v>
                </c:pt>
                <c:pt idx="57">
                  <c:v>1.0074612047347936E-4</c:v>
                </c:pt>
                <c:pt idx="58">
                  <c:v>1.026001268141888E-4</c:v>
                </c:pt>
                <c:pt idx="59">
                  <c:v>1.044601333735434E-4</c:v>
                </c:pt>
                <c:pt idx="60">
                  <c:v>1.0632624185016424E-4</c:v>
                </c:pt>
                <c:pt idx="61">
                  <c:v>1.0819855394267245E-4</c:v>
                </c:pt>
                <c:pt idx="62">
                  <c:v>1.1007717134968913E-4</c:v>
                </c:pt>
                <c:pt idx="63">
                  <c:v>1.1196219576983537E-4</c:v>
                </c:pt>
                <c:pt idx="64">
                  <c:v>1.1385372890173229E-4</c:v>
                </c:pt>
                <c:pt idx="65">
                  <c:v>1.1575187244400099E-4</c:v>
                </c:pt>
                <c:pt idx="66">
                  <c:v>1.1765672809526257E-4</c:v>
                </c:pt>
                <c:pt idx="67">
                  <c:v>1.1956839755413815E-4</c:v>
                </c:pt>
                <c:pt idx="68">
                  <c:v>1.2148698251924882E-4</c:v>
                </c:pt>
                <c:pt idx="69">
                  <c:v>1.2341258468921568E-4</c:v>
                </c:pt>
                <c:pt idx="70">
                  <c:v>1.2534530576265983E-4</c:v>
                </c:pt>
                <c:pt idx="71">
                  <c:v>1.272852474382024E-4</c:v>
                </c:pt>
                <c:pt idx="72">
                  <c:v>1.2923251141446447E-4</c:v>
                </c:pt>
                <c:pt idx="73">
                  <c:v>1.3118719939006715E-4</c:v>
                </c:pt>
                <c:pt idx="74">
                  <c:v>1.3314941306363155E-4</c:v>
                </c:pt>
                <c:pt idx="75">
                  <c:v>1.3511925413377878E-4</c:v>
                </c:pt>
                <c:pt idx="76">
                  <c:v>1.3709682429912992E-4</c:v>
                </c:pt>
                <c:pt idx="77">
                  <c:v>1.390822252583061E-4</c:v>
                </c:pt>
                <c:pt idx="78">
                  <c:v>1.4107555870992842E-4</c:v>
                </c:pt>
                <c:pt idx="79">
                  <c:v>1.4307692635261797E-4</c:v>
                </c:pt>
                <c:pt idx="80">
                  <c:v>1.4508642988499587E-4</c:v>
                </c:pt>
                <c:pt idx="81">
                  <c:v>1.4710417100568323E-4</c:v>
                </c:pt>
                <c:pt idx="82">
                  <c:v>1.4913025141330112E-4</c:v>
                </c:pt>
                <c:pt idx="83">
                  <c:v>1.5116477280647069E-4</c:v>
                </c:pt>
                <c:pt idx="84">
                  <c:v>1.5320783688381299E-4</c:v>
                </c:pt>
                <c:pt idx="85">
                  <c:v>1.5525954534394918E-4</c:v>
                </c:pt>
                <c:pt idx="86">
                  <c:v>1.5731999988550033E-4</c:v>
                </c:pt>
                <c:pt idx="87">
                  <c:v>1.5938930220708755E-4</c:v>
                </c:pt>
                <c:pt idx="88">
                  <c:v>1.6146755400733194E-4</c:v>
                </c:pt>
                <c:pt idx="89">
                  <c:v>1.6355485698485463E-4</c:v>
                </c:pt>
                <c:pt idx="90">
                  <c:v>1.6565131283827669E-4</c:v>
                </c:pt>
                <c:pt idx="91">
                  <c:v>1.6775702326621926E-4</c:v>
                </c:pt>
                <c:pt idx="92">
                  <c:v>1.6987208996730341E-4</c:v>
                </c:pt>
                <c:pt idx="93">
                  <c:v>1.7199661464015027E-4</c:v>
                </c:pt>
                <c:pt idx="94">
                  <c:v>1.7413069898338093E-4</c:v>
                </c:pt>
                <c:pt idx="95">
                  <c:v>1.7627444469561648E-4</c:v>
                </c:pt>
                <c:pt idx="96">
                  <c:v>1.7842795347547806E-4</c:v>
                </c:pt>
                <c:pt idx="97">
                  <c:v>1.8059132702158675E-4</c:v>
                </c:pt>
                <c:pt idx="98">
                  <c:v>1.8276466703256365E-4</c:v>
                </c:pt>
                <c:pt idx="99">
                  <c:v>1.8494807520702989E-4</c:v>
                </c:pt>
                <c:pt idx="100">
                  <c:v>1.8714165324360655E-4</c:v>
                </c:pt>
                <c:pt idx="101">
                  <c:v>1.8934550284091474E-4</c:v>
                </c:pt>
                <c:pt idx="102">
                  <c:v>1.9155972569757557E-4</c:v>
                </c:pt>
                <c:pt idx="103">
                  <c:v>1.9378442351221015E-4</c:v>
                </c:pt>
                <c:pt idx="104">
                  <c:v>1.9601969798343957E-4</c:v>
                </c:pt>
                <c:pt idx="105">
                  <c:v>1.9826565080988495E-4</c:v>
                </c:pt>
                <c:pt idx="106">
                  <c:v>2.0052238369016738E-4</c:v>
                </c:pt>
                <c:pt idx="107">
                  <c:v>2.0278999832290797E-4</c:v>
                </c:pt>
                <c:pt idx="108">
                  <c:v>2.0506859640672781E-4</c:v>
                </c:pt>
                <c:pt idx="109">
                  <c:v>2.0735827964024801E-4</c:v>
                </c:pt>
                <c:pt idx="110">
                  <c:v>2.0965914972208971E-4</c:v>
                </c:pt>
                <c:pt idx="111">
                  <c:v>2.1197130835087398E-4</c:v>
                </c:pt>
                <c:pt idx="112">
                  <c:v>2.1429485722522192E-4</c:v>
                </c:pt>
                <c:pt idx="113">
                  <c:v>2.1662989804375465E-4</c:v>
                </c:pt>
                <c:pt idx="114">
                  <c:v>2.1897653250509328E-4</c:v>
                </c:pt>
                <c:pt idx="115">
                  <c:v>2.2133486230785889E-4</c:v>
                </c:pt>
                <c:pt idx="116">
                  <c:v>2.2370498915067258E-4</c:v>
                </c:pt>
                <c:pt idx="117">
                  <c:v>2.260870147321555E-4</c:v>
                </c:pt>
                <c:pt idx="118">
                  <c:v>2.2848104075092872E-4</c:v>
                </c:pt>
                <c:pt idx="119">
                  <c:v>2.3088716890561336E-4</c:v>
                </c:pt>
                <c:pt idx="120">
                  <c:v>2.333055008948305E-4</c:v>
                </c:pt>
                <c:pt idx="121">
                  <c:v>2.3573613841720127E-4</c:v>
                </c:pt>
                <c:pt idx="122">
                  <c:v>2.3817918317134675E-4</c:v>
                </c:pt>
                <c:pt idx="123">
                  <c:v>2.4063473685588806E-4</c:v>
                </c:pt>
                <c:pt idx="124">
                  <c:v>2.4310290116944631E-4</c:v>
                </c:pt>
                <c:pt idx="125">
                  <c:v>2.4558377781064256E-4</c:v>
                </c:pt>
                <c:pt idx="126">
                  <c:v>2.4807746847809798E-4</c:v>
                </c:pt>
                <c:pt idx="127">
                  <c:v>2.5058407487043362E-4</c:v>
                </c:pt>
                <c:pt idx="128">
                  <c:v>2.5310369868627064E-4</c:v>
                </c:pt>
                <c:pt idx="129">
                  <c:v>2.5563644162423014E-4</c:v>
                </c:pt>
                <c:pt idx="130">
                  <c:v>2.5818240538293314E-4</c:v>
                </c:pt>
                <c:pt idx="131">
                  <c:v>2.6074169166100082E-4</c:v>
                </c:pt>
                <c:pt idx="132">
                  <c:v>2.6331440215705425E-4</c:v>
                </c:pt>
                <c:pt idx="133">
                  <c:v>2.6590063856971459E-4</c:v>
                </c:pt>
                <c:pt idx="134">
                  <c:v>2.6850050259760288E-4</c:v>
                </c:pt>
                <c:pt idx="135">
                  <c:v>2.7111409593934027E-4</c:v>
                </c:pt>
                <c:pt idx="136">
                  <c:v>2.7374152029354781E-4</c:v>
                </c:pt>
                <c:pt idx="137">
                  <c:v>2.7638287735884664E-4</c:v>
                </c:pt>
                <c:pt idx="138">
                  <c:v>2.7903826883385785E-4</c:v>
                </c:pt>
                <c:pt idx="139">
                  <c:v>2.817077964172026E-4</c:v>
                </c:pt>
                <c:pt idx="140">
                  <c:v>2.8439156180750194E-4</c:v>
                </c:pt>
                <c:pt idx="141">
                  <c:v>2.87089666703377E-4</c:v>
                </c:pt>
                <c:pt idx="142">
                  <c:v>2.8980221280344883E-4</c:v>
                </c:pt>
                <c:pt idx="143">
                  <c:v>2.9252930180633858E-4</c:v>
                </c:pt>
                <c:pt idx="144">
                  <c:v>2.9527103541066734E-4</c:v>
                </c:pt>
                <c:pt idx="145">
                  <c:v>2.9802751531505622E-4</c:v>
                </c:pt>
                <c:pt idx="146">
                  <c:v>3.0079884321812636E-4</c:v>
                </c:pt>
                <c:pt idx="147">
                  <c:v>3.035851208184988E-4</c:v>
                </c:pt>
                <c:pt idx="148">
                  <c:v>3.063864498147947E-4</c:v>
                </c:pt>
                <c:pt idx="149">
                  <c:v>3.0920293190563514E-4</c:v>
                </c:pt>
                <c:pt idx="150">
                  <c:v>3.1203466878964122E-4</c:v>
                </c:pt>
                <c:pt idx="151">
                  <c:v>3.1488176216543405E-4</c:v>
                </c:pt>
                <c:pt idx="152">
                  <c:v>3.1774431373163471E-4</c:v>
                </c:pt>
                <c:pt idx="153">
                  <c:v>3.2062242518686435E-4</c:v>
                </c:pt>
                <c:pt idx="154">
                  <c:v>3.2351619822974402E-4</c:v>
                </c:pt>
                <c:pt idx="155">
                  <c:v>3.2642573455889486E-4</c:v>
                </c:pt>
                <c:pt idx="156">
                  <c:v>3.2935113587293798E-4</c:v>
                </c:pt>
                <c:pt idx="157">
                  <c:v>3.3229250387049446E-4</c:v>
                </c:pt>
                <c:pt idx="158">
                  <c:v>3.3524994025018546E-4</c:v>
                </c:pt>
                <c:pt idx="159">
                  <c:v>3.3822354671063202E-4</c:v>
                </c:pt>
                <c:pt idx="160">
                  <c:v>3.4121342495045529E-4</c:v>
                </c:pt>
                <c:pt idx="161">
                  <c:v>3.4421967666827631E-4</c:v>
                </c:pt>
                <c:pt idx="162">
                  <c:v>3.4724240356271622E-4</c:v>
                </c:pt>
                <c:pt idx="163">
                  <c:v>3.5028170733239614E-4</c:v>
                </c:pt>
                <c:pt idx="164">
                  <c:v>3.5333768967593719E-4</c:v>
                </c:pt>
                <c:pt idx="165">
                  <c:v>3.5641045229196043E-4</c:v>
                </c:pt>
                <c:pt idx="166">
                  <c:v>3.5950009687908701E-4</c:v>
                </c:pt>
                <c:pt idx="167">
                  <c:v>3.6260672513593797E-4</c:v>
                </c:pt>
                <c:pt idx="168">
                  <c:v>3.6573043876113445E-4</c:v>
                </c:pt>
                <c:pt idx="169">
                  <c:v>3.6887133945329756E-4</c:v>
                </c:pt>
                <c:pt idx="170">
                  <c:v>3.7202952891104838E-4</c:v>
                </c:pt>
                <c:pt idx="171">
                  <c:v>3.7520510883300807E-4</c:v>
                </c:pt>
                <c:pt idx="172">
                  <c:v>3.7839818091779767E-4</c:v>
                </c:pt>
                <c:pt idx="173">
                  <c:v>3.8160884686403834E-4</c:v>
                </c:pt>
                <c:pt idx="174">
                  <c:v>3.8483720837035115E-4</c:v>
                </c:pt>
                <c:pt idx="175">
                  <c:v>3.8808336713535722E-4</c:v>
                </c:pt>
                <c:pt idx="176">
                  <c:v>3.9134742485767764E-4</c:v>
                </c:pt>
                <c:pt idx="177">
                  <c:v>3.9462948323593349E-4</c:v>
                </c:pt>
                <c:pt idx="178">
                  <c:v>3.9792964396874594E-4</c:v>
                </c:pt>
                <c:pt idx="179">
                  <c:v>4.0124800875473602E-4</c:v>
                </c:pt>
                <c:pt idx="180">
                  <c:v>4.0445197259503387E-4</c:v>
                </c:pt>
                <c:pt idx="181">
                  <c:v>4.0754195919684568E-4</c:v>
                </c:pt>
                <c:pt idx="182">
                  <c:v>4.1051839226737772E-4</c:v>
                </c:pt>
                <c:pt idx="183">
                  <c:v>4.1338169551383629E-4</c:v>
                </c:pt>
                <c:pt idx="184">
                  <c:v>4.1613229264342766E-4</c:v>
                </c:pt>
                <c:pt idx="185">
                  <c:v>4.1877060736335807E-4</c:v>
                </c:pt>
                <c:pt idx="186">
                  <c:v>4.2129706338083384E-4</c:v>
                </c:pt>
                <c:pt idx="187">
                  <c:v>4.2371208440306117E-4</c:v>
                </c:pt>
                <c:pt idx="188">
                  <c:v>4.2601609413724637E-4</c:v>
                </c:pt>
                <c:pt idx="189">
                  <c:v>4.282095162905957E-4</c:v>
                </c:pt>
                <c:pt idx="190">
                  <c:v>4.3029277457031542E-4</c:v>
                </c:pt>
                <c:pt idx="191">
                  <c:v>4.3226629268361183E-4</c:v>
                </c:pt>
                <c:pt idx="192">
                  <c:v>4.3413049433769114E-4</c:v>
                </c:pt>
                <c:pt idx="193">
                  <c:v>4.3588580323975965E-4</c:v>
                </c:pt>
                <c:pt idx="194">
                  <c:v>4.3753264309702363E-4</c:v>
                </c:pt>
                <c:pt idx="195">
                  <c:v>4.3907143761668938E-4</c:v>
                </c:pt>
                <c:pt idx="196">
                  <c:v>4.4050261050596312E-4</c:v>
                </c:pt>
                <c:pt idx="197">
                  <c:v>4.4182658547205114E-4</c:v>
                </c:pt>
                <c:pt idx="198">
                  <c:v>4.430437862221597E-4</c:v>
                </c:pt>
                <c:pt idx="199">
                  <c:v>4.4415463646349507E-4</c:v>
                </c:pt>
                <c:pt idx="200">
                  <c:v>4.4515955990326349E-4</c:v>
                </c:pt>
                <c:pt idx="201">
                  <c:v>4.4605898024867123E-4</c:v>
                </c:pt>
                <c:pt idx="202">
                  <c:v>4.468533212069246E-4</c:v>
                </c:pt>
                <c:pt idx="203">
                  <c:v>4.4754300648522984E-4</c:v>
                </c:pt>
                <c:pt idx="204">
                  <c:v>4.4812845979079322E-4</c:v>
                </c:pt>
                <c:pt idx="205">
                  <c:v>4.48610104830821E-4</c:v>
                </c:pt>
                <c:pt idx="206">
                  <c:v>4.4898836531251948E-4</c:v>
                </c:pt>
                <c:pt idx="207">
                  <c:v>4.4926366494309493E-4</c:v>
                </c:pt>
                <c:pt idx="208">
                  <c:v>4.4943642742975359E-4</c:v>
                </c:pt>
                <c:pt idx="209">
                  <c:v>4.4950707647970173E-4</c:v>
                </c:pt>
                <c:pt idx="210">
                  <c:v>4.4947603580014559E-4</c:v>
                </c:pt>
                <c:pt idx="211">
                  <c:v>4.493437290982915E-4</c:v>
                </c:pt>
                <c:pt idx="212">
                  <c:v>4.4911058008134571E-4</c:v>
                </c:pt>
                <c:pt idx="213">
                  <c:v>4.4877701245651442E-4</c:v>
                </c:pt>
                <c:pt idx="214">
                  <c:v>4.4834344993100399E-4</c:v>
                </c:pt>
                <c:pt idx="215">
                  <c:v>4.4781031621202064E-4</c:v>
                </c:pt>
                <c:pt idx="216">
                  <c:v>4.4717803500677066E-4</c:v>
                </c:pt>
                <c:pt idx="217">
                  <c:v>4.4644703002246026E-4</c:v>
                </c:pt>
                <c:pt idx="218">
                  <c:v>4.4561772496629575E-4</c:v>
                </c:pt>
                <c:pt idx="219">
                  <c:v>4.4469054354548344E-4</c:v>
                </c:pt>
                <c:pt idx="220">
                  <c:v>4.4366590946722954E-4</c:v>
                </c:pt>
                <c:pt idx="221">
                  <c:v>4.4254424643874036E-4</c:v>
                </c:pt>
                <c:pt idx="222">
                  <c:v>4.4132597816722214E-4</c:v>
                </c:pt>
                <c:pt idx="223">
                  <c:v>4.4001152835988116E-4</c:v>
                </c:pt>
                <c:pt idx="224">
                  <c:v>4.3860132072392365E-4</c:v>
                </c:pt>
                <c:pt idx="225">
                  <c:v>4.3709577896655589E-4</c:v>
                </c:pt>
                <c:pt idx="226">
                  <c:v>4.3549532679498418E-4</c:v>
                </c:pt>
                <c:pt idx="227">
                  <c:v>4.3380038791641478E-4</c:v>
                </c:pt>
                <c:pt idx="228">
                  <c:v>4.3201138603805395E-4</c:v>
                </c:pt>
                <c:pt idx="229">
                  <c:v>4.3012874486710793E-4</c:v>
                </c:pt>
                <c:pt idx="230">
                  <c:v>4.2815288811078305E-4</c:v>
                </c:pt>
                <c:pt idx="231">
                  <c:v>4.260842394762855E-4</c:v>
                </c:pt>
                <c:pt idx="232">
                  <c:v>4.239232226708216E-4</c:v>
                </c:pt>
                <c:pt idx="233">
                  <c:v>4.216702614015976E-4</c:v>
                </c:pt>
                <c:pt idx="234">
                  <c:v>4.1932577937581981E-4</c:v>
                </c:pt>
                <c:pt idx="235">
                  <c:v>4.1689020030069443E-4</c:v>
                </c:pt>
                <c:pt idx="236">
                  <c:v>4.1436394788342779E-4</c:v>
                </c:pt>
                <c:pt idx="237">
                  <c:v>4.1174744583122612E-4</c:v>
                </c:pt>
                <c:pt idx="238">
                  <c:v>4.0904111785129569E-4</c:v>
                </c:pt>
                <c:pt idx="239">
                  <c:v>4.0624538765084281E-4</c:v>
                </c:pt>
                <c:pt idx="240">
                  <c:v>4.0336067893707368E-4</c:v>
                </c:pt>
                <c:pt idx="241">
                  <c:v>4.0038741541719461E-4</c:v>
                </c:pt>
                <c:pt idx="242">
                  <c:v>3.9732602079841186E-4</c:v>
                </c:pt>
                <c:pt idx="243">
                  <c:v>3.9417691878793168E-4</c:v>
                </c:pt>
                <c:pt idx="244">
                  <c:v>3.9094053309296034E-4</c:v>
                </c:pt>
                <c:pt idx="245">
                  <c:v>3.8761728742070414E-4</c:v>
                </c:pt>
                <c:pt idx="246">
                  <c:v>3.8420760547836934E-4</c:v>
                </c:pt>
                <c:pt idx="247">
                  <c:v>3.8071191097316219E-4</c:v>
                </c:pt>
                <c:pt idx="248">
                  <c:v>3.7713062761228895E-4</c:v>
                </c:pt>
                <c:pt idx="249">
                  <c:v>3.7346417910295588E-4</c:v>
                </c:pt>
                <c:pt idx="250">
                  <c:v>3.6971298915236929E-4</c:v>
                </c:pt>
                <c:pt idx="251">
                  <c:v>3.6587748146773544E-4</c:v>
                </c:pt>
                <c:pt idx="252">
                  <c:v>3.6195807975626058E-4</c:v>
                </c:pt>
                <c:pt idx="253">
                  <c:v>3.5795520772515096E-4</c:v>
                </c:pt>
                <c:pt idx="254">
                  <c:v>3.5386928908161291E-4</c:v>
                </c:pt>
                <c:pt idx="255">
                  <c:v>3.4970074753285261E-4</c:v>
                </c:pt>
                <c:pt idx="256">
                  <c:v>3.4545000678607639E-4</c:v>
                </c:pt>
                <c:pt idx="257">
                  <c:v>3.4111749054849049E-4</c:v>
                </c:pt>
                <c:pt idx="258">
                  <c:v>3.3670362252730124E-4</c:v>
                </c:pt>
                <c:pt idx="259">
                  <c:v>3.3220882642971482E-4</c:v>
                </c:pt>
                <c:pt idx="260">
                  <c:v>3.2763352596293756E-4</c:v>
                </c:pt>
                <c:pt idx="261">
                  <c:v>3.2297814483417571E-4</c:v>
                </c:pt>
                <c:pt idx="262">
                  <c:v>3.1824310675063552E-4</c:v>
                </c:pt>
                <c:pt idx="263">
                  <c:v>3.1342883541952325E-4</c:v>
                </c:pt>
                <c:pt idx="264">
                  <c:v>3.0853575454804522E-4</c:v>
                </c:pt>
                <c:pt idx="265">
                  <c:v>3.0356428784340762E-4</c:v>
                </c:pt>
                <c:pt idx="266">
                  <c:v>2.9851485901281677E-4</c:v>
                </c:pt>
                <c:pt idx="267">
                  <c:v>2.9338789176347897E-4</c:v>
                </c:pt>
                <c:pt idx="268">
                  <c:v>2.8818380980260043E-4</c:v>
                </c:pt>
                <c:pt idx="269">
                  <c:v>2.829030368373874E-4</c:v>
                </c:pt>
                <c:pt idx="270">
                  <c:v>2.775459965750462E-4</c:v>
                </c:pt>
                <c:pt idx="271">
                  <c:v>2.7211311272278308E-4</c:v>
                </c:pt>
                <c:pt idx="272">
                  <c:v>2.666048089878043E-4</c:v>
                </c:pt>
                <c:pt idx="273">
                  <c:v>2.6102150907731617E-4</c:v>
                </c:pt>
                <c:pt idx="274">
                  <c:v>2.5536363669852489E-4</c:v>
                </c:pt>
                <c:pt idx="275">
                  <c:v>2.4963161555863677E-4</c:v>
                </c:pt>
                <c:pt idx="276">
                  <c:v>2.438258693648581E-4</c:v>
                </c:pt>
                <c:pt idx="277">
                  <c:v>2.379468218243951E-4</c:v>
                </c:pt>
                <c:pt idx="278">
                  <c:v>2.3199489664445407E-4</c:v>
                </c:pt>
                <c:pt idx="279">
                  <c:v>2.2597051753224124E-4</c:v>
                </c:pt>
                <c:pt idx="280">
                  <c:v>2.1987410819496292E-4</c:v>
                </c:pt>
                <c:pt idx="281">
                  <c:v>2.1370609233982535E-4</c:v>
                </c:pt>
                <c:pt idx="282">
                  <c:v>2.0746689367403479E-4</c:v>
                </c:pt>
                <c:pt idx="283">
                  <c:v>2.0115693590479753E-4</c:v>
                </c:pt>
                <c:pt idx="284">
                  <c:v>1.9477664273931985E-4</c:v>
                </c:pt>
                <c:pt idx="285">
                  <c:v>1.8832643788480798E-4</c:v>
                </c:pt>
                <c:pt idx="286">
                  <c:v>1.8180674504846822E-4</c:v>
                </c:pt>
                <c:pt idx="287">
                  <c:v>1.7521798793750681E-4</c:v>
                </c:pt>
                <c:pt idx="288">
                  <c:v>1.6856059025913004E-4</c:v>
                </c:pt>
                <c:pt idx="289">
                  <c:v>1.6183497572054418E-4</c:v>
                </c:pt>
                <c:pt idx="290">
                  <c:v>1.5504156802895546E-4</c:v>
                </c:pt>
                <c:pt idx="291">
                  <c:v>1.4818079089157021E-4</c:v>
                </c:pt>
                <c:pt idx="292">
                  <c:v>1.4125306801559463E-4</c:v>
                </c:pt>
                <c:pt idx="293">
                  <c:v>1.3425882310823503E-4</c:v>
                </c:pt>
                <c:pt idx="294">
                  <c:v>1.2719847987669768E-4</c:v>
                </c:pt>
                <c:pt idx="295">
                  <c:v>1.2007246202818883E-4</c:v>
                </c:pt>
                <c:pt idx="296">
                  <c:v>1.1288119326991475E-4</c:v>
                </c:pt>
                <c:pt idx="297">
                  <c:v>1.0562509730908172E-4</c:v>
                </c:pt>
                <c:pt idx="298">
                  <c:v>9.8304597852896E-5</c:v>
                </c:pt>
                <c:pt idx="299">
                  <c:v>9.0920118608563851E-5</c:v>
                </c:pt>
                <c:pt idx="300">
                  <c:v>8.3472083283291548E-5</c:v>
                </c:pt>
                <c:pt idx="301">
                  <c:v>7.5960915584285361E-5</c:v>
                </c:pt>
                <c:pt idx="302">
                  <c:v>6.8387039218751545E-5</c:v>
                </c:pt>
                <c:pt idx="303">
                  <c:v>6.0750877893896385E-5</c:v>
                </c:pt>
                <c:pt idx="304">
                  <c:v>5.3052855316926137E-5</c:v>
                </c:pt>
                <c:pt idx="305">
                  <c:v>4.5293395195047072E-5</c:v>
                </c:pt>
                <c:pt idx="306">
                  <c:v>3.7472921235465458E-5</c:v>
                </c:pt>
                <c:pt idx="307">
                  <c:v>2.959185714538756E-5</c:v>
                </c:pt>
                <c:pt idx="308">
                  <c:v>2.1650626632019651E-5</c:v>
                </c:pt>
                <c:pt idx="309">
                  <c:v>1.3649653402567994E-5</c:v>
                </c:pt>
                <c:pt idx="310">
                  <c:v>5.5893611642388594E-6</c:v>
                </c:pt>
                <c:pt idx="311">
                  <c:v>-2.5298263757614864E-6</c:v>
                </c:pt>
                <c:pt idx="312">
                  <c:v>-1.0707485510226773E-5</c:v>
                </c:pt>
                <c:pt idx="313">
                  <c:v>-1.8943192531950738E-5</c:v>
                </c:pt>
                <c:pt idx="314">
                  <c:v>-2.723652373372711E-5</c:v>
                </c:pt>
                <c:pt idx="315">
                  <c:v>-3.5587055408349617E-5</c:v>
                </c:pt>
                <c:pt idx="316">
                  <c:v>-4.3994363848612005E-5</c:v>
                </c:pt>
                <c:pt idx="317">
                  <c:v>-5.2458025347307998E-5</c:v>
                </c:pt>
                <c:pt idx="318">
                  <c:v>-6.0977616197231324E-5</c:v>
                </c:pt>
                <c:pt idx="319">
                  <c:v>-6.9552712691175716E-5</c:v>
                </c:pt>
                <c:pt idx="320">
                  <c:v>-7.8182891121934914E-5</c:v>
                </c:pt>
                <c:pt idx="321">
                  <c:v>-8.6867727782302638E-5</c:v>
                </c:pt>
                <c:pt idx="322">
                  <c:v>-9.5606798965072628E-5</c:v>
                </c:pt>
                <c:pt idx="323">
                  <c:v>-1.0439968096303862E-4</c:v>
                </c:pt>
                <c:pt idx="324">
                  <c:v>-1.1324595006899433E-4</c:v>
                </c:pt>
                <c:pt idx="325">
                  <c:v>-1.2214518257573352E-4</c:v>
                </c:pt>
                <c:pt idx="326">
                  <c:v>-1.310969547760499E-4</c:v>
                </c:pt>
                <c:pt idx="327">
                  <c:v>-1.401008429627372E-4</c:v>
                </c:pt>
                <c:pt idx="328">
                  <c:v>-1.4915642342858918E-4</c:v>
                </c:pt>
                <c:pt idx="329">
                  <c:v>-1.5826327246639955E-4</c:v>
                </c:pt>
                <c:pt idx="330">
                  <c:v>-1.6742096636896203E-4</c:v>
                </c:pt>
                <c:pt idx="331">
                  <c:v>-1.7662908142907036E-4</c:v>
                </c:pt>
                <c:pt idx="332">
                  <c:v>-1.8588719393951828E-4</c:v>
                </c:pt>
                <c:pt idx="333">
                  <c:v>-1.9519488019309955E-4</c:v>
                </c:pt>
                <c:pt idx="334">
                  <c:v>-2.0455171648260784E-4</c:v>
                </c:pt>
                <c:pt idx="335">
                  <c:v>-2.1395727910083692E-4</c:v>
                </c:pt>
                <c:pt idx="336">
                  <c:v>-2.2341114434058052E-4</c:v>
                </c:pt>
                <c:pt idx="337">
                  <c:v>-2.3291288849463238E-4</c:v>
                </c:pt>
                <c:pt idx="338">
                  <c:v>-2.4246208785578621E-4</c:v>
                </c:pt>
                <c:pt idx="339">
                  <c:v>-2.5205831871683579E-4</c:v>
                </c:pt>
                <c:pt idx="340">
                  <c:v>-2.6170115737057478E-4</c:v>
                </c:pt>
                <c:pt idx="341">
                  <c:v>-2.7139018010979697E-4</c:v>
                </c:pt>
                <c:pt idx="342">
                  <c:v>-2.8112496322729605E-4</c:v>
                </c:pt>
                <c:pt idx="343">
                  <c:v>-2.9090508301586577E-4</c:v>
                </c:pt>
                <c:pt idx="344">
                  <c:v>-3.0073011576829987E-4</c:v>
                </c:pt>
                <c:pt idx="345">
                  <c:v>-3.105996377773921E-4</c:v>
                </c:pt>
                <c:pt idx="346">
                  <c:v>-3.2051322533593613E-4</c:v>
                </c:pt>
                <c:pt idx="347">
                  <c:v>-3.3047045473672579E-4</c:v>
                </c:pt>
                <c:pt idx="348">
                  <c:v>-3.4047090227255474E-4</c:v>
                </c:pt>
                <c:pt idx="349">
                  <c:v>-3.5051414423621673E-4</c:v>
                </c:pt>
                <c:pt idx="350">
                  <c:v>-3.6059975692050546E-4</c:v>
                </c:pt>
                <c:pt idx="351">
                  <c:v>-3.7072731661821472E-4</c:v>
                </c:pt>
                <c:pt idx="352">
                  <c:v>-3.808963996221382E-4</c:v>
                </c:pt>
                <c:pt idx="353">
                  <c:v>-3.9110658222506965E-4</c:v>
                </c:pt>
                <c:pt idx="354">
                  <c:v>-4.013574407198028E-4</c:v>
                </c:pt>
                <c:pt idx="355">
                  <c:v>-4.1164855139913135E-4</c:v>
                </c:pt>
                <c:pt idx="356">
                  <c:v>-4.219794905558491E-4</c:v>
                </c:pt>
                <c:pt idx="357">
                  <c:v>-4.3234983448274972E-4</c:v>
                </c:pt>
                <c:pt idx="358">
                  <c:v>-4.4275915947262698E-4</c:v>
                </c:pt>
                <c:pt idx="359">
                  <c:v>-4.532070418182746E-4</c:v>
                </c:pt>
                <c:pt idx="360">
                  <c:v>-4.6369305781248635E-4</c:v>
                </c:pt>
                <c:pt idx="361">
                  <c:v>-4.7421678374805589E-4</c:v>
                </c:pt>
                <c:pt idx="362">
                  <c:v>-4.8477779591777698E-4</c:v>
                </c:pt>
                <c:pt idx="363">
                  <c:v>-4.9537567061444336E-4</c:v>
                </c:pt>
                <c:pt idx="364">
                  <c:v>-5.0600998413084873E-4</c:v>
                </c:pt>
                <c:pt idx="365">
                  <c:v>-5.1668031275978687E-4</c:v>
                </c:pt>
                <c:pt idx="366">
                  <c:v>-5.2738623279405153E-4</c:v>
                </c:pt>
                <c:pt idx="367">
                  <c:v>-5.3812732052643635E-4</c:v>
                </c:pt>
                <c:pt idx="368">
                  <c:v>-5.4890315224973517E-4</c:v>
                </c:pt>
                <c:pt idx="369">
                  <c:v>-5.5971330425674164E-4</c:v>
                </c:pt>
                <c:pt idx="370">
                  <c:v>-5.705573528402496E-4</c:v>
                </c:pt>
                <c:pt idx="371">
                  <c:v>-5.814348742930527E-4</c:v>
                </c:pt>
                <c:pt idx="372">
                  <c:v>-5.9234544490794467E-4</c:v>
                </c:pt>
                <c:pt idx="373">
                  <c:v>-6.0328864097771925E-4</c:v>
                </c:pt>
                <c:pt idx="374">
                  <c:v>-6.142640387951702E-4</c:v>
                </c:pt>
                <c:pt idx="375">
                  <c:v>-6.2527121465309114E-4</c:v>
                </c:pt>
                <c:pt idx="376">
                  <c:v>-6.3630974484427593E-4</c:v>
                </c:pt>
                <c:pt idx="377">
                  <c:v>-6.4737920566151832E-4</c:v>
                </c:pt>
                <c:pt idx="378">
                  <c:v>-6.5847917339761192E-4</c:v>
                </c:pt>
                <c:pt idx="379">
                  <c:v>-6.696092243453505E-4</c:v>
                </c:pt>
                <c:pt idx="380">
                  <c:v>-6.807689347975279E-4</c:v>
                </c:pt>
                <c:pt idx="381">
                  <c:v>-6.9195788104693776E-4</c:v>
                </c:pt>
                <c:pt idx="382">
                  <c:v>-7.0317563938637382E-4</c:v>
                </c:pt>
                <c:pt idx="383">
                  <c:v>-7.1442178610862982E-4</c:v>
                </c:pt>
                <c:pt idx="384">
                  <c:v>-7.256958975064994E-4</c:v>
                </c:pt>
                <c:pt idx="385">
                  <c:v>-7.3699754987277641E-4</c:v>
                </c:pt>
                <c:pt idx="386">
                  <c:v>-7.483263195002546E-4</c:v>
                </c:pt>
                <c:pt idx="387">
                  <c:v>-7.596817826817276E-4</c:v>
                </c:pt>
                <c:pt idx="388">
                  <c:v>-7.7106351570998925E-4</c:v>
                </c:pt>
                <c:pt idx="389">
                  <c:v>-7.8247109487783321E-4</c:v>
                </c:pt>
                <c:pt idx="390">
                  <c:v>-7.939040964780532E-4</c:v>
                </c:pt>
                <c:pt idx="391">
                  <c:v>-8.0536209680344298E-4</c:v>
                </c:pt>
                <c:pt idx="392">
                  <c:v>-8.1684467214679628E-4</c:v>
                </c:pt>
                <c:pt idx="393">
                  <c:v>-8.2835139880090686E-4</c:v>
                </c:pt>
                <c:pt idx="394">
                  <c:v>-8.3988185305856845E-4</c:v>
                </c:pt>
                <c:pt idx="395">
                  <c:v>-8.514356112125748E-4</c:v>
                </c:pt>
                <c:pt idx="396">
                  <c:v>-8.6301224955571954E-4</c:v>
                </c:pt>
                <c:pt idx="397">
                  <c:v>-8.7461134438079652E-4</c:v>
                </c:pt>
                <c:pt idx="398">
                  <c:v>-8.8623247198059939E-4</c:v>
                </c:pt>
                <c:pt idx="399">
                  <c:v>-8.9787520864792188E-4</c:v>
                </c:pt>
                <c:pt idx="400">
                  <c:v>-9.0953913067555773E-4</c:v>
                </c:pt>
                <c:pt idx="401">
                  <c:v>-9.2122381435630069E-4</c:v>
                </c:pt>
                <c:pt idx="402">
                  <c:v>-9.3292883598294451E-4</c:v>
                </c:pt>
                <c:pt idx="403">
                  <c:v>-9.4465377184828293E-4</c:v>
                </c:pt>
                <c:pt idx="404">
                  <c:v>-9.5639819824510969E-4</c:v>
                </c:pt>
                <c:pt idx="405">
                  <c:v>-9.6816169146621853E-4</c:v>
                </c:pt>
                <c:pt idx="406">
                  <c:v>-9.799438278044032E-4</c:v>
                </c:pt>
                <c:pt idx="407">
                  <c:v>-9.9174418355245722E-4</c:v>
                </c:pt>
                <c:pt idx="408">
                  <c:v>-1.0035623350031745E-3</c:v>
                </c:pt>
                <c:pt idx="409">
                  <c:v>-1.0153978584493488E-3</c:v>
                </c:pt>
                <c:pt idx="410">
                  <c:v>-1.0272503301837739E-3</c:v>
                </c:pt>
                <c:pt idx="411">
                  <c:v>-1.0391193264992435E-3</c:v>
                </c:pt>
                <c:pt idx="412">
                  <c:v>-1.0510044236885512E-3</c:v>
                </c:pt>
                <c:pt idx="413">
                  <c:v>-1.0629051980444908E-3</c:v>
                </c:pt>
                <c:pt idx="414">
                  <c:v>-1.0748212258598559E-3</c:v>
                </c:pt>
                <c:pt idx="415">
                  <c:v>-1.0867520834274404E-3</c:v>
                </c:pt>
                <c:pt idx="416">
                  <c:v>-1.098697347040038E-3</c:v>
                </c:pt>
                <c:pt idx="417">
                  <c:v>-1.1106565929904426E-3</c:v>
                </c:pt>
                <c:pt idx="418">
                  <c:v>-1.1226293975714475E-3</c:v>
                </c:pt>
                <c:pt idx="419">
                  <c:v>-1.1346153370758469E-3</c:v>
                </c:pt>
                <c:pt idx="420">
                  <c:v>-1.1466139877964342E-3</c:v>
                </c:pt>
                <c:pt idx="421">
                  <c:v>-1.1586249260260033E-3</c:v>
                </c:pt>
                <c:pt idx="422">
                  <c:v>-1.1706477280573478E-3</c:v>
                </c:pt>
                <c:pt idx="423">
                  <c:v>-1.1826819701832617E-3</c:v>
                </c:pt>
                <c:pt idx="424">
                  <c:v>-1.1947272286965385E-3</c:v>
                </c:pt>
                <c:pt idx="425">
                  <c:v>-1.2067830798899719E-3</c:v>
                </c:pt>
                <c:pt idx="426">
                  <c:v>-1.2188491000563559E-3</c:v>
                </c:pt>
                <c:pt idx="427">
                  <c:v>-1.230924865488484E-3</c:v>
                </c:pt>
                <c:pt idx="428">
                  <c:v>-1.24300995247915E-3</c:v>
                </c:pt>
                <c:pt idx="429">
                  <c:v>-1.2551039373211476E-3</c:v>
                </c:pt>
                <c:pt idx="430">
                  <c:v>-1.2672063963072705E-3</c:v>
                </c:pt>
                <c:pt idx="431">
                  <c:v>-1.2793169057303125E-3</c:v>
                </c:pt>
                <c:pt idx="432">
                  <c:v>-1.2914350418830674E-3</c:v>
                </c:pt>
                <c:pt idx="433">
                  <c:v>-1.3035603810583288E-3</c:v>
                </c:pt>
                <c:pt idx="434">
                  <c:v>-1.3156924995488906E-3</c:v>
                </c:pt>
                <c:pt idx="435">
                  <c:v>-1.3278309736475462E-3</c:v>
                </c:pt>
                <c:pt idx="436">
                  <c:v>-1.3399753796470896E-3</c:v>
                </c:pt>
                <c:pt idx="437">
                  <c:v>-1.3521252938403145E-3</c:v>
                </c:pt>
                <c:pt idx="438">
                  <c:v>-1.3642802925200146E-3</c:v>
                </c:pt>
                <c:pt idx="439">
                  <c:v>-1.3764399519789836E-3</c:v>
                </c:pt>
                <c:pt idx="440">
                  <c:v>-1.3886038485100153E-3</c:v>
                </c:pt>
                <c:pt idx="441">
                  <c:v>-1.4007715584059034E-3</c:v>
                </c:pt>
                <c:pt idx="442">
                  <c:v>-1.4129426579594416E-3</c:v>
                </c:pt>
                <c:pt idx="443">
                  <c:v>-1.4251167234634239E-3</c:v>
                </c:pt>
                <c:pt idx="444">
                  <c:v>-1.4372933312106436E-3</c:v>
                </c:pt>
                <c:pt idx="445">
                  <c:v>-1.4494720574938947E-3</c:v>
                </c:pt>
                <c:pt idx="446">
                  <c:v>-1.4616524786059707E-3</c:v>
                </c:pt>
                <c:pt idx="447">
                  <c:v>-1.4738341708396658E-3</c:v>
                </c:pt>
                <c:pt idx="448">
                  <c:v>-1.4860167104877734E-3</c:v>
                </c:pt>
                <c:pt idx="449">
                  <c:v>-1.4981996738430872E-3</c:v>
                </c:pt>
                <c:pt idx="450">
                  <c:v>-1.510382637198401E-3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3.3100000000000001E-6</c:v>
                </c:pt>
                <c:pt idx="1">
                  <c:v>3.3095402905148818E-6</c:v>
                </c:pt>
                <c:pt idx="2">
                  <c:v>3.3086208715446451E-6</c:v>
                </c:pt>
                <c:pt idx="3">
                  <c:v>3.3072417430892897E-6</c:v>
                </c:pt>
                <c:pt idx="4">
                  <c:v>3.3054029051488165E-6</c:v>
                </c:pt>
                <c:pt idx="5">
                  <c:v>3.3031043577232249E-6</c:v>
                </c:pt>
                <c:pt idx="6">
                  <c:v>3.3003461008125146E-6</c:v>
                </c:pt>
                <c:pt idx="7">
                  <c:v>3.2971281344166859E-6</c:v>
                </c:pt>
                <c:pt idx="8">
                  <c:v>3.2934504585357394E-6</c:v>
                </c:pt>
                <c:pt idx="9">
                  <c:v>3.2893130731696741E-6</c:v>
                </c:pt>
                <c:pt idx="10">
                  <c:v>3.2847159783184905E-6</c:v>
                </c:pt>
                <c:pt idx="11">
                  <c:v>3.2796591739821886E-6</c:v>
                </c:pt>
                <c:pt idx="12">
                  <c:v>3.2741426601607684E-6</c:v>
                </c:pt>
                <c:pt idx="13">
                  <c:v>3.2681664368542299E-6</c:v>
                </c:pt>
                <c:pt idx="14">
                  <c:v>3.261730504062573E-6</c:v>
                </c:pt>
                <c:pt idx="15">
                  <c:v>3.2548348617857974E-6</c:v>
                </c:pt>
                <c:pt idx="16">
                  <c:v>3.2474795100239039E-6</c:v>
                </c:pt>
                <c:pt idx="17">
                  <c:v>3.2396644487768917E-6</c:v>
                </c:pt>
                <c:pt idx="18">
                  <c:v>3.2313896780447616E-6</c:v>
                </c:pt>
                <c:pt idx="19">
                  <c:v>3.2226551978275127E-6</c:v>
                </c:pt>
                <c:pt idx="20">
                  <c:v>3.2134610081251456E-6</c:v>
                </c:pt>
                <c:pt idx="21">
                  <c:v>3.2038071089376601E-6</c:v>
                </c:pt>
                <c:pt idx="22">
                  <c:v>3.1936935002650562E-6</c:v>
                </c:pt>
                <c:pt idx="23">
                  <c:v>3.1831201821073341E-6</c:v>
                </c:pt>
                <c:pt idx="24">
                  <c:v>3.1720871544644937E-6</c:v>
                </c:pt>
                <c:pt idx="25">
                  <c:v>3.1605944173365349E-6</c:v>
                </c:pt>
                <c:pt idx="26">
                  <c:v>3.1486419707234574E-6</c:v>
                </c:pt>
                <c:pt idx="27">
                  <c:v>3.136229814625262E-6</c:v>
                </c:pt>
                <c:pt idx="28">
                  <c:v>3.1233579490419479E-6</c:v>
                </c:pt>
                <c:pt idx="29">
                  <c:v>3.1100263739735159E-6</c:v>
                </c:pt>
                <c:pt idx="30">
                  <c:v>3.0962350894199651E-6</c:v>
                </c:pt>
                <c:pt idx="31">
                  <c:v>3.081984095381296E-6</c:v>
                </c:pt>
                <c:pt idx="32">
                  <c:v>3.0672733918575086E-6</c:v>
                </c:pt>
                <c:pt idx="33">
                  <c:v>3.0521029788486029E-6</c:v>
                </c:pt>
                <c:pt idx="34">
                  <c:v>3.0364728563545789E-6</c:v>
                </c:pt>
                <c:pt idx="35">
                  <c:v>3.0203830243754365E-6</c:v>
                </c:pt>
                <c:pt idx="36">
                  <c:v>3.0038334829111758E-6</c:v>
                </c:pt>
                <c:pt idx="37">
                  <c:v>2.9868242319617964E-6</c:v>
                </c:pt>
                <c:pt idx="38">
                  <c:v>2.9693552715272991E-6</c:v>
                </c:pt>
                <c:pt idx="39">
                  <c:v>2.9514266016076831E-6</c:v>
                </c:pt>
                <c:pt idx="40">
                  <c:v>2.9330382222029492E-6</c:v>
                </c:pt>
                <c:pt idx="41">
                  <c:v>2.9141901333130965E-6</c:v>
                </c:pt>
                <c:pt idx="42">
                  <c:v>2.8948823349381255E-6</c:v>
                </c:pt>
                <c:pt idx="43">
                  <c:v>2.8751148270780366E-6</c:v>
                </c:pt>
                <c:pt idx="44">
                  <c:v>2.854887609732829E-6</c:v>
                </c:pt>
                <c:pt idx="45">
                  <c:v>2.8342006829025031E-6</c:v>
                </c:pt>
                <c:pt idx="46">
                  <c:v>2.8130540465870584E-6</c:v>
                </c:pt>
                <c:pt idx="47">
                  <c:v>2.7914477007864958E-6</c:v>
                </c:pt>
                <c:pt idx="48">
                  <c:v>2.7693816455008149E-6</c:v>
                </c:pt>
                <c:pt idx="49">
                  <c:v>2.7468558807300153E-6</c:v>
                </c:pt>
                <c:pt idx="50">
                  <c:v>2.7238704064740978E-6</c:v>
                </c:pt>
                <c:pt idx="51">
                  <c:v>2.7004252227330619E-6</c:v>
                </c:pt>
                <c:pt idx="52">
                  <c:v>2.6765203295069074E-6</c:v>
                </c:pt>
                <c:pt idx="53">
                  <c:v>2.6521557267956345E-6</c:v>
                </c:pt>
                <c:pt idx="54">
                  <c:v>2.6273314145992433E-6</c:v>
                </c:pt>
                <c:pt idx="55">
                  <c:v>2.6020473929177337E-6</c:v>
                </c:pt>
                <c:pt idx="56">
                  <c:v>2.5763036617511063E-6</c:v>
                </c:pt>
                <c:pt idx="57">
                  <c:v>2.5501002210993597E-6</c:v>
                </c:pt>
                <c:pt idx="58">
                  <c:v>2.5234370709624952E-6</c:v>
                </c:pt>
                <c:pt idx="59">
                  <c:v>2.4963142113405125E-6</c:v>
                </c:pt>
                <c:pt idx="60">
                  <c:v>2.4687316422334113E-6</c:v>
                </c:pt>
                <c:pt idx="61">
                  <c:v>2.4406893636411915E-6</c:v>
                </c:pt>
                <c:pt idx="62">
                  <c:v>2.4121873755638537E-6</c:v>
                </c:pt>
                <c:pt idx="63">
                  <c:v>2.3832256780013973E-6</c:v>
                </c:pt>
                <c:pt idx="64">
                  <c:v>2.3538042709538225E-6</c:v>
                </c:pt>
                <c:pt idx="65">
                  <c:v>2.3239231544211298E-6</c:v>
                </c:pt>
                <c:pt idx="66">
                  <c:v>2.2935823284033183E-6</c:v>
                </c:pt>
                <c:pt idx="67">
                  <c:v>2.2627817929003886E-6</c:v>
                </c:pt>
                <c:pt idx="68">
                  <c:v>2.2315215479123405E-6</c:v>
                </c:pt>
                <c:pt idx="69">
                  <c:v>2.1998015934391741E-6</c:v>
                </c:pt>
                <c:pt idx="70">
                  <c:v>2.1676219294808894E-6</c:v>
                </c:pt>
                <c:pt idx="71">
                  <c:v>2.134982556037486E-6</c:v>
                </c:pt>
                <c:pt idx="72">
                  <c:v>2.1018834731089647E-6</c:v>
                </c:pt>
                <c:pt idx="73">
                  <c:v>2.068324680695325E-6</c:v>
                </c:pt>
                <c:pt idx="74">
                  <c:v>2.0343061787965666E-6</c:v>
                </c:pt>
                <c:pt idx="75">
                  <c:v>1.9998279674126899E-6</c:v>
                </c:pt>
                <c:pt idx="76">
                  <c:v>1.9648900465436953E-6</c:v>
                </c:pt>
                <c:pt idx="77">
                  <c:v>1.929492416189582E-6</c:v>
                </c:pt>
                <c:pt idx="78">
                  <c:v>1.8936350763503503E-6</c:v>
                </c:pt>
                <c:pt idx="79">
                  <c:v>1.8573180270260004E-6</c:v>
                </c:pt>
                <c:pt idx="80">
                  <c:v>1.8205412682165321E-6</c:v>
                </c:pt>
                <c:pt idx="81">
                  <c:v>1.7833047999219455E-6</c:v>
                </c:pt>
                <c:pt idx="82">
                  <c:v>1.7456086221422406E-6</c:v>
                </c:pt>
                <c:pt idx="83">
                  <c:v>1.7074527348774171E-6</c:v>
                </c:pt>
                <c:pt idx="84">
                  <c:v>1.6688371381274753E-6</c:v>
                </c:pt>
                <c:pt idx="85">
                  <c:v>1.6297618318924153E-6</c:v>
                </c:pt>
                <c:pt idx="86">
                  <c:v>1.5902268161722371E-6</c:v>
                </c:pt>
                <c:pt idx="87">
                  <c:v>1.5502320909669404E-6</c:v>
                </c:pt>
                <c:pt idx="88">
                  <c:v>1.5097776562765251E-6</c:v>
                </c:pt>
                <c:pt idx="89">
                  <c:v>1.4688635121009915E-6</c:v>
                </c:pt>
                <c:pt idx="90">
                  <c:v>1.4274896584403397E-6</c:v>
                </c:pt>
                <c:pt idx="91">
                  <c:v>1.3856560952945695E-6</c:v>
                </c:pt>
                <c:pt idx="92">
                  <c:v>1.343362822663681E-6</c:v>
                </c:pt>
                <c:pt idx="93">
                  <c:v>1.3006098405476737E-6</c:v>
                </c:pt>
                <c:pt idx="94">
                  <c:v>1.2573971489465486E-6</c:v>
                </c:pt>
                <c:pt idx="95">
                  <c:v>1.2137247478603051E-6</c:v>
                </c:pt>
                <c:pt idx="96">
                  <c:v>1.1695926372889429E-6</c:v>
                </c:pt>
                <c:pt idx="97">
                  <c:v>1.1250008172324628E-6</c:v>
                </c:pt>
                <c:pt idx="98">
                  <c:v>1.079949287690864E-6</c:v>
                </c:pt>
                <c:pt idx="99">
                  <c:v>1.0344380486641473E-6</c:v>
                </c:pt>
                <c:pt idx="100">
                  <c:v>9.884671001523118E-7</c:v>
                </c:pt>
                <c:pt idx="101">
                  <c:v>9.4203644215535759E-7</c:v>
                </c:pt>
                <c:pt idx="102">
                  <c:v>8.9514607467328591E-7</c:v>
                </c:pt>
                <c:pt idx="103">
                  <c:v>8.4779599770609507E-7</c:v>
                </c:pt>
                <c:pt idx="104">
                  <c:v>7.9998621125378677E-7</c:v>
                </c:pt>
                <c:pt idx="105">
                  <c:v>7.5171671531635929E-7</c:v>
                </c:pt>
                <c:pt idx="106">
                  <c:v>7.0298750989381393E-7</c:v>
                </c:pt>
                <c:pt idx="107">
                  <c:v>6.5379859498615025E-7</c:v>
                </c:pt>
                <c:pt idx="108">
                  <c:v>6.0414997059336783E-7</c:v>
                </c:pt>
                <c:pt idx="109">
                  <c:v>5.5404163671546751E-7</c:v>
                </c:pt>
                <c:pt idx="110">
                  <c:v>5.0347359335244846E-7</c:v>
                </c:pt>
                <c:pt idx="111">
                  <c:v>4.5244584050431108E-7</c:v>
                </c:pt>
                <c:pt idx="112">
                  <c:v>4.0095837817105582E-7</c:v>
                </c:pt>
                <c:pt idx="113">
                  <c:v>3.4901120635268182E-7</c:v>
                </c:pt>
                <c:pt idx="114">
                  <c:v>2.9660432504918949E-7</c:v>
                </c:pt>
                <c:pt idx="115">
                  <c:v>2.4373773426057886E-7</c:v>
                </c:pt>
                <c:pt idx="116">
                  <c:v>1.904114339868499E-7</c:v>
                </c:pt>
                <c:pt idx="117">
                  <c:v>1.3662542422800263E-7</c:v>
                </c:pt>
                <c:pt idx="118">
                  <c:v>8.2379704984037044E-8</c:v>
                </c:pt>
                <c:pt idx="119">
                  <c:v>2.7674276254952717E-8</c:v>
                </c:pt>
                <c:pt idx="120">
                  <c:v>-2.7490861959249927E-8</c:v>
                </c:pt>
                <c:pt idx="121">
                  <c:v>-8.3115709658570464E-8</c:v>
                </c:pt>
                <c:pt idx="122">
                  <c:v>-1.3920026684300932E-7</c:v>
                </c:pt>
                <c:pt idx="123">
                  <c:v>-1.9574453351256691E-7</c:v>
                </c:pt>
                <c:pt idx="124">
                  <c:v>-2.5274850966724282E-7</c:v>
                </c:pt>
                <c:pt idx="125">
                  <c:v>-3.1021219530703747E-7</c:v>
                </c:pt>
                <c:pt idx="126">
                  <c:v>-3.6813559043194959E-7</c:v>
                </c:pt>
                <c:pt idx="127">
                  <c:v>-4.2651869504198045E-7</c:v>
                </c:pt>
                <c:pt idx="128">
                  <c:v>-4.8536150913712963E-7</c:v>
                </c:pt>
                <c:pt idx="129">
                  <c:v>-5.4466403271739754E-7</c:v>
                </c:pt>
                <c:pt idx="130">
                  <c:v>-6.0442626578278377E-7</c:v>
                </c:pt>
                <c:pt idx="131">
                  <c:v>-6.6464820833328748E-7</c:v>
                </c:pt>
                <c:pt idx="132">
                  <c:v>-7.2532986036891034E-7</c:v>
                </c:pt>
                <c:pt idx="133">
                  <c:v>-7.8647122188965153E-7</c:v>
                </c:pt>
                <c:pt idx="134">
                  <c:v>-8.4807229289551102E-7</c:v>
                </c:pt>
                <c:pt idx="135">
                  <c:v>-9.1013307338648884E-7</c:v>
                </c:pt>
                <c:pt idx="136">
                  <c:v>-9.7265356336258497E-7</c:v>
                </c:pt>
                <c:pt idx="137">
                  <c:v>-1.0356337628237986E-6</c:v>
                </c:pt>
                <c:pt idx="138">
                  <c:v>-1.0990736717701313E-6</c:v>
                </c:pt>
                <c:pt idx="139">
                  <c:v>-1.1629732902015833E-6</c:v>
                </c:pt>
                <c:pt idx="140">
                  <c:v>-1.2273326181181527E-6</c:v>
                </c:pt>
                <c:pt idx="141">
                  <c:v>-1.2921516555198404E-6</c:v>
                </c:pt>
                <c:pt idx="142">
                  <c:v>-1.3574304024066464E-6</c:v>
                </c:pt>
                <c:pt idx="143">
                  <c:v>-1.4231688587785708E-6</c:v>
                </c:pt>
                <c:pt idx="144">
                  <c:v>-1.4893670246356143E-6</c:v>
                </c:pt>
                <c:pt idx="145">
                  <c:v>-1.5560248999777753E-6</c:v>
                </c:pt>
                <c:pt idx="146">
                  <c:v>-1.6231424848050545E-6</c:v>
                </c:pt>
                <c:pt idx="147">
                  <c:v>-1.6907197791174522E-6</c:v>
                </c:pt>
                <c:pt idx="148">
                  <c:v>-1.7587567829149689E-6</c:v>
                </c:pt>
                <c:pt idx="149">
                  <c:v>-1.8272534961976032E-6</c:v>
                </c:pt>
                <c:pt idx="150">
                  <c:v>-1.8962099189653566E-6</c:v>
                </c:pt>
                <c:pt idx="151">
                  <c:v>-1.9656260512182275E-6</c:v>
                </c:pt>
                <c:pt idx="152">
                  <c:v>-2.0355018929562175E-6</c:v>
                </c:pt>
                <c:pt idx="153">
                  <c:v>-2.105837444179325E-6</c:v>
                </c:pt>
                <c:pt idx="154">
                  <c:v>-2.1766327048875517E-6</c:v>
                </c:pt>
                <c:pt idx="155">
                  <c:v>-2.2478876750808967E-6</c:v>
                </c:pt>
                <c:pt idx="156">
                  <c:v>-2.31960235475936E-6</c:v>
                </c:pt>
                <c:pt idx="157">
                  <c:v>-2.3917767439229408E-6</c:v>
                </c:pt>
                <c:pt idx="158">
                  <c:v>-2.4644108425716407E-6</c:v>
                </c:pt>
                <c:pt idx="159">
                  <c:v>-2.537504650705459E-6</c:v>
                </c:pt>
                <c:pt idx="160">
                  <c:v>-2.6110581683243956E-6</c:v>
                </c:pt>
                <c:pt idx="161">
                  <c:v>-2.6850713954284513E-6</c:v>
                </c:pt>
                <c:pt idx="162">
                  <c:v>-2.7595443320176237E-6</c:v>
                </c:pt>
                <c:pt idx="163">
                  <c:v>-2.834476978091916E-6</c:v>
                </c:pt>
                <c:pt idx="164">
                  <c:v>-2.9098693336513259E-6</c:v>
                </c:pt>
                <c:pt idx="165">
                  <c:v>-2.985721398695854E-6</c:v>
                </c:pt>
                <c:pt idx="166">
                  <c:v>-3.0620331732255014E-6</c:v>
                </c:pt>
                <c:pt idx="167">
                  <c:v>-3.1388046572402662E-6</c:v>
                </c:pt>
                <c:pt idx="168">
                  <c:v>-3.2160358507401501E-6</c:v>
                </c:pt>
                <c:pt idx="169">
                  <c:v>-3.2937267537251515E-6</c:v>
                </c:pt>
                <c:pt idx="170">
                  <c:v>-3.3718773661952713E-6</c:v>
                </c:pt>
                <c:pt idx="171">
                  <c:v>-3.4504876881505102E-6</c:v>
                </c:pt>
                <c:pt idx="172">
                  <c:v>-3.5295577195908666E-6</c:v>
                </c:pt>
                <c:pt idx="173">
                  <c:v>-3.6090874605163421E-6</c:v>
                </c:pt>
                <c:pt idx="174">
                  <c:v>-3.689076910926936E-6</c:v>
                </c:pt>
                <c:pt idx="175">
                  <c:v>-3.7695260708226473E-6</c:v>
                </c:pt>
                <c:pt idx="176">
                  <c:v>-3.8504349402034773E-6</c:v>
                </c:pt>
                <c:pt idx="177">
                  <c:v>-3.9318035190694253E-6</c:v>
                </c:pt>
                <c:pt idx="178">
                  <c:v>-4.0136318074204924E-6</c:v>
                </c:pt>
                <c:pt idx="179">
                  <c:v>-4.0959198052566787E-6</c:v>
                </c:pt>
                <c:pt idx="180">
                  <c:v>-4.1786675125779825E-6</c:v>
                </c:pt>
                <c:pt idx="181">
                  <c:v>-4.2611087469092085E-6</c:v>
                </c:pt>
                <c:pt idx="182">
                  <c:v>-4.3432435082503533E-6</c:v>
                </c:pt>
                <c:pt idx="183">
                  <c:v>-4.4250717966014205E-6</c:v>
                </c:pt>
                <c:pt idx="184">
                  <c:v>-4.5065936119624081E-6</c:v>
                </c:pt>
                <c:pt idx="185">
                  <c:v>-4.5878089543333181E-6</c:v>
                </c:pt>
                <c:pt idx="186">
                  <c:v>-4.6687178237141486E-6</c:v>
                </c:pt>
                <c:pt idx="187">
                  <c:v>-4.7493202201048996E-6</c:v>
                </c:pt>
                <c:pt idx="188">
                  <c:v>-4.8296161435055729E-6</c:v>
                </c:pt>
                <c:pt idx="189">
                  <c:v>-4.9096055939161668E-6</c:v>
                </c:pt>
                <c:pt idx="190">
                  <c:v>-4.9892885713366812E-6</c:v>
                </c:pt>
                <c:pt idx="191">
                  <c:v>-5.0686650757671178E-6</c:v>
                </c:pt>
                <c:pt idx="192">
                  <c:v>-5.1477351072074751E-6</c:v>
                </c:pt>
                <c:pt idx="193">
                  <c:v>-5.2264986656577528E-6</c:v>
                </c:pt>
                <c:pt idx="194">
                  <c:v>-5.3049557511179512E-6</c:v>
                </c:pt>
                <c:pt idx="195">
                  <c:v>-5.3831063635880735E-6</c:v>
                </c:pt>
                <c:pt idx="196">
                  <c:v>-5.4609505030681146E-6</c:v>
                </c:pt>
                <c:pt idx="197">
                  <c:v>-5.5384881695580763E-6</c:v>
                </c:pt>
                <c:pt idx="198">
                  <c:v>-5.6157193630579603E-6</c:v>
                </c:pt>
                <c:pt idx="199">
                  <c:v>-5.6926440835677648E-6</c:v>
                </c:pt>
                <c:pt idx="200">
                  <c:v>-5.7692623310874898E-6</c:v>
                </c:pt>
                <c:pt idx="201">
                  <c:v>-5.8455741056171372E-6</c:v>
                </c:pt>
                <c:pt idx="202">
                  <c:v>-5.921579407156705E-6</c:v>
                </c:pt>
                <c:pt idx="203">
                  <c:v>-5.9972782357061935E-6</c:v>
                </c:pt>
                <c:pt idx="204">
                  <c:v>-6.0726705912656042E-6</c:v>
                </c:pt>
                <c:pt idx="205">
                  <c:v>-6.1477564738349354E-6</c:v>
                </c:pt>
                <c:pt idx="206">
                  <c:v>-6.2225358834141872E-6</c:v>
                </c:pt>
                <c:pt idx="207">
                  <c:v>-6.2970088200033596E-6</c:v>
                </c:pt>
                <c:pt idx="208">
                  <c:v>-6.3711752836024559E-6</c:v>
                </c:pt>
                <c:pt idx="209">
                  <c:v>-6.4450352742114711E-6</c:v>
                </c:pt>
                <c:pt idx="210">
                  <c:v>-6.5185887918304068E-6</c:v>
                </c:pt>
                <c:pt idx="211">
                  <c:v>-6.5918358364592648E-6</c:v>
                </c:pt>
                <c:pt idx="212">
                  <c:v>-6.6647764080980433E-6</c:v>
                </c:pt>
                <c:pt idx="213">
                  <c:v>-6.7374105067467441E-6</c:v>
                </c:pt>
                <c:pt idx="214">
                  <c:v>-6.8097381324053654E-6</c:v>
                </c:pt>
                <c:pt idx="215">
                  <c:v>-6.8817592850739057E-6</c:v>
                </c:pt>
                <c:pt idx="216">
                  <c:v>-6.9534739647523698E-6</c:v>
                </c:pt>
                <c:pt idx="217">
                  <c:v>-7.0248821714407545E-6</c:v>
                </c:pt>
                <c:pt idx="218">
                  <c:v>-7.0959839051390598E-6</c:v>
                </c:pt>
                <c:pt idx="219">
                  <c:v>-7.1667791658472856E-6</c:v>
                </c:pt>
                <c:pt idx="220">
                  <c:v>-7.2372679535654337E-6</c:v>
                </c:pt>
                <c:pt idx="221">
                  <c:v>-7.3074502682935024E-6</c:v>
                </c:pt>
                <c:pt idx="222">
                  <c:v>-7.3773261100314915E-6</c:v>
                </c:pt>
                <c:pt idx="223">
                  <c:v>-7.446895478779403E-6</c:v>
                </c:pt>
                <c:pt idx="224">
                  <c:v>-7.516158374537235E-6</c:v>
                </c:pt>
                <c:pt idx="225">
                  <c:v>-7.5851147973049876E-6</c:v>
                </c:pt>
                <c:pt idx="226">
                  <c:v>-7.6537647470826624E-6</c:v>
                </c:pt>
                <c:pt idx="227">
                  <c:v>-7.7221082238702578E-6</c:v>
                </c:pt>
                <c:pt idx="228">
                  <c:v>-7.7901452276677737E-6</c:v>
                </c:pt>
                <c:pt idx="229">
                  <c:v>-7.8578757584752119E-6</c:v>
                </c:pt>
                <c:pt idx="230">
                  <c:v>-7.9252998162925706E-6</c:v>
                </c:pt>
                <c:pt idx="231">
                  <c:v>-7.9924174011198499E-6</c:v>
                </c:pt>
                <c:pt idx="232">
                  <c:v>-8.0592285129570498E-6</c:v>
                </c:pt>
                <c:pt idx="233">
                  <c:v>-8.1257331518041736E-6</c:v>
                </c:pt>
                <c:pt idx="234">
                  <c:v>-8.1919313176612162E-6</c:v>
                </c:pt>
                <c:pt idx="235">
                  <c:v>-8.2578230105281794E-6</c:v>
                </c:pt>
                <c:pt idx="236">
                  <c:v>-8.3234082304050649E-6</c:v>
                </c:pt>
                <c:pt idx="237">
                  <c:v>-8.388686977291871E-6</c:v>
                </c:pt>
                <c:pt idx="238">
                  <c:v>-8.4536592511885975E-6</c:v>
                </c:pt>
                <c:pt idx="239">
                  <c:v>-8.5183250520952464E-6</c:v>
                </c:pt>
                <c:pt idx="240">
                  <c:v>-8.5826843800118158E-6</c:v>
                </c:pt>
                <c:pt idx="241">
                  <c:v>-8.6467372349383057E-6</c:v>
                </c:pt>
                <c:pt idx="242">
                  <c:v>-8.7104836168747179E-6</c:v>
                </c:pt>
                <c:pt idx="243">
                  <c:v>-8.773923525821049E-6</c:v>
                </c:pt>
                <c:pt idx="244">
                  <c:v>-8.837056961777304E-6</c:v>
                </c:pt>
                <c:pt idx="245">
                  <c:v>-8.8998839247434796E-6</c:v>
                </c:pt>
                <c:pt idx="246">
                  <c:v>-8.962404414719574E-6</c:v>
                </c:pt>
                <c:pt idx="247">
                  <c:v>-9.0246184317055924E-6</c:v>
                </c:pt>
                <c:pt idx="248">
                  <c:v>-9.0865259757015314E-6</c:v>
                </c:pt>
                <c:pt idx="249">
                  <c:v>-9.1481270467073909E-6</c:v>
                </c:pt>
                <c:pt idx="250">
                  <c:v>-9.2094216447231709E-6</c:v>
                </c:pt>
                <c:pt idx="251">
                  <c:v>-9.2704097697488715E-6</c:v>
                </c:pt>
                <c:pt idx="252">
                  <c:v>-9.3310914217844961E-6</c:v>
                </c:pt>
                <c:pt idx="253">
                  <c:v>-9.3914666008300412E-6</c:v>
                </c:pt>
                <c:pt idx="254">
                  <c:v>-9.4515353068855052E-6</c:v>
                </c:pt>
                <c:pt idx="255">
                  <c:v>-9.5112975399508914E-6</c:v>
                </c:pt>
                <c:pt idx="256">
                  <c:v>-9.5707533000261965E-6</c:v>
                </c:pt>
                <c:pt idx="257">
                  <c:v>-9.6299025871114239E-6</c:v>
                </c:pt>
                <c:pt idx="258">
                  <c:v>-9.6887454012065735E-6</c:v>
                </c:pt>
                <c:pt idx="259">
                  <c:v>-9.7472817423116436E-6</c:v>
                </c:pt>
                <c:pt idx="260">
                  <c:v>-9.805511610426636E-6</c:v>
                </c:pt>
                <c:pt idx="261">
                  <c:v>-9.8634350055515473E-6</c:v>
                </c:pt>
                <c:pt idx="262">
                  <c:v>-9.9210519276863791E-6</c:v>
                </c:pt>
                <c:pt idx="263">
                  <c:v>-9.9783623768311349E-6</c:v>
                </c:pt>
                <c:pt idx="264">
                  <c:v>-1.0035366352985811E-5</c:v>
                </c:pt>
                <c:pt idx="265">
                  <c:v>-1.0092063856150406E-5</c:v>
                </c:pt>
                <c:pt idx="266">
                  <c:v>-1.0148454886324924E-5</c:v>
                </c:pt>
                <c:pt idx="267">
                  <c:v>-1.0204539443509362E-5</c:v>
                </c:pt>
                <c:pt idx="268">
                  <c:v>-1.0260317527703722E-5</c:v>
                </c:pt>
                <c:pt idx="269">
                  <c:v>-1.0315789138908005E-5</c:v>
                </c:pt>
                <c:pt idx="270">
                  <c:v>-1.0370954277122206E-5</c:v>
                </c:pt>
                <c:pt idx="271">
                  <c:v>-1.042581294234633E-5</c:v>
                </c:pt>
                <c:pt idx="272">
                  <c:v>-1.0480365134580372E-5</c:v>
                </c:pt>
                <c:pt idx="273">
                  <c:v>-1.0534610853824339E-5</c:v>
                </c:pt>
                <c:pt idx="274">
                  <c:v>-1.0588550100078226E-5</c:v>
                </c:pt>
                <c:pt idx="275">
                  <c:v>-1.0642182873342033E-5</c:v>
                </c:pt>
                <c:pt idx="276">
                  <c:v>-1.0695509173615761E-5</c:v>
                </c:pt>
                <c:pt idx="277">
                  <c:v>-1.074852900089941E-5</c:v>
                </c:pt>
                <c:pt idx="278">
                  <c:v>-1.0801242355192983E-5</c:v>
                </c:pt>
                <c:pt idx="279">
                  <c:v>-1.0853649236496474E-5</c:v>
                </c:pt>
                <c:pt idx="280">
                  <c:v>-1.0905749644809888E-5</c:v>
                </c:pt>
                <c:pt idx="281">
                  <c:v>-1.095754358013322E-5</c:v>
                </c:pt>
                <c:pt idx="282">
                  <c:v>-1.1009031042466475E-5</c:v>
                </c:pt>
                <c:pt idx="283">
                  <c:v>-1.1060212031809652E-5</c:v>
                </c:pt>
                <c:pt idx="284">
                  <c:v>-1.111108654816275E-5</c:v>
                </c:pt>
                <c:pt idx="285">
                  <c:v>-1.116165459152577E-5</c:v>
                </c:pt>
                <c:pt idx="286">
                  <c:v>-1.1211916161898709E-5</c:v>
                </c:pt>
                <c:pt idx="287">
                  <c:v>-1.1261871259281568E-5</c:v>
                </c:pt>
                <c:pt idx="288">
                  <c:v>-1.1311519883674351E-5</c:v>
                </c:pt>
                <c:pt idx="289">
                  <c:v>-1.1360862035077055E-5</c:v>
                </c:pt>
                <c:pt idx="290">
                  <c:v>-1.1409897713489678E-5</c:v>
                </c:pt>
                <c:pt idx="291">
                  <c:v>-1.1458626918912223E-5</c:v>
                </c:pt>
                <c:pt idx="292">
                  <c:v>-1.1507049651344688E-5</c:v>
                </c:pt>
                <c:pt idx="293">
                  <c:v>-1.1555165910787076E-5</c:v>
                </c:pt>
                <c:pt idx="294">
                  <c:v>-1.1602975697239386E-5</c:v>
                </c:pt>
                <c:pt idx="295">
                  <c:v>-1.1650479010701615E-5</c:v>
                </c:pt>
                <c:pt idx="296">
                  <c:v>-1.1697675851173766E-5</c:v>
                </c:pt>
                <c:pt idx="297">
                  <c:v>-1.1744566218655836E-5</c:v>
                </c:pt>
                <c:pt idx="298">
                  <c:v>-1.179115011314783E-5</c:v>
                </c:pt>
                <c:pt idx="299">
                  <c:v>-1.1837427534649744E-5</c:v>
                </c:pt>
                <c:pt idx="300">
                  <c:v>-1.1883398483161579E-5</c:v>
                </c:pt>
                <c:pt idx="301">
                  <c:v>-1.1929062958683335E-5</c:v>
                </c:pt>
                <c:pt idx="302">
                  <c:v>-1.1974420961215011E-5</c:v>
                </c:pt>
                <c:pt idx="303">
                  <c:v>-1.2019472490756611E-5</c:v>
                </c:pt>
                <c:pt idx="304">
                  <c:v>-1.2064217547308132E-5</c:v>
                </c:pt>
                <c:pt idx="305">
                  <c:v>-1.210865613086957E-5</c:v>
                </c:pt>
                <c:pt idx="306">
                  <c:v>-1.2152788241440931E-5</c:v>
                </c:pt>
                <c:pt idx="307">
                  <c:v>-1.2196613879022214E-5</c:v>
                </c:pt>
                <c:pt idx="308">
                  <c:v>-1.224013304361342E-5</c:v>
                </c:pt>
                <c:pt idx="309">
                  <c:v>-1.2283345735214543E-5</c:v>
                </c:pt>
                <c:pt idx="310">
                  <c:v>-1.2326251953825591E-5</c:v>
                </c:pt>
                <c:pt idx="311">
                  <c:v>-1.2368851699446555E-5</c:v>
                </c:pt>
                <c:pt idx="312">
                  <c:v>-1.2411144972077444E-5</c:v>
                </c:pt>
                <c:pt idx="313">
                  <c:v>-1.2453131771718253E-5</c:v>
                </c:pt>
                <c:pt idx="314">
                  <c:v>-1.2494812098368986E-5</c:v>
                </c:pt>
                <c:pt idx="315">
                  <c:v>-1.2536185952029636E-5</c:v>
                </c:pt>
                <c:pt idx="316">
                  <c:v>-1.257725333270021E-5</c:v>
                </c:pt>
                <c:pt idx="317">
                  <c:v>-1.2618014240380702E-5</c:v>
                </c:pt>
                <c:pt idx="318">
                  <c:v>-1.2658468675071117E-5</c:v>
                </c:pt>
                <c:pt idx="319">
                  <c:v>-1.2698616636771453E-5</c:v>
                </c:pt>
                <c:pt idx="320">
                  <c:v>-1.2738458125481712E-5</c:v>
                </c:pt>
                <c:pt idx="321">
                  <c:v>-1.2777993141201889E-5</c:v>
                </c:pt>
                <c:pt idx="322">
                  <c:v>-1.2817221683931987E-5</c:v>
                </c:pt>
                <c:pt idx="323">
                  <c:v>-1.2856143753672008E-5</c:v>
                </c:pt>
                <c:pt idx="324">
                  <c:v>-1.289475935042195E-5</c:v>
                </c:pt>
                <c:pt idx="325">
                  <c:v>-1.2933068474181813E-5</c:v>
                </c:pt>
                <c:pt idx="326">
                  <c:v>-1.2971071124951596E-5</c:v>
                </c:pt>
                <c:pt idx="327">
                  <c:v>-1.3008767302731299E-5</c:v>
                </c:pt>
                <c:pt idx="328">
                  <c:v>-1.3046157007520927E-5</c:v>
                </c:pt>
                <c:pt idx="329">
                  <c:v>-1.3083240239320475E-5</c:v>
                </c:pt>
                <c:pt idx="330">
                  <c:v>-1.3120016998129941E-5</c:v>
                </c:pt>
                <c:pt idx="331">
                  <c:v>-1.315648728394933E-5</c:v>
                </c:pt>
                <c:pt idx="332">
                  <c:v>-1.319265109677864E-5</c:v>
                </c:pt>
                <c:pt idx="333">
                  <c:v>-1.322850843661787E-5</c:v>
                </c:pt>
                <c:pt idx="334">
                  <c:v>-1.3264059303467021E-5</c:v>
                </c:pt>
                <c:pt idx="335">
                  <c:v>-1.3299303697326096E-5</c:v>
                </c:pt>
                <c:pt idx="336">
                  <c:v>-1.3334241618195091E-5</c:v>
                </c:pt>
                <c:pt idx="337">
                  <c:v>-1.3368873066074004E-5</c:v>
                </c:pt>
                <c:pt idx="338">
                  <c:v>-1.340319804096284E-5</c:v>
                </c:pt>
                <c:pt idx="339">
                  <c:v>-1.3437216542861598E-5</c:v>
                </c:pt>
                <c:pt idx="340">
                  <c:v>-1.3470928571770279E-5</c:v>
                </c:pt>
                <c:pt idx="341">
                  <c:v>-1.3504334127688877E-5</c:v>
                </c:pt>
                <c:pt idx="342">
                  <c:v>-1.3537433210617396E-5</c:v>
                </c:pt>
                <c:pt idx="343">
                  <c:v>-1.3570225820555838E-5</c:v>
                </c:pt>
                <c:pt idx="344">
                  <c:v>-1.3602711957504202E-5</c:v>
                </c:pt>
                <c:pt idx="345">
                  <c:v>-1.3634891621462486E-5</c:v>
                </c:pt>
                <c:pt idx="346">
                  <c:v>-1.366676481243069E-5</c:v>
                </c:pt>
                <c:pt idx="347">
                  <c:v>-1.3698331530408818E-5</c:v>
                </c:pt>
                <c:pt idx="348">
                  <c:v>-1.3729591775396864E-5</c:v>
                </c:pt>
                <c:pt idx="349">
                  <c:v>-1.3760545547394833E-5</c:v>
                </c:pt>
                <c:pt idx="350">
                  <c:v>-1.3791192846402723E-5</c:v>
                </c:pt>
                <c:pt idx="351">
                  <c:v>-1.3821533672420534E-5</c:v>
                </c:pt>
                <c:pt idx="352">
                  <c:v>-1.3851568025448265E-5</c:v>
                </c:pt>
                <c:pt idx="353">
                  <c:v>-1.3881295905485917E-5</c:v>
                </c:pt>
                <c:pt idx="354">
                  <c:v>-1.3910717312533492E-5</c:v>
                </c:pt>
                <c:pt idx="355">
                  <c:v>-1.3939832246590985E-5</c:v>
                </c:pt>
                <c:pt idx="356">
                  <c:v>-1.3968640707658402E-5</c:v>
                </c:pt>
                <c:pt idx="357">
                  <c:v>-1.3997142695735739E-5</c:v>
                </c:pt>
                <c:pt idx="358">
                  <c:v>-1.4025338210822997E-5</c:v>
                </c:pt>
                <c:pt idx="359">
                  <c:v>-1.4053227252920176E-5</c:v>
                </c:pt>
                <c:pt idx="360">
                  <c:v>-1.4080809822027278E-5</c:v>
                </c:pt>
                <c:pt idx="361">
                  <c:v>-1.4108085918144301E-5</c:v>
                </c:pt>
                <c:pt idx="362">
                  <c:v>-1.4135055541271241E-5</c:v>
                </c:pt>
                <c:pt idx="363">
                  <c:v>-1.4161718691408105E-5</c:v>
                </c:pt>
                <c:pt idx="364">
                  <c:v>-1.418807536855489E-5</c:v>
                </c:pt>
                <c:pt idx="365">
                  <c:v>-1.4214125572711598E-5</c:v>
                </c:pt>
                <c:pt idx="366">
                  <c:v>-1.4239869303878224E-5</c:v>
                </c:pt>
                <c:pt idx="367">
                  <c:v>-1.426530656205477E-5</c:v>
                </c:pt>
                <c:pt idx="368">
                  <c:v>-1.4290437347241241E-5</c:v>
                </c:pt>
                <c:pt idx="369">
                  <c:v>-1.4315261659437631E-5</c:v>
                </c:pt>
                <c:pt idx="370">
                  <c:v>-1.4339779498643943E-5</c:v>
                </c:pt>
                <c:pt idx="371">
                  <c:v>-1.4363990864860175E-5</c:v>
                </c:pt>
                <c:pt idx="372">
                  <c:v>-1.438789575808633E-5</c:v>
                </c:pt>
                <c:pt idx="373">
                  <c:v>-1.4411494178322403E-5</c:v>
                </c:pt>
                <c:pt idx="374">
                  <c:v>-1.44347861255684E-5</c:v>
                </c:pt>
                <c:pt idx="375">
                  <c:v>-1.4457771599824318E-5</c:v>
                </c:pt>
                <c:pt idx="376">
                  <c:v>-1.4480450601090156E-5</c:v>
                </c:pt>
                <c:pt idx="377">
                  <c:v>-1.4502823129365915E-5</c:v>
                </c:pt>
                <c:pt idx="378">
                  <c:v>-1.4524889184651594E-5</c:v>
                </c:pt>
                <c:pt idx="379">
                  <c:v>-1.4546648766947197E-5</c:v>
                </c:pt>
                <c:pt idx="380">
                  <c:v>-1.4568101876252717E-5</c:v>
                </c:pt>
                <c:pt idx="381">
                  <c:v>-1.4589248512568162E-5</c:v>
                </c:pt>
                <c:pt idx="382">
                  <c:v>-1.4610088675893526E-5</c:v>
                </c:pt>
                <c:pt idx="383">
                  <c:v>-1.4630622366228812E-5</c:v>
                </c:pt>
                <c:pt idx="384">
                  <c:v>-1.4650849583574018E-5</c:v>
                </c:pt>
                <c:pt idx="385">
                  <c:v>-1.4670770327929148E-5</c:v>
                </c:pt>
                <c:pt idx="386">
                  <c:v>-1.4690384599294198E-5</c:v>
                </c:pt>
                <c:pt idx="387">
                  <c:v>-1.4709692397669166E-5</c:v>
                </c:pt>
                <c:pt idx="388">
                  <c:v>-1.4728693723054057E-5</c:v>
                </c:pt>
                <c:pt idx="389">
                  <c:v>-1.4747388575448869E-5</c:v>
                </c:pt>
                <c:pt idx="390">
                  <c:v>-1.4765776954853605E-5</c:v>
                </c:pt>
                <c:pt idx="391">
                  <c:v>-1.4783858861268258E-5</c:v>
                </c:pt>
                <c:pt idx="392">
                  <c:v>-1.4801634294692832E-5</c:v>
                </c:pt>
                <c:pt idx="393">
                  <c:v>-1.481910325512733E-5</c:v>
                </c:pt>
                <c:pt idx="394">
                  <c:v>-1.4836265742571748E-5</c:v>
                </c:pt>
                <c:pt idx="395">
                  <c:v>-1.4853121757026087E-5</c:v>
                </c:pt>
                <c:pt idx="396">
                  <c:v>-1.4869671298490347E-5</c:v>
                </c:pt>
                <c:pt idx="397">
                  <c:v>-1.488591436696453E-5</c:v>
                </c:pt>
                <c:pt idx="398">
                  <c:v>-1.490185096244863E-5</c:v>
                </c:pt>
                <c:pt idx="399">
                  <c:v>-1.4917481084942655E-5</c:v>
                </c:pt>
                <c:pt idx="400">
                  <c:v>-1.49328047344466E-5</c:v>
                </c:pt>
                <c:pt idx="401">
                  <c:v>-1.4947821910960465E-5</c:v>
                </c:pt>
                <c:pt idx="402">
                  <c:v>-1.4962532614484252E-5</c:v>
                </c:pt>
                <c:pt idx="403">
                  <c:v>-1.4976936845017958E-5</c:v>
                </c:pt>
                <c:pt idx="404">
                  <c:v>-1.4991034602561585E-5</c:v>
                </c:pt>
                <c:pt idx="405">
                  <c:v>-1.5004825887115137E-5</c:v>
                </c:pt>
                <c:pt idx="406">
                  <c:v>-1.5018310698678608E-5</c:v>
                </c:pt>
                <c:pt idx="407">
                  <c:v>-1.5031489037251997E-5</c:v>
                </c:pt>
                <c:pt idx="408">
                  <c:v>-1.504436090283531E-5</c:v>
                </c:pt>
                <c:pt idx="409">
                  <c:v>-1.5056926295428544E-5</c:v>
                </c:pt>
                <c:pt idx="410">
                  <c:v>-1.5069185215031701E-5</c:v>
                </c:pt>
                <c:pt idx="411">
                  <c:v>-1.5081137661644776E-5</c:v>
                </c:pt>
                <c:pt idx="412">
                  <c:v>-1.5092783635267774E-5</c:v>
                </c:pt>
                <c:pt idx="413">
                  <c:v>-1.510412313590069E-5</c:v>
                </c:pt>
                <c:pt idx="414">
                  <c:v>-1.5115156163543529E-5</c:v>
                </c:pt>
                <c:pt idx="415">
                  <c:v>-1.5125882718196289E-5</c:v>
                </c:pt>
                <c:pt idx="416">
                  <c:v>-1.5136302799858973E-5</c:v>
                </c:pt>
                <c:pt idx="417">
                  <c:v>-1.5146416408531575E-5</c:v>
                </c:pt>
                <c:pt idx="418">
                  <c:v>-1.51562235442141E-5</c:v>
                </c:pt>
                <c:pt idx="419">
                  <c:v>-1.5165724206906542E-5</c:v>
                </c:pt>
                <c:pt idx="420">
                  <c:v>-1.5174918396608909E-5</c:v>
                </c:pt>
                <c:pt idx="421">
                  <c:v>-1.5183806113321196E-5</c:v>
                </c:pt>
                <c:pt idx="422">
                  <c:v>-1.5192387357043406E-5</c:v>
                </c:pt>
                <c:pt idx="423">
                  <c:v>-1.5200662127775534E-5</c:v>
                </c:pt>
                <c:pt idx="424">
                  <c:v>-1.5208630425517583E-5</c:v>
                </c:pt>
                <c:pt idx="425">
                  <c:v>-1.5216292250269555E-5</c:v>
                </c:pt>
                <c:pt idx="426">
                  <c:v>-1.5223647602031449E-5</c:v>
                </c:pt>
                <c:pt idx="427">
                  <c:v>-1.5230696480803262E-5</c:v>
                </c:pt>
                <c:pt idx="428">
                  <c:v>-1.5237438886584996E-5</c:v>
                </c:pt>
                <c:pt idx="429">
                  <c:v>-1.5243874819376651E-5</c:v>
                </c:pt>
                <c:pt idx="430">
                  <c:v>-1.525000427917823E-5</c:v>
                </c:pt>
                <c:pt idx="431">
                  <c:v>-1.5255827265989729E-5</c:v>
                </c:pt>
                <c:pt idx="432">
                  <c:v>-1.5261343779811145E-5</c:v>
                </c:pt>
                <c:pt idx="433">
                  <c:v>-1.5266553820642486E-5</c:v>
                </c:pt>
                <c:pt idx="434">
                  <c:v>-1.5271457388483747E-5</c:v>
                </c:pt>
                <c:pt idx="435">
                  <c:v>-1.5276054483334932E-5</c:v>
                </c:pt>
                <c:pt idx="436">
                  <c:v>-1.5280345105196034E-5</c:v>
                </c:pt>
                <c:pt idx="437">
                  <c:v>-1.528432925406706E-5</c:v>
                </c:pt>
                <c:pt idx="438">
                  <c:v>-1.5288006929948003E-5</c:v>
                </c:pt>
                <c:pt idx="439">
                  <c:v>-1.529137813283887E-5</c:v>
                </c:pt>
                <c:pt idx="440">
                  <c:v>-1.5294442862739657E-5</c:v>
                </c:pt>
                <c:pt idx="441">
                  <c:v>-1.5297201119650369E-5</c:v>
                </c:pt>
                <c:pt idx="442">
                  <c:v>-1.5299652903570998E-5</c:v>
                </c:pt>
                <c:pt idx="443">
                  <c:v>-1.5301798214501551E-5</c:v>
                </c:pt>
                <c:pt idx="444">
                  <c:v>-1.530363705244202E-5</c:v>
                </c:pt>
                <c:pt idx="445">
                  <c:v>-1.5305169417392414E-5</c:v>
                </c:pt>
                <c:pt idx="446">
                  <c:v>-1.5306395309352729E-5</c:v>
                </c:pt>
                <c:pt idx="447">
                  <c:v>-1.5307314728322967E-5</c:v>
                </c:pt>
                <c:pt idx="448">
                  <c:v>-1.5307927674303122E-5</c:v>
                </c:pt>
                <c:pt idx="449">
                  <c:v>-1.5308234147293198E-5</c:v>
                </c:pt>
                <c:pt idx="450">
                  <c:v>-1.5308234147293198E-5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3.3100000000000001E-6</c:v>
                </c:pt>
                <c:pt idx="1">
                  <c:v>6.6195402905148818E-6</c:v>
                </c:pt>
                <c:pt idx="2">
                  <c:v>9.9281611620595265E-6</c:v>
                </c:pt>
                <c:pt idx="3">
                  <c:v>1.3235402905148817E-5</c:v>
                </c:pt>
                <c:pt idx="4">
                  <c:v>1.6540805810297633E-5</c:v>
                </c:pt>
                <c:pt idx="5">
                  <c:v>1.9843910168020859E-5</c:v>
                </c:pt>
                <c:pt idx="6">
                  <c:v>2.3144256268833374E-5</c:v>
                </c:pt>
                <c:pt idx="7">
                  <c:v>2.6441384403250062E-5</c:v>
                </c:pt>
                <c:pt idx="8">
                  <c:v>2.97348348617858E-5</c:v>
                </c:pt>
                <c:pt idx="9">
                  <c:v>3.3024147934955472E-5</c:v>
                </c:pt>
                <c:pt idx="10">
                  <c:v>3.6308863913273959E-5</c:v>
                </c:pt>
                <c:pt idx="11">
                  <c:v>3.9588523087256149E-5</c:v>
                </c:pt>
                <c:pt idx="12">
                  <c:v>4.2862665747416916E-5</c:v>
                </c:pt>
                <c:pt idx="13">
                  <c:v>4.6130832184271147E-5</c:v>
                </c:pt>
                <c:pt idx="14">
                  <c:v>4.9392562688333716E-5</c:v>
                </c:pt>
                <c:pt idx="15">
                  <c:v>5.2647397550119512E-5</c:v>
                </c:pt>
                <c:pt idx="16">
                  <c:v>5.5894877060143415E-5</c:v>
                </c:pt>
                <c:pt idx="17">
                  <c:v>5.9134541508920305E-5</c:v>
                </c:pt>
                <c:pt idx="18">
                  <c:v>6.2365931186965064E-5</c:v>
                </c:pt>
                <c:pt idx="19">
                  <c:v>6.5588586384792579E-5</c:v>
                </c:pt>
                <c:pt idx="20">
                  <c:v>6.8802047392917725E-5</c:v>
                </c:pt>
                <c:pt idx="21">
                  <c:v>7.2005854501855382E-5</c:v>
                </c:pt>
                <c:pt idx="22">
                  <c:v>7.5199548002120444E-5</c:v>
                </c:pt>
                <c:pt idx="23">
                  <c:v>7.8382668184227779E-5</c:v>
                </c:pt>
                <c:pt idx="24">
                  <c:v>8.1554755338692267E-5</c:v>
                </c:pt>
                <c:pt idx="25">
                  <c:v>8.4715349756028804E-5</c:v>
                </c:pt>
                <c:pt idx="26">
                  <c:v>8.7863991726752256E-5</c:v>
                </c:pt>
                <c:pt idx="27">
                  <c:v>9.1000221541377518E-5</c:v>
                </c:pt>
                <c:pt idx="28">
                  <c:v>9.412357949041947E-5</c:v>
                </c:pt>
                <c:pt idx="29">
                  <c:v>9.723360586439298E-5</c:v>
                </c:pt>
                <c:pt idx="30">
                  <c:v>1.0032984095381294E-4</c:v>
                </c:pt>
                <c:pt idx="31">
                  <c:v>1.0341182504919424E-4</c:v>
                </c:pt>
                <c:pt idx="32">
                  <c:v>1.0647909844105175E-4</c:v>
                </c:pt>
                <c:pt idx="33">
                  <c:v>1.0953120141990035E-4</c:v>
                </c:pt>
                <c:pt idx="34">
                  <c:v>1.1256767427625493E-4</c:v>
                </c:pt>
                <c:pt idx="35">
                  <c:v>1.1558805730063036E-4</c:v>
                </c:pt>
                <c:pt idx="36">
                  <c:v>1.1859189078354154E-4</c:v>
                </c:pt>
                <c:pt idx="37">
                  <c:v>1.2157871501550333E-4</c:v>
                </c:pt>
                <c:pt idx="38">
                  <c:v>1.2454807028703063E-4</c:v>
                </c:pt>
                <c:pt idx="39">
                  <c:v>1.274994968886383E-4</c:v>
                </c:pt>
                <c:pt idx="40">
                  <c:v>1.3043253511084126E-4</c:v>
                </c:pt>
                <c:pt idx="41">
                  <c:v>1.3334672524415434E-4</c:v>
                </c:pt>
                <c:pt idx="42">
                  <c:v>1.3624160757909248E-4</c:v>
                </c:pt>
                <c:pt idx="43">
                  <c:v>1.391167224061705E-4</c:v>
                </c:pt>
                <c:pt idx="44">
                  <c:v>1.4197161001590334E-4</c:v>
                </c:pt>
                <c:pt idx="45">
                  <c:v>1.4480581069880585E-4</c:v>
                </c:pt>
                <c:pt idx="46">
                  <c:v>1.4761886474539291E-4</c:v>
                </c:pt>
                <c:pt idx="47">
                  <c:v>1.5041031244617941E-4</c:v>
                </c:pt>
                <c:pt idx="48">
                  <c:v>1.5317969409168021E-4</c:v>
                </c:pt>
                <c:pt idx="49">
                  <c:v>1.5592654997241022E-4</c:v>
                </c:pt>
                <c:pt idx="50">
                  <c:v>1.5865042037888433E-4</c:v>
                </c:pt>
                <c:pt idx="51">
                  <c:v>1.6135084560161739E-4</c:v>
                </c:pt>
                <c:pt idx="52">
                  <c:v>1.6402736593112429E-4</c:v>
                </c:pt>
                <c:pt idx="53">
                  <c:v>1.6667952165791991E-4</c:v>
                </c:pt>
                <c:pt idx="54">
                  <c:v>1.6930685307251915E-4</c:v>
                </c:pt>
                <c:pt idx="55">
                  <c:v>1.7190890046543688E-4</c:v>
                </c:pt>
                <c:pt idx="56">
                  <c:v>1.7448520412718799E-4</c:v>
                </c:pt>
                <c:pt idx="57">
                  <c:v>1.7703530434828735E-4</c:v>
                </c:pt>
                <c:pt idx="58">
                  <c:v>1.7955874141924985E-4</c:v>
                </c:pt>
                <c:pt idx="59">
                  <c:v>1.8205505563059036E-4</c:v>
                </c:pt>
                <c:pt idx="60">
                  <c:v>1.8452378727282378E-4</c:v>
                </c:pt>
                <c:pt idx="61">
                  <c:v>1.8696447663646496E-4</c:v>
                </c:pt>
                <c:pt idx="62">
                  <c:v>1.8937666401202882E-4</c:v>
                </c:pt>
                <c:pt idx="63">
                  <c:v>1.917598896900302E-4</c:v>
                </c:pt>
                <c:pt idx="64">
                  <c:v>1.9411369396098402E-4</c:v>
                </c:pt>
                <c:pt idx="65">
                  <c:v>1.9643761711540515E-4</c:v>
                </c:pt>
                <c:pt idx="66">
                  <c:v>1.9873119944380848E-4</c:v>
                </c:pt>
                <c:pt idx="67">
                  <c:v>2.0099398123670886E-4</c:v>
                </c:pt>
                <c:pt idx="68">
                  <c:v>2.0322550278462119E-4</c:v>
                </c:pt>
                <c:pt idx="69">
                  <c:v>2.0542530437806037E-4</c:v>
                </c:pt>
                <c:pt idx="70">
                  <c:v>2.0759292630754126E-4</c:v>
                </c:pt>
                <c:pt idx="71">
                  <c:v>2.0972790886357876E-4</c:v>
                </c:pt>
                <c:pt idx="72">
                  <c:v>2.1182979233668774E-4</c:v>
                </c:pt>
                <c:pt idx="73">
                  <c:v>2.1389811701738305E-4</c:v>
                </c:pt>
                <c:pt idx="74">
                  <c:v>2.1593242319617963E-4</c:v>
                </c:pt>
                <c:pt idx="75">
                  <c:v>2.1793225116359231E-4</c:v>
                </c:pt>
                <c:pt idx="76">
                  <c:v>2.1989714121013602E-4</c:v>
                </c:pt>
                <c:pt idx="77">
                  <c:v>2.2182663362632559E-4</c:v>
                </c:pt>
                <c:pt idx="78">
                  <c:v>2.2372026870267595E-4</c:v>
                </c:pt>
                <c:pt idx="79">
                  <c:v>2.2557758672970196E-4</c:v>
                </c:pt>
                <c:pt idx="80">
                  <c:v>2.2739812799791849E-4</c:v>
                </c:pt>
                <c:pt idx="81">
                  <c:v>2.2918143279784044E-4</c:v>
                </c:pt>
                <c:pt idx="82">
                  <c:v>2.3092704141998267E-4</c:v>
                </c:pt>
                <c:pt idx="83">
                  <c:v>2.3263449415486008E-4</c:v>
                </c:pt>
                <c:pt idx="84">
                  <c:v>2.3430333129298756E-4</c:v>
                </c:pt>
                <c:pt idx="85">
                  <c:v>2.3593309312487998E-4</c:v>
                </c:pt>
                <c:pt idx="86">
                  <c:v>2.375233199410522E-4</c:v>
                </c:pt>
                <c:pt idx="87">
                  <c:v>2.3907355203201916E-4</c:v>
                </c:pt>
                <c:pt idx="88">
                  <c:v>2.4058332968829568E-4</c:v>
                </c:pt>
                <c:pt idx="89">
                  <c:v>2.4205219320039666E-4</c:v>
                </c:pt>
                <c:pt idx="90">
                  <c:v>2.43479682858837E-4</c:v>
                </c:pt>
                <c:pt idx="91">
                  <c:v>2.4486533895413156E-4</c:v>
                </c:pt>
                <c:pt idx="92">
                  <c:v>2.4620870177679524E-4</c:v>
                </c:pt>
                <c:pt idx="93">
                  <c:v>2.4750931161734291E-4</c:v>
                </c:pt>
                <c:pt idx="94">
                  <c:v>2.4876670876628946E-4</c:v>
                </c:pt>
                <c:pt idx="95">
                  <c:v>2.4998043351414978E-4</c:v>
                </c:pt>
                <c:pt idx="96">
                  <c:v>2.5115002615143871E-4</c:v>
                </c:pt>
                <c:pt idx="97">
                  <c:v>2.5227502696867116E-4</c:v>
                </c:pt>
                <c:pt idx="98">
                  <c:v>2.5335497625636201E-4</c:v>
                </c:pt>
                <c:pt idx="99">
                  <c:v>2.5438941430502615E-4</c:v>
                </c:pt>
                <c:pt idx="100">
                  <c:v>2.5537788140517849E-4</c:v>
                </c:pt>
                <c:pt idx="101">
                  <c:v>2.5631991784733386E-4</c:v>
                </c:pt>
                <c:pt idx="102">
                  <c:v>2.5721506392200716E-4</c:v>
                </c:pt>
                <c:pt idx="103">
                  <c:v>2.5806285991971327E-4</c:v>
                </c:pt>
                <c:pt idx="104">
                  <c:v>2.5886284613096705E-4</c:v>
                </c:pt>
                <c:pt idx="105">
                  <c:v>2.5961456284628339E-4</c:v>
                </c:pt>
                <c:pt idx="106">
                  <c:v>2.6031755035617722E-4</c:v>
                </c:pt>
                <c:pt idx="107">
                  <c:v>2.6097134895116335E-4</c:v>
                </c:pt>
                <c:pt idx="108">
                  <c:v>2.6157549892175672E-4</c:v>
                </c:pt>
                <c:pt idx="109">
                  <c:v>2.6212954055847217E-4</c:v>
                </c:pt>
                <c:pt idx="110">
                  <c:v>2.6263301415182464E-4</c:v>
                </c:pt>
                <c:pt idx="111">
                  <c:v>2.6308545999232893E-4</c:v>
                </c:pt>
                <c:pt idx="112">
                  <c:v>2.6348641837049998E-4</c:v>
                </c:pt>
                <c:pt idx="113">
                  <c:v>2.6383542957685268E-4</c:v>
                </c:pt>
                <c:pt idx="114">
                  <c:v>2.6413203390190189E-4</c:v>
                </c:pt>
                <c:pt idx="115">
                  <c:v>2.6437577163616248E-4</c:v>
                </c:pt>
                <c:pt idx="116">
                  <c:v>2.6456618307014931E-4</c:v>
                </c:pt>
                <c:pt idx="117">
                  <c:v>2.6470280849437731E-4</c:v>
                </c:pt>
                <c:pt idx="118">
                  <c:v>2.6478518819936133E-4</c:v>
                </c:pt>
                <c:pt idx="119">
                  <c:v>2.6481286247561627E-4</c:v>
                </c:pt>
                <c:pt idx="120">
                  <c:v>2.6478537161365702E-4</c:v>
                </c:pt>
                <c:pt idx="121">
                  <c:v>2.6470225590399847E-4</c:v>
                </c:pt>
                <c:pt idx="122">
                  <c:v>2.6456305563715547E-4</c:v>
                </c:pt>
                <c:pt idx="123">
                  <c:v>2.643673111036429E-4</c:v>
                </c:pt>
                <c:pt idx="124">
                  <c:v>2.6411456259397566E-4</c:v>
                </c:pt>
                <c:pt idx="125">
                  <c:v>2.638043503986686E-4</c:v>
                </c:pt>
                <c:pt idx="126">
                  <c:v>2.6343621480823666E-4</c:v>
                </c:pt>
                <c:pt idx="127">
                  <c:v>2.6300969611319468E-4</c:v>
                </c:pt>
                <c:pt idx="128">
                  <c:v>2.6252433460405755E-4</c:v>
                </c:pt>
                <c:pt idx="129">
                  <c:v>2.6197967057134018E-4</c:v>
                </c:pt>
                <c:pt idx="130">
                  <c:v>2.6137524430555739E-4</c:v>
                </c:pt>
                <c:pt idx="131">
                  <c:v>2.6071059609722409E-4</c:v>
                </c:pt>
                <c:pt idx="132">
                  <c:v>2.5998526623685517E-4</c:v>
                </c:pt>
                <c:pt idx="133">
                  <c:v>2.5919879501496552E-4</c:v>
                </c:pt>
                <c:pt idx="134">
                  <c:v>2.5835072272206998E-4</c:v>
                </c:pt>
                <c:pt idx="135">
                  <c:v>2.5744058964868351E-4</c:v>
                </c:pt>
                <c:pt idx="136">
                  <c:v>2.5646793608532093E-4</c:v>
                </c:pt>
                <c:pt idx="137">
                  <c:v>2.5543230232249716E-4</c:v>
                </c:pt>
                <c:pt idx="138">
                  <c:v>2.5433322865072702E-4</c:v>
                </c:pt>
                <c:pt idx="139">
                  <c:v>2.5317025536052541E-4</c:v>
                </c:pt>
                <c:pt idx="140">
                  <c:v>2.5194292274240729E-4</c:v>
                </c:pt>
                <c:pt idx="141">
                  <c:v>2.5065077108688742E-4</c:v>
                </c:pt>
                <c:pt idx="142">
                  <c:v>2.4929334068448078E-4</c:v>
                </c:pt>
                <c:pt idx="143">
                  <c:v>2.4787017182570218E-4</c:v>
                </c:pt>
                <c:pt idx="144">
                  <c:v>2.4638080480106659E-4</c:v>
                </c:pt>
                <c:pt idx="145">
                  <c:v>2.4482477990108879E-4</c:v>
                </c:pt>
                <c:pt idx="146">
                  <c:v>2.4320163741628373E-4</c:v>
                </c:pt>
                <c:pt idx="147">
                  <c:v>2.4151091763716627E-4</c:v>
                </c:pt>
                <c:pt idx="148">
                  <c:v>2.3975216085425131E-4</c:v>
                </c:pt>
                <c:pt idx="149">
                  <c:v>2.3792490735805372E-4</c:v>
                </c:pt>
                <c:pt idx="150">
                  <c:v>2.3602869743908836E-4</c:v>
                </c:pt>
                <c:pt idx="151">
                  <c:v>2.3406307138787013E-4</c:v>
                </c:pt>
                <c:pt idx="152">
                  <c:v>2.3202756949491392E-4</c:v>
                </c:pt>
                <c:pt idx="153">
                  <c:v>2.299217320507346E-4</c:v>
                </c:pt>
                <c:pt idx="154">
                  <c:v>2.2774509934584704E-4</c:v>
                </c:pt>
                <c:pt idx="155">
                  <c:v>2.2549721167076613E-4</c:v>
                </c:pt>
                <c:pt idx="156">
                  <c:v>2.2317760931600677E-4</c:v>
                </c:pt>
                <c:pt idx="157">
                  <c:v>2.2078583257208382E-4</c:v>
                </c:pt>
                <c:pt idx="158">
                  <c:v>2.1832142172951218E-4</c:v>
                </c:pt>
                <c:pt idx="159">
                  <c:v>2.1578391707880671E-4</c:v>
                </c:pt>
                <c:pt idx="160">
                  <c:v>2.1317285891048231E-4</c:v>
                </c:pt>
                <c:pt idx="161">
                  <c:v>2.1048778751505385E-4</c:v>
                </c:pt>
                <c:pt idx="162">
                  <c:v>2.0772824318303622E-4</c:v>
                </c:pt>
                <c:pt idx="163">
                  <c:v>2.0489376620494432E-4</c:v>
                </c:pt>
                <c:pt idx="164">
                  <c:v>2.0198389687129298E-4</c:v>
                </c:pt>
                <c:pt idx="165">
                  <c:v>1.9899817547259713E-4</c:v>
                </c:pt>
                <c:pt idx="166">
                  <c:v>1.9593614229937163E-4</c:v>
                </c:pt>
                <c:pt idx="167">
                  <c:v>1.9279733764213135E-4</c:v>
                </c:pt>
                <c:pt idx="168">
                  <c:v>1.8958130179139119E-4</c:v>
                </c:pt>
                <c:pt idx="169">
                  <c:v>1.8628757503766604E-4</c:v>
                </c:pt>
                <c:pt idx="170">
                  <c:v>1.8291569767147077E-4</c:v>
                </c:pt>
                <c:pt idx="171">
                  <c:v>1.7946520998332027E-4</c:v>
                </c:pt>
                <c:pt idx="172">
                  <c:v>1.7593565226372941E-4</c:v>
                </c:pt>
                <c:pt idx="173">
                  <c:v>1.7232656480321306E-4</c:v>
                </c:pt>
                <c:pt idx="174">
                  <c:v>1.6863748789228613E-4</c:v>
                </c:pt>
                <c:pt idx="175">
                  <c:v>1.6486796182146348E-4</c:v>
                </c:pt>
                <c:pt idx="176">
                  <c:v>1.6101752688126001E-4</c:v>
                </c:pt>
                <c:pt idx="177">
                  <c:v>1.5708572336219057E-4</c:v>
                </c:pt>
                <c:pt idx="178">
                  <c:v>1.5307209155477009E-4</c:v>
                </c:pt>
                <c:pt idx="179">
                  <c:v>1.4897617174951342E-4</c:v>
                </c:pt>
                <c:pt idx="180">
                  <c:v>1.4479750423693544E-4</c:v>
                </c:pt>
                <c:pt idx="181">
                  <c:v>1.4053639549002622E-4</c:v>
                </c:pt>
                <c:pt idx="182">
                  <c:v>1.3619315198177588E-4</c:v>
                </c:pt>
                <c:pt idx="183">
                  <c:v>1.3176808018517446E-4</c:v>
                </c:pt>
                <c:pt idx="184">
                  <c:v>1.2726148657321205E-4</c:v>
                </c:pt>
                <c:pt idx="185">
                  <c:v>1.2267367761887872E-4</c:v>
                </c:pt>
                <c:pt idx="186">
                  <c:v>1.1800495979516457E-4</c:v>
                </c:pt>
                <c:pt idx="187">
                  <c:v>1.1325563957505967E-4</c:v>
                </c:pt>
                <c:pt idx="188">
                  <c:v>1.084260234315541E-4</c:v>
                </c:pt>
                <c:pt idx="189">
                  <c:v>1.0351641783763793E-4</c:v>
                </c:pt>
                <c:pt idx="190">
                  <c:v>9.852712926630125E-5</c:v>
                </c:pt>
                <c:pt idx="191">
                  <c:v>9.3458464190534127E-5</c:v>
                </c:pt>
                <c:pt idx="192">
                  <c:v>8.8310729083326657E-5</c:v>
                </c:pt>
                <c:pt idx="193">
                  <c:v>8.3084230417668906E-5</c:v>
                </c:pt>
                <c:pt idx="194">
                  <c:v>7.7779274666550953E-5</c:v>
                </c:pt>
                <c:pt idx="195">
                  <c:v>7.2396168302962878E-5</c:v>
                </c:pt>
                <c:pt idx="196">
                  <c:v>6.693521779989476E-5</c:v>
                </c:pt>
                <c:pt idx="197">
                  <c:v>6.1396729630336678E-5</c:v>
                </c:pt>
                <c:pt idx="198">
                  <c:v>5.578101026727872E-5</c:v>
                </c:pt>
                <c:pt idx="199">
                  <c:v>5.0088366183710957E-5</c:v>
                </c:pt>
                <c:pt idx="200">
                  <c:v>4.4319103852623469E-5</c:v>
                </c:pt>
                <c:pt idx="201">
                  <c:v>3.8473529747006335E-5</c:v>
                </c:pt>
                <c:pt idx="202">
                  <c:v>3.2551950339849628E-5</c:v>
                </c:pt>
                <c:pt idx="203">
                  <c:v>2.6554672104143435E-5</c:v>
                </c:pt>
                <c:pt idx="204">
                  <c:v>2.048200151287783E-5</c:v>
                </c:pt>
                <c:pt idx="205">
                  <c:v>1.4334245039042895E-5</c:v>
                </c:pt>
                <c:pt idx="206">
                  <c:v>8.1117091556287077E-6</c:v>
                </c:pt>
                <c:pt idx="207">
                  <c:v>1.8147003356253481E-6</c:v>
                </c:pt>
                <c:pt idx="208">
                  <c:v>-4.5564749479771078E-6</c:v>
                </c:pt>
                <c:pt idx="209">
                  <c:v>-1.1001510222188579E-5</c:v>
                </c:pt>
                <c:pt idx="210">
                  <c:v>-1.7520099014018984E-5</c:v>
                </c:pt>
                <c:pt idx="211">
                  <c:v>-2.4111934850478249E-5</c:v>
                </c:pt>
                <c:pt idx="212">
                  <c:v>-3.0776711258576292E-5</c:v>
                </c:pt>
                <c:pt idx="213">
                  <c:v>-3.7514121765323038E-5</c:v>
                </c:pt>
                <c:pt idx="214">
                  <c:v>-4.4323859897728403E-5</c:v>
                </c:pt>
                <c:pt idx="215">
                  <c:v>-5.1205619182802309E-5</c:v>
                </c:pt>
                <c:pt idx="216">
                  <c:v>-5.8159093147554675E-5</c:v>
                </c:pt>
                <c:pt idx="217">
                  <c:v>-6.5183975318995423E-5</c:v>
                </c:pt>
                <c:pt idx="218">
                  <c:v>-7.2279959224134479E-5</c:v>
                </c:pt>
                <c:pt idx="219">
                  <c:v>-7.9446738389981765E-5</c:v>
                </c:pt>
                <c:pt idx="220">
                  <c:v>-8.6684006343547201E-5</c:v>
                </c:pt>
                <c:pt idx="221">
                  <c:v>-9.3991456611840706E-5</c:v>
                </c:pt>
                <c:pt idx="222">
                  <c:v>-1.013687827218722E-4</c:v>
                </c:pt>
                <c:pt idx="223">
                  <c:v>-1.0881567820065161E-4</c:v>
                </c:pt>
                <c:pt idx="224">
                  <c:v>-1.1633183657518885E-4</c:v>
                </c:pt>
                <c:pt idx="225">
                  <c:v>-1.2391695137249384E-4</c:v>
                </c:pt>
                <c:pt idx="226">
                  <c:v>-1.315707161195765E-4</c:v>
                </c:pt>
                <c:pt idx="227">
                  <c:v>-1.3929282434344676E-4</c:v>
                </c:pt>
                <c:pt idx="228">
                  <c:v>-1.4708296957111452E-4</c:v>
                </c:pt>
                <c:pt idx="229">
                  <c:v>-1.5494084532958972E-4</c:v>
                </c:pt>
                <c:pt idx="230">
                  <c:v>-1.628661451458823E-4</c:v>
                </c:pt>
                <c:pt idx="231">
                  <c:v>-1.7085856254700214E-4</c:v>
                </c:pt>
                <c:pt idx="232">
                  <c:v>-1.7891779105995919E-4</c:v>
                </c:pt>
                <c:pt idx="233">
                  <c:v>-1.8704352421176337E-4</c:v>
                </c:pt>
                <c:pt idx="234">
                  <c:v>-1.9523545552942458E-4</c:v>
                </c:pt>
                <c:pt idx="235">
                  <c:v>-2.0349327853995275E-4</c:v>
                </c:pt>
                <c:pt idx="236">
                  <c:v>-2.1181668677035782E-4</c:v>
                </c:pt>
                <c:pt idx="237">
                  <c:v>-2.202053737476497E-4</c:v>
                </c:pt>
                <c:pt idx="238">
                  <c:v>-2.2865903299883829E-4</c:v>
                </c:pt>
                <c:pt idx="239">
                  <c:v>-2.3717735805093353E-4</c:v>
                </c:pt>
                <c:pt idx="240">
                  <c:v>-2.4576004243094535E-4</c:v>
                </c:pt>
                <c:pt idx="241">
                  <c:v>-2.5440677966588366E-4</c:v>
                </c:pt>
                <c:pt idx="242">
                  <c:v>-2.6311726328275838E-4</c:v>
                </c:pt>
                <c:pt idx="243">
                  <c:v>-2.7189118680857942E-4</c:v>
                </c:pt>
                <c:pt idx="244">
                  <c:v>-2.8072824377035671E-4</c:v>
                </c:pt>
                <c:pt idx="245">
                  <c:v>-2.8962812769510021E-4</c:v>
                </c:pt>
                <c:pt idx="246">
                  <c:v>-2.985905321098198E-4</c:v>
                </c:pt>
                <c:pt idx="247">
                  <c:v>-3.0761515054152539E-4</c:v>
                </c:pt>
                <c:pt idx="248">
                  <c:v>-3.1670167651722691E-4</c:v>
                </c:pt>
                <c:pt idx="249">
                  <c:v>-3.2584980356393432E-4</c:v>
                </c:pt>
                <c:pt idx="250">
                  <c:v>-3.3505922520865751E-4</c:v>
                </c:pt>
                <c:pt idx="251">
                  <c:v>-3.4432963497840638E-4</c:v>
                </c:pt>
                <c:pt idx="252">
                  <c:v>-3.5366072640019086E-4</c:v>
                </c:pt>
                <c:pt idx="253">
                  <c:v>-3.6305219300102092E-4</c:v>
                </c:pt>
                <c:pt idx="254">
                  <c:v>-3.7250372830790644E-4</c:v>
                </c:pt>
                <c:pt idx="255">
                  <c:v>-3.8201502584785731E-4</c:v>
                </c:pt>
                <c:pt idx="256">
                  <c:v>-3.9158577914788349E-4</c:v>
                </c:pt>
                <c:pt idx="257">
                  <c:v>-4.0121568173499491E-4</c:v>
                </c:pt>
                <c:pt idx="258">
                  <c:v>-4.1090442713620148E-4</c:v>
                </c:pt>
                <c:pt idx="259">
                  <c:v>-4.2065170887851315E-4</c:v>
                </c:pt>
                <c:pt idx="260">
                  <c:v>-4.304572204889398E-4</c:v>
                </c:pt>
                <c:pt idx="261">
                  <c:v>-4.4032065549449133E-4</c:v>
                </c:pt>
                <c:pt idx="262">
                  <c:v>-4.5024170742217768E-4</c:v>
                </c:pt>
                <c:pt idx="263">
                  <c:v>-4.6022006979900881E-4</c:v>
                </c:pt>
                <c:pt idx="264">
                  <c:v>-4.7025543615199461E-4</c:v>
                </c:pt>
                <c:pt idx="265">
                  <c:v>-4.8034750000814502E-4</c:v>
                </c:pt>
                <c:pt idx="266">
                  <c:v>-4.9049595489447E-4</c:v>
                </c:pt>
                <c:pt idx="267">
                  <c:v>-5.0070049433797938E-4</c:v>
                </c:pt>
                <c:pt idx="268">
                  <c:v>-5.1096081186568305E-4</c:v>
                </c:pt>
                <c:pt idx="269">
                  <c:v>-5.2127660100459103E-4</c:v>
                </c:pt>
                <c:pt idx="270">
                  <c:v>-5.3164755528171319E-4</c:v>
                </c:pt>
                <c:pt idx="271">
                  <c:v>-5.4207336822405955E-4</c:v>
                </c:pt>
                <c:pt idx="272">
                  <c:v>-5.5255373335863988E-4</c:v>
                </c:pt>
                <c:pt idx="273">
                  <c:v>-5.630883442124642E-4</c:v>
                </c:pt>
                <c:pt idx="274">
                  <c:v>-5.7367689431254238E-4</c:v>
                </c:pt>
                <c:pt idx="275">
                  <c:v>-5.8431907718588445E-4</c:v>
                </c:pt>
                <c:pt idx="276">
                  <c:v>-5.9501458635950017E-4</c:v>
                </c:pt>
                <c:pt idx="277">
                  <c:v>-6.0576311536039956E-4</c:v>
                </c:pt>
                <c:pt idx="278">
                  <c:v>-6.165643577155925E-4</c:v>
                </c:pt>
                <c:pt idx="279">
                  <c:v>-6.27418006952089E-4</c:v>
                </c:pt>
                <c:pt idx="280">
                  <c:v>-6.3832375659689884E-4</c:v>
                </c:pt>
                <c:pt idx="281">
                  <c:v>-6.4928130017703203E-4</c:v>
                </c:pt>
                <c:pt idx="282">
                  <c:v>-6.6029033121949845E-4</c:v>
                </c:pt>
                <c:pt idx="283">
                  <c:v>-6.7135054325130812E-4</c:v>
                </c:pt>
                <c:pt idx="284">
                  <c:v>-6.8246162979947091E-4</c:v>
                </c:pt>
                <c:pt idx="285">
                  <c:v>-6.9362328439099663E-4</c:v>
                </c:pt>
                <c:pt idx="286">
                  <c:v>-7.0483520055289537E-4</c:v>
                </c:pt>
                <c:pt idx="287">
                  <c:v>-7.1609707181217693E-4</c:v>
                </c:pt>
                <c:pt idx="288">
                  <c:v>-7.274085916958513E-4</c:v>
                </c:pt>
                <c:pt idx="289">
                  <c:v>-7.3876945373092839E-4</c:v>
                </c:pt>
                <c:pt idx="290">
                  <c:v>-7.5017935144441807E-4</c:v>
                </c:pt>
                <c:pt idx="291">
                  <c:v>-7.6163797836333025E-4</c:v>
                </c:pt>
                <c:pt idx="292">
                  <c:v>-7.7314502801467493E-4</c:v>
                </c:pt>
                <c:pt idx="293">
                  <c:v>-7.84700193925462E-4</c:v>
                </c:pt>
                <c:pt idx="294">
                  <c:v>-7.9630316962270135E-4</c:v>
                </c:pt>
                <c:pt idx="295">
                  <c:v>-8.0795364863340299E-4</c:v>
                </c:pt>
                <c:pt idx="296">
                  <c:v>-8.1965132448457681E-4</c:v>
                </c:pt>
                <c:pt idx="297">
                  <c:v>-8.313958907032326E-4</c:v>
                </c:pt>
                <c:pt idx="298">
                  <c:v>-8.4318704081638046E-4</c:v>
                </c:pt>
                <c:pt idx="299">
                  <c:v>-8.5502446835103018E-4</c:v>
                </c:pt>
                <c:pt idx="300">
                  <c:v>-8.6690786683419176E-4</c:v>
                </c:pt>
                <c:pt idx="301">
                  <c:v>-8.788369297928751E-4</c:v>
                </c:pt>
                <c:pt idx="302">
                  <c:v>-8.9081135075409009E-4</c:v>
                </c:pt>
                <c:pt idx="303">
                  <c:v>-9.0283082324484672E-4</c:v>
                </c:pt>
                <c:pt idx="304">
                  <c:v>-9.1489504079215491E-4</c:v>
                </c:pt>
                <c:pt idx="305">
                  <c:v>-9.2700369692302453E-4</c:v>
                </c:pt>
                <c:pt idx="306">
                  <c:v>-9.3915648516446548E-4</c:v>
                </c:pt>
                <c:pt idx="307">
                  <c:v>-9.5135309904348766E-4</c:v>
                </c:pt>
                <c:pt idx="308">
                  <c:v>-9.6359323208710106E-4</c:v>
                </c:pt>
                <c:pt idx="309">
                  <c:v>-9.7587657782231558E-4</c:v>
                </c:pt>
                <c:pt idx="310">
                  <c:v>-9.8820282977614112E-4</c:v>
                </c:pt>
                <c:pt idx="311">
                  <c:v>-1.0005716814755878E-3</c:v>
                </c:pt>
                <c:pt idx="312">
                  <c:v>-1.0129828264476652E-3</c:v>
                </c:pt>
                <c:pt idx="313">
                  <c:v>-1.0254359582193835E-3</c:v>
                </c:pt>
                <c:pt idx="314">
                  <c:v>-1.0379307703177526E-3</c:v>
                </c:pt>
                <c:pt idx="315">
                  <c:v>-1.0504669562697822E-3</c:v>
                </c:pt>
                <c:pt idx="316">
                  <c:v>-1.0630442096024825E-3</c:v>
                </c:pt>
                <c:pt idx="317">
                  <c:v>-1.0756622238428631E-3</c:v>
                </c:pt>
                <c:pt idx="318">
                  <c:v>-1.0883206925179343E-3</c:v>
                </c:pt>
                <c:pt idx="319">
                  <c:v>-1.1010193091547057E-3</c:v>
                </c:pt>
                <c:pt idx="320">
                  <c:v>-1.1137577672801875E-3</c:v>
                </c:pt>
                <c:pt idx="321">
                  <c:v>-1.1265357604213894E-3</c:v>
                </c:pt>
                <c:pt idx="322">
                  <c:v>-1.1393529821053213E-3</c:v>
                </c:pt>
                <c:pt idx="323">
                  <c:v>-1.1522091258589933E-3</c:v>
                </c:pt>
                <c:pt idx="324">
                  <c:v>-1.1651038852094153E-3</c:v>
                </c:pt>
                <c:pt idx="325">
                  <c:v>-1.1780369536835971E-3</c:v>
                </c:pt>
                <c:pt idx="326">
                  <c:v>-1.1910080248085486E-3</c:v>
                </c:pt>
                <c:pt idx="327">
                  <c:v>-1.2040167921112798E-3</c:v>
                </c:pt>
                <c:pt idx="328">
                  <c:v>-1.2170629491188008E-3</c:v>
                </c:pt>
                <c:pt idx="329">
                  <c:v>-1.2301461893581213E-3</c:v>
                </c:pt>
                <c:pt idx="330">
                  <c:v>-1.2432662063562513E-3</c:v>
                </c:pt>
                <c:pt idx="331">
                  <c:v>-1.2564226936402007E-3</c:v>
                </c:pt>
                <c:pt idx="332">
                  <c:v>-1.2696153447369794E-3</c:v>
                </c:pt>
                <c:pt idx="333">
                  <c:v>-1.2828438531735972E-3</c:v>
                </c:pt>
                <c:pt idx="334">
                  <c:v>-1.2961079124770643E-3</c:v>
                </c:pt>
                <c:pt idx="335">
                  <c:v>-1.3094072161743903E-3</c:v>
                </c:pt>
                <c:pt idx="336">
                  <c:v>-1.3227414577925854E-3</c:v>
                </c:pt>
                <c:pt idx="337">
                  <c:v>-1.3361103308586594E-3</c:v>
                </c:pt>
                <c:pt idx="338">
                  <c:v>-1.3495135288996223E-3</c:v>
                </c:pt>
                <c:pt idx="339">
                  <c:v>-1.3629507454424839E-3</c:v>
                </c:pt>
                <c:pt idx="340">
                  <c:v>-1.3764216740142542E-3</c:v>
                </c:pt>
                <c:pt idx="341">
                  <c:v>-1.3899260081419432E-3</c:v>
                </c:pt>
                <c:pt idx="342">
                  <c:v>-1.4034634413525606E-3</c:v>
                </c:pt>
                <c:pt idx="343">
                  <c:v>-1.4170336671731165E-3</c:v>
                </c:pt>
                <c:pt idx="344">
                  <c:v>-1.4306363791306207E-3</c:v>
                </c:pt>
                <c:pt idx="345">
                  <c:v>-1.4442712707520831E-3</c:v>
                </c:pt>
                <c:pt idx="346">
                  <c:v>-1.4579380355645138E-3</c:v>
                </c:pt>
                <c:pt idx="347">
                  <c:v>-1.4716363670949225E-3</c:v>
                </c:pt>
                <c:pt idx="348">
                  <c:v>-1.4853659588703193E-3</c:v>
                </c:pt>
                <c:pt idx="349">
                  <c:v>-1.4991265044177141E-3</c:v>
                </c:pt>
                <c:pt idx="350">
                  <c:v>-1.5129176972641168E-3</c:v>
                </c:pt>
                <c:pt idx="351">
                  <c:v>-1.5267392309365373E-3</c:v>
                </c:pt>
                <c:pt idx="352">
                  <c:v>-1.5405907989619856E-3</c:v>
                </c:pt>
                <c:pt idx="353">
                  <c:v>-1.5544720948674716E-3</c:v>
                </c:pt>
                <c:pt idx="354">
                  <c:v>-1.5683828121800052E-3</c:v>
                </c:pt>
                <c:pt idx="355">
                  <c:v>-1.5823226444265962E-3</c:v>
                </c:pt>
                <c:pt idx="356">
                  <c:v>-1.5962912851342546E-3</c:v>
                </c:pt>
                <c:pt idx="357">
                  <c:v>-1.6102884278299905E-3</c:v>
                </c:pt>
                <c:pt idx="358">
                  <c:v>-1.6243137660408135E-3</c:v>
                </c:pt>
                <c:pt idx="359">
                  <c:v>-1.6383669932937338E-3</c:v>
                </c:pt>
                <c:pt idx="360">
                  <c:v>-1.652447803115761E-3</c:v>
                </c:pt>
                <c:pt idx="361">
                  <c:v>-1.6665558890339052E-3</c:v>
                </c:pt>
                <c:pt idx="362">
                  <c:v>-1.6806909445751764E-3</c:v>
                </c:pt>
                <c:pt idx="363">
                  <c:v>-1.6948526632665846E-3</c:v>
                </c:pt>
                <c:pt idx="364">
                  <c:v>-1.7090407386351396E-3</c:v>
                </c:pt>
                <c:pt idx="365">
                  <c:v>-1.7232548642078511E-3</c:v>
                </c:pt>
                <c:pt idx="366">
                  <c:v>-1.7374947335117295E-3</c:v>
                </c:pt>
                <c:pt idx="367">
                  <c:v>-1.7517600400737841E-3</c:v>
                </c:pt>
                <c:pt idx="368">
                  <c:v>-1.7660504774210254E-3</c:v>
                </c:pt>
                <c:pt idx="369">
                  <c:v>-1.780365739080463E-3</c:v>
                </c:pt>
                <c:pt idx="370">
                  <c:v>-1.7947055185791069E-3</c:v>
                </c:pt>
                <c:pt idx="371">
                  <c:v>-1.809069509443967E-3</c:v>
                </c:pt>
                <c:pt idx="372">
                  <c:v>-1.8234574052020532E-3</c:v>
                </c:pt>
                <c:pt idx="373">
                  <c:v>-1.8378688993803756E-3</c:v>
                </c:pt>
                <c:pt idx="374">
                  <c:v>-1.8523036855059439E-3</c:v>
                </c:pt>
                <c:pt idx="375">
                  <c:v>-1.8667614571057682E-3</c:v>
                </c:pt>
                <c:pt idx="376">
                  <c:v>-1.8812419077068583E-3</c:v>
                </c:pt>
                <c:pt idx="377">
                  <c:v>-1.8957447308362242E-3</c:v>
                </c:pt>
                <c:pt idx="378">
                  <c:v>-1.9102696200208758E-3</c:v>
                </c:pt>
                <c:pt idx="379">
                  <c:v>-1.9248162687878229E-3</c:v>
                </c:pt>
                <c:pt idx="380">
                  <c:v>-1.9393843706640755E-3</c:v>
                </c:pt>
                <c:pt idx="381">
                  <c:v>-1.9539736191766439E-3</c:v>
                </c:pt>
                <c:pt idx="382">
                  <c:v>-1.9685837078525373E-3</c:v>
                </c:pt>
                <c:pt idx="383">
                  <c:v>-1.983214330218766E-3</c:v>
                </c:pt>
                <c:pt idx="384">
                  <c:v>-1.9978651798023403E-3</c:v>
                </c:pt>
                <c:pt idx="385">
                  <c:v>-2.0125359501302694E-3</c:v>
                </c:pt>
                <c:pt idx="386">
                  <c:v>-2.0272263347295635E-3</c:v>
                </c:pt>
                <c:pt idx="387">
                  <c:v>-2.0419360271272326E-3</c:v>
                </c:pt>
                <c:pt idx="388">
                  <c:v>-2.0566647208502867E-3</c:v>
                </c:pt>
                <c:pt idx="389">
                  <c:v>-2.0714121094257357E-3</c:v>
                </c:pt>
                <c:pt idx="390">
                  <c:v>-2.0861778863805894E-3</c:v>
                </c:pt>
                <c:pt idx="391">
                  <c:v>-2.1009617452418575E-3</c:v>
                </c:pt>
                <c:pt idx="392">
                  <c:v>-2.1157633795365503E-3</c:v>
                </c:pt>
                <c:pt idx="393">
                  <c:v>-2.1305824827916775E-3</c:v>
                </c:pt>
                <c:pt idx="394">
                  <c:v>-2.1454187485342494E-3</c:v>
                </c:pt>
                <c:pt idx="395">
                  <c:v>-2.1602718702912753E-3</c:v>
                </c:pt>
                <c:pt idx="396">
                  <c:v>-2.1751415415897654E-3</c:v>
                </c:pt>
                <c:pt idx="397">
                  <c:v>-2.19002745595673E-3</c:v>
                </c:pt>
                <c:pt idx="398">
                  <c:v>-2.2049293069191789E-3</c:v>
                </c:pt>
                <c:pt idx="399">
                  <c:v>-2.2198467880041217E-3</c:v>
                </c:pt>
                <c:pt idx="400">
                  <c:v>-2.2347795927385684E-3</c:v>
                </c:pt>
                <c:pt idx="401">
                  <c:v>-2.2497274146495287E-3</c:v>
                </c:pt>
                <c:pt idx="402">
                  <c:v>-2.2646899472640127E-3</c:v>
                </c:pt>
                <c:pt idx="403">
                  <c:v>-2.2796668841090308E-3</c:v>
                </c:pt>
                <c:pt idx="404">
                  <c:v>-2.2946579187115923E-3</c:v>
                </c:pt>
                <c:pt idx="405">
                  <c:v>-2.3096627445987074E-3</c:v>
                </c:pt>
                <c:pt idx="406">
                  <c:v>-2.3246810552973859E-3</c:v>
                </c:pt>
                <c:pt idx="407">
                  <c:v>-2.339712544334638E-3</c:v>
                </c:pt>
                <c:pt idx="408">
                  <c:v>-2.3547569052374735E-3</c:v>
                </c:pt>
                <c:pt idx="409">
                  <c:v>-2.3698138315329021E-3</c:v>
                </c:pt>
                <c:pt idx="410">
                  <c:v>-2.3848830167479337E-3</c:v>
                </c:pt>
                <c:pt idx="411">
                  <c:v>-2.3999641544095785E-3</c:v>
                </c:pt>
                <c:pt idx="412">
                  <c:v>-2.4150569380448463E-3</c:v>
                </c:pt>
                <c:pt idx="413">
                  <c:v>-2.4301610611807468E-3</c:v>
                </c:pt>
                <c:pt idx="414">
                  <c:v>-2.4452762173442903E-3</c:v>
                </c:pt>
                <c:pt idx="415">
                  <c:v>-2.4604021000624865E-3</c:v>
                </c:pt>
                <c:pt idx="416">
                  <c:v>-2.4755384028623453E-3</c:v>
                </c:pt>
                <c:pt idx="417">
                  <c:v>-2.4906848192708768E-3</c:v>
                </c:pt>
                <c:pt idx="418">
                  <c:v>-2.5058410428150909E-3</c:v>
                </c:pt>
                <c:pt idx="419">
                  <c:v>-2.5210067670219972E-3</c:v>
                </c:pt>
                <c:pt idx="420">
                  <c:v>-2.5361816854186062E-3</c:v>
                </c:pt>
                <c:pt idx="421">
                  <c:v>-2.5513654915319275E-3</c:v>
                </c:pt>
                <c:pt idx="422">
                  <c:v>-2.5665578788889708E-3</c:v>
                </c:pt>
                <c:pt idx="423">
                  <c:v>-2.5817585410167466E-3</c:v>
                </c:pt>
                <c:pt idx="424">
                  <c:v>-2.596967171442264E-3</c:v>
                </c:pt>
                <c:pt idx="425">
                  <c:v>-2.6121834636925337E-3</c:v>
                </c:pt>
                <c:pt idx="426">
                  <c:v>-2.6274071112945652E-3</c:v>
                </c:pt>
                <c:pt idx="427">
                  <c:v>-2.6426378077753685E-3</c:v>
                </c:pt>
                <c:pt idx="428">
                  <c:v>-2.6578752466619535E-3</c:v>
                </c:pt>
                <c:pt idx="429">
                  <c:v>-2.67311912148133E-3</c:v>
                </c:pt>
                <c:pt idx="430">
                  <c:v>-2.6883691257605083E-3</c:v>
                </c:pt>
                <c:pt idx="431">
                  <c:v>-2.703624953026498E-3</c:v>
                </c:pt>
                <c:pt idx="432">
                  <c:v>-2.7188862968063089E-3</c:v>
                </c:pt>
                <c:pt idx="433">
                  <c:v>-2.7341528506269514E-3</c:v>
                </c:pt>
                <c:pt idx="434">
                  <c:v>-2.7494243080154351E-3</c:v>
                </c:pt>
                <c:pt idx="435">
                  <c:v>-2.7647003624987699E-3</c:v>
                </c:pt>
                <c:pt idx="436">
                  <c:v>-2.7799807076039659E-3</c:v>
                </c:pt>
                <c:pt idx="437">
                  <c:v>-2.795265036858033E-3</c:v>
                </c:pt>
                <c:pt idx="438">
                  <c:v>-2.810553043787981E-3</c:v>
                </c:pt>
                <c:pt idx="439">
                  <c:v>-2.82584442192082E-3</c:v>
                </c:pt>
                <c:pt idx="440">
                  <c:v>-2.8411388647835599E-3</c:v>
                </c:pt>
                <c:pt idx="441">
                  <c:v>-2.8564360659032104E-3</c:v>
                </c:pt>
                <c:pt idx="442">
                  <c:v>-2.8717357188067813E-3</c:v>
                </c:pt>
                <c:pt idx="443">
                  <c:v>-2.8870375170212828E-3</c:v>
                </c:pt>
                <c:pt idx="444">
                  <c:v>-2.9023411540737248E-3</c:v>
                </c:pt>
                <c:pt idx="445">
                  <c:v>-2.9176463234911174E-3</c:v>
                </c:pt>
                <c:pt idx="446">
                  <c:v>-2.9329527188004701E-3</c:v>
                </c:pt>
                <c:pt idx="447">
                  <c:v>-2.9482600335287929E-3</c:v>
                </c:pt>
                <c:pt idx="448">
                  <c:v>-2.9635679612030961E-3</c:v>
                </c:pt>
                <c:pt idx="449">
                  <c:v>-2.9788761953503892E-3</c:v>
                </c:pt>
                <c:pt idx="450">
                  <c:v>-2.9941844294976822E-3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3.7119401934837261E-6</c:v>
                </c:pt>
                <c:pt idx="1">
                  <c:v>7.4235164903720851E-6</c:v>
                </c:pt>
                <c:pt idx="2">
                  <c:v>1.1134365034150436E-5</c:v>
                </c:pt>
                <c:pt idx="3">
                  <c:v>1.4844122048493105E-5</c:v>
                </c:pt>
                <c:pt idx="4">
                  <c:v>1.855242387742666E-5</c:v>
                </c:pt>
                <c:pt idx="5">
                  <c:v>2.2258907025575842E-5</c:v>
                </c:pt>
                <c:pt idx="6">
                  <c:v>2.596320819851979E-5</c:v>
                </c:pt>
                <c:pt idx="7">
                  <c:v>2.966496434328638E-5</c:v>
                </c:pt>
                <c:pt idx="8">
                  <c:v>3.336381268901252E-5</c:v>
                </c:pt>
                <c:pt idx="9">
                  <c:v>3.7059390787798584E-5</c:v>
                </c:pt>
                <c:pt idx="10">
                  <c:v>4.075133655578517E-5</c:v>
                </c:pt>
                <c:pt idx="11">
                  <c:v>4.4439288314480681E-5</c:v>
                </c:pt>
                <c:pt idx="12">
                  <c:v>4.8122884832368478E-5</c:v>
                </c:pt>
                <c:pt idx="13">
                  <c:v>5.1801765366822634E-5</c:v>
                </c:pt>
                <c:pt idx="14">
                  <c:v>5.54755697063615E-5</c:v>
                </c:pt>
                <c:pt idx="15">
                  <c:v>5.9143938213268861E-5</c:v>
                </c:pt>
                <c:pt idx="16">
                  <c:v>6.280651186661254E-5</c:v>
                </c:pt>
                <c:pt idx="17">
                  <c:v>6.646293230569097E-5</c:v>
                </c:pt>
                <c:pt idx="18">
                  <c:v>7.011284187393841E-5</c:v>
                </c:pt>
                <c:pt idx="19">
                  <c:v>7.3755883663320185E-5</c:v>
                </c:pt>
                <c:pt idx="20">
                  <c:v>7.7391701559249569E-5</c:v>
                </c:pt>
                <c:pt idx="21">
                  <c:v>8.1019940286058723E-5</c:v>
                </c:pt>
                <c:pt idx="22">
                  <c:v>8.4640245453056361E-5</c:v>
                </c:pt>
                <c:pt idx="23">
                  <c:v>8.825226360120542E-5</c:v>
                </c:pt>
                <c:pt idx="24">
                  <c:v>9.1855642250455069E-5</c:v>
                </c:pt>
                <c:pt idx="25">
                  <c:v>9.5450029947761287E-5</c:v>
                </c:pt>
                <c:pt idx="26">
                  <c:v>9.9035076315831519E-5</c:v>
                </c:pt>
                <c:pt idx="27">
                  <c:v>1.0261043210262946E-4</c:v>
                </c:pt>
                <c:pt idx="28">
                  <c:v>1.0617574923167657E-4</c:v>
                </c:pt>
                <c:pt idx="29">
                  <c:v>1.0973068085318798E-4</c:v>
                </c:pt>
                <c:pt idx="30">
                  <c:v>1.1327488139608123E-4</c:v>
                </c:pt>
                <c:pt idx="31">
                  <c:v>1.1680800662089682E-4</c:v>
                </c:pt>
                <c:pt idx="32">
                  <c:v>1.2032971367367097E-4</c:v>
                </c:pt>
                <c:pt idx="33">
                  <c:v>1.2383966114080155E-4</c:v>
                </c:pt>
                <c:pt idx="34">
                  <c:v>1.2733750910494897E-4</c:v>
                </c:pt>
                <c:pt idx="35">
                  <c:v>1.308229192020158E-4</c:v>
                </c:pt>
                <c:pt idx="36">
                  <c:v>1.3429555467924821E-4</c:v>
                </c:pt>
                <c:pt idx="37">
                  <c:v>1.3775508045450543E-4</c:v>
                </c:pt>
                <c:pt idx="38">
                  <c:v>1.4120116317674296E-4</c:v>
                </c:pt>
                <c:pt idx="39">
                  <c:v>1.4463347128775727E-4</c:v>
                </c:pt>
                <c:pt idx="40">
                  <c:v>1.4805167508524119E-4</c:v>
                </c:pt>
                <c:pt idx="41">
                  <c:v>1.5145544678719914E-4</c:v>
                </c:pt>
                <c:pt idx="42">
                  <c:v>1.5484446059777467E-4</c:v>
                </c:pt>
                <c:pt idx="43">
                  <c:v>1.5821839277454242E-4</c:v>
                </c:pt>
                <c:pt idx="44">
                  <c:v>1.6157692169731897E-4</c:v>
                </c:pt>
                <c:pt idx="45">
                  <c:v>1.6491972793854822E-4</c:v>
                </c:pt>
                <c:pt idx="46">
                  <c:v>1.682464943353186E-4</c:v>
                </c:pt>
                <c:pt idx="47">
                  <c:v>1.7155690606307096E-4</c:v>
                </c:pt>
                <c:pt idx="48">
                  <c:v>1.7485065071105762E-4</c:v>
                </c:pt>
                <c:pt idx="49">
                  <c:v>1.7812741835961435E-4</c:v>
                </c:pt>
                <c:pt idx="50">
                  <c:v>1.8138690165930997E-4</c:v>
                </c:pt>
                <c:pt idx="51">
                  <c:v>1.8462879591203866E-4</c:v>
                </c:pt>
                <c:pt idx="52">
                  <c:v>1.8785279915412253E-4</c:v>
                </c:pt>
                <c:pt idx="53">
                  <c:v>1.9105861224149453E-4</c:v>
                </c:pt>
                <c:pt idx="54">
                  <c:v>1.9424593893703246E-4</c:v>
                </c:pt>
                <c:pt idx="55">
                  <c:v>1.9741448600011835E-4</c:v>
                </c:pt>
                <c:pt idx="56">
                  <c:v>2.0056396327849791E-4</c:v>
                </c:pt>
                <c:pt idx="57">
                  <c:v>2.0369408380251878E-4</c:v>
                </c:pt>
                <c:pt idx="58">
                  <c:v>2.0680456388182699E-4</c:v>
                </c:pt>
                <c:pt idx="59">
                  <c:v>2.0989512320460384E-4</c:v>
                </c:pt>
                <c:pt idx="60">
                  <c:v>2.129654849394285E-4</c:v>
                </c:pt>
                <c:pt idx="61">
                  <c:v>2.1601537583985233E-4</c:v>
                </c:pt>
                <c:pt idx="62">
                  <c:v>2.190445263517755E-4</c:v>
                </c:pt>
                <c:pt idx="63">
                  <c:v>2.2205267072371703E-4</c:v>
                </c:pt>
                <c:pt idx="64">
                  <c:v>2.2503954712007335E-4</c:v>
                </c:pt>
                <c:pt idx="65">
                  <c:v>2.2800489773746262E-4</c:v>
                </c:pt>
                <c:pt idx="66">
                  <c:v>2.3094846892425446E-4</c:v>
                </c:pt>
                <c:pt idx="67">
                  <c:v>2.3387001130338817E-4</c:v>
                </c:pt>
                <c:pt idx="68">
                  <c:v>2.3676927989858471E-4</c:v>
                </c:pt>
                <c:pt idx="69">
                  <c:v>2.3964603426406117E-4</c:v>
                </c:pt>
                <c:pt idx="70">
                  <c:v>2.4250003861785865E-4</c:v>
                </c:pt>
                <c:pt idx="71">
                  <c:v>2.4533106197889825E-4</c:v>
                </c:pt>
                <c:pt idx="72">
                  <c:v>2.4813887830788211E-4</c:v>
                </c:pt>
                <c:pt idx="73">
                  <c:v>2.509232666521607E-4</c:v>
                </c:pt>
                <c:pt idx="74">
                  <c:v>2.5368401129468839E-4</c:v>
                </c:pt>
                <c:pt idx="75">
                  <c:v>2.5642090190719589E-4</c:v>
                </c:pt>
                <c:pt idx="76">
                  <c:v>2.5913373370770737E-4</c:v>
                </c:pt>
                <c:pt idx="77">
                  <c:v>2.6182230762253681E-4</c:v>
                </c:pt>
                <c:pt idx="78">
                  <c:v>2.6448643045289861E-4</c:v>
                </c:pt>
                <c:pt idx="79">
                  <c:v>2.6712591504627302E-4</c:v>
                </c:pt>
                <c:pt idx="80">
                  <c:v>2.6974058047266736E-4</c:v>
                </c:pt>
                <c:pt idx="81">
                  <c:v>2.7233025220592069E-4</c:v>
                </c:pt>
                <c:pt idx="82">
                  <c:v>2.7489476231019899E-4</c:v>
                </c:pt>
                <c:pt idx="83">
                  <c:v>2.7743394963183497E-4</c:v>
                </c:pt>
                <c:pt idx="84">
                  <c:v>2.7994765999666529E-4</c:v>
                </c:pt>
                <c:pt idx="85">
                  <c:v>2.8243574641302594E-4</c:v>
                </c:pt>
                <c:pt idx="86">
                  <c:v>2.8489806928056442E-4</c:v>
                </c:pt>
                <c:pt idx="87">
                  <c:v>2.8733449660503496E-4</c:v>
                </c:pt>
                <c:pt idx="88">
                  <c:v>2.8974490421924222E-4</c:v>
                </c:pt>
                <c:pt idx="89">
                  <c:v>2.9212917601030271E-4</c:v>
                </c:pt>
                <c:pt idx="90">
                  <c:v>2.9448720415339689E-4</c:v>
                </c:pt>
                <c:pt idx="91">
                  <c:v>2.968188893521849E-4</c:v>
                </c:pt>
                <c:pt idx="92">
                  <c:v>2.9912414108606233E-4</c:v>
                </c:pt>
                <c:pt idx="93">
                  <c:v>3.0140287786443467E-4</c:v>
                </c:pt>
                <c:pt idx="94">
                  <c:v>3.0365502748818881E-4</c:v>
                </c:pt>
                <c:pt idx="95">
                  <c:v>3.0588052731854345E-4</c:v>
                </c:pt>
                <c:pt idx="96">
                  <c:v>3.0807932455345931E-4</c:v>
                </c:pt>
                <c:pt idx="97">
                  <c:v>3.1025137651179152E-4</c:v>
                </c:pt>
                <c:pt idx="98">
                  <c:v>3.1239665092536699E-4</c:v>
                </c:pt>
                <c:pt idx="99">
                  <c:v>3.1451512623916741E-4</c:v>
                </c:pt>
                <c:pt idx="100">
                  <c:v>3.1660679191980023E-4</c:v>
                </c:pt>
                <c:pt idx="101">
                  <c:v>3.1867164877243603E-4</c:v>
                </c:pt>
                <c:pt idx="102">
                  <c:v>3.2070970926639033E-4</c:v>
                </c:pt>
                <c:pt idx="103">
                  <c:v>3.227209978695238E-4</c:v>
                </c:pt>
                <c:pt idx="104">
                  <c:v>3.2470555139163168E-4</c:v>
                </c:pt>
                <c:pt idx="105">
                  <c:v>3.2666341933698981E-4</c:v>
                </c:pt>
                <c:pt idx="106">
                  <c:v>3.2859466426621655E-4</c:v>
                </c:pt>
                <c:pt idx="107">
                  <c:v>3.3049936216760672E-4</c:v>
                </c:pt>
                <c:pt idx="108">
                  <c:v>3.3237760283808438E-4</c:v>
                </c:pt>
                <c:pt idx="109">
                  <c:v>3.3422949027391192E-4</c:v>
                </c:pt>
                <c:pt idx="110">
                  <c:v>3.3605514307128548E-4</c:v>
                </c:pt>
                <c:pt idx="111">
                  <c:v>3.3785469483693219E-4</c:v>
                </c:pt>
                <c:pt idx="112">
                  <c:v>3.3962829460881556E-4</c:v>
                </c:pt>
                <c:pt idx="113">
                  <c:v>3.4137610728703603E-4</c:v>
                </c:pt>
                <c:pt idx="114">
                  <c:v>3.4309831407500332E-4</c:v>
                </c:pt>
                <c:pt idx="115">
                  <c:v>3.4479511293093349E-4</c:v>
                </c:pt>
                <c:pt idx="116">
                  <c:v>3.4646671902970755E-4</c:v>
                </c:pt>
                <c:pt idx="117">
                  <c:v>3.4811336523510398E-4</c:v>
                </c:pt>
                <c:pt idx="118">
                  <c:v>3.4973530258239409E-4</c:v>
                </c:pt>
                <c:pt idx="119">
                  <c:v>3.5133280077126146E-4</c:v>
                </c:pt>
                <c:pt idx="120">
                  <c:v>3.5290614866897714E-4</c:v>
                </c:pt>
                <c:pt idx="121">
                  <c:v>3.5445565482373077E-4</c:v>
                </c:pt>
                <c:pt idx="122">
                  <c:v>3.5598164798798061E-4</c:v>
                </c:pt>
                <c:pt idx="123">
                  <c:v>3.5748447765164966E-4</c:v>
                </c:pt>
                <c:pt idx="124">
                  <c:v>3.5896451458494982E-4</c:v>
                </c:pt>
                <c:pt idx="125">
                  <c:v>3.6042215139057504E-4</c:v>
                </c:pt>
                <c:pt idx="126">
                  <c:v>3.6185780306495139E-4</c:v>
                </c:pt>
                <c:pt idx="127">
                  <c:v>3.6327190756818242E-4</c:v>
                </c:pt>
                <c:pt idx="128">
                  <c:v>3.6466492640227093E-4</c:v>
                </c:pt>
                <c:pt idx="129">
                  <c:v>3.660373451971347E-4</c:v>
                </c:pt>
                <c:pt idx="130">
                  <c:v>3.6738967430387454E-4</c:v>
                </c:pt>
                <c:pt idx="131">
                  <c:v>3.6872244939467727E-4</c:v>
                </c:pt>
                <c:pt idx="132">
                  <c:v>3.7003623206866563E-4</c:v>
                </c:pt>
                <c:pt idx="133">
                  <c:v>3.7133161046292855E-4</c:v>
                </c:pt>
                <c:pt idx="134">
                  <c:v>3.7260919986787934E-4</c:v>
                </c:pt>
                <c:pt idx="135">
                  <c:v>3.7386964334600324E-4</c:v>
                </c:pt>
                <c:pt idx="136">
                  <c:v>3.7511361235296049E-4</c:v>
                </c:pt>
                <c:pt idx="137">
                  <c:v>3.7634180735991431E-4</c:v>
                </c:pt>
                <c:pt idx="138">
                  <c:v>3.77554958475848E-4</c:v>
                </c:pt>
                <c:pt idx="139">
                  <c:v>3.7875382606852924E-4</c:v>
                </c:pt>
                <c:pt idx="140">
                  <c:v>3.7993920138266438E-4</c:v>
                </c:pt>
                <c:pt idx="141">
                  <c:v>3.8111190715366962E-4</c:v>
                </c:pt>
                <c:pt idx="142">
                  <c:v>3.8227279821536351E-4</c:v>
                </c:pt>
                <c:pt idx="143">
                  <c:v>3.8342276209975729E-4</c:v>
                </c:pt>
                <c:pt idx="144">
                  <c:v>3.8456271962699251E-4</c:v>
                </c:pt>
                <c:pt idx="145">
                  <c:v>3.8569362548333965E-4</c:v>
                </c:pt>
                <c:pt idx="146">
                  <c:v>3.868164687850357E-4</c:v>
                </c:pt>
                <c:pt idx="147">
                  <c:v>3.8793227362560157E-4</c:v>
                </c:pt>
                <c:pt idx="148">
                  <c:v>3.8904209960413861E-4</c:v>
                </c:pt>
                <c:pt idx="149">
                  <c:v>3.9014704233196397E-4</c:v>
                </c:pt>
                <c:pt idx="150">
                  <c:v>3.9124823391480481E-4</c:v>
                </c:pt>
                <c:pt idx="151">
                  <c:v>3.9234684340763102E-4</c:v>
                </c:pt>
                <c:pt idx="152">
                  <c:v>3.934440772390717E-4</c:v>
                </c:pt>
                <c:pt idx="153">
                  <c:v>3.9454117960222636E-4</c:v>
                </c:pt>
                <c:pt idx="154">
                  <c:v>3.956394328085571E-4</c:v>
                </c:pt>
                <c:pt idx="155">
                  <c:v>3.9674015760142608E-4</c:v>
                </c:pt>
                <c:pt idx="156">
                  <c:v>3.9784471342573175E-4</c:v>
                </c:pt>
                <c:pt idx="157">
                  <c:v>3.9895449864999746E-4</c:v>
                </c:pt>
                <c:pt idx="158">
                  <c:v>4.0007095073717663E-4</c:v>
                </c:pt>
                <c:pt idx="159">
                  <c:v>4.0119554636036577E-4</c:v>
                </c:pt>
                <c:pt idx="160">
                  <c:v>4.023298014595593E-4</c:v>
                </c:pt>
                <c:pt idx="161">
                  <c:v>4.0347527123554318E-4</c:v>
                </c:pt>
                <c:pt idx="162">
                  <c:v>4.0463355007700847E-4</c:v>
                </c:pt>
                <c:pt idx="163">
                  <c:v>4.0580627141697156E-4</c:v>
                </c:pt>
                <c:pt idx="164">
                  <c:v>4.0699510751462606E-4</c:v>
                </c:pt>
                <c:pt idx="165">
                  <c:v>4.0820176915880996E-4</c:v>
                </c:pt>
                <c:pt idx="166">
                  <c:v>4.0942800528937022E-4</c:v>
                </c:pt>
                <c:pt idx="167">
                  <c:v>4.1067560253283086E-4</c:v>
                </c:pt>
                <c:pt idx="168">
                  <c:v>4.119463846489376E-4</c:v>
                </c:pt>
                <c:pt idx="169">
                  <c:v>4.1324221188485078E-4</c:v>
                </c:pt>
                <c:pt idx="170">
                  <c:v>4.1456498023400082E-4</c:v>
                </c:pt>
                <c:pt idx="171">
                  <c:v>4.1591662059690124E-4</c:v>
                </c:pt>
                <c:pt idx="172">
                  <c:v>4.172990978415389E-4</c:v>
                </c:pt>
                <c:pt idx="173">
                  <c:v>4.1871440976132772E-4</c:v>
                </c:pt>
                <c:pt idx="174">
                  <c:v>4.2016458592902139E-4</c:v>
                </c:pt>
                <c:pt idx="175">
                  <c:v>4.216516864454357E-4</c:v>
                </c:pt>
                <c:pt idx="176">
                  <c:v>4.2317780058232369E-4</c:v>
                </c:pt>
                <c:pt idx="177">
                  <c:v>4.2474504531928633E-4</c:v>
                </c:pt>
                <c:pt idx="178">
                  <c:v>4.2635556377517206E-4</c:v>
                </c:pt>
                <c:pt idx="179">
                  <c:v>4.2801152353503429E-4</c:v>
                </c:pt>
                <c:pt idx="180">
                  <c:v>4.2959017140672501E-4</c:v>
                </c:pt>
                <c:pt idx="181">
                  <c:v>4.3109271272353064E-4</c:v>
                </c:pt>
                <c:pt idx="182">
                  <c:v>4.3252043308556382E-4</c:v>
                </c:pt>
                <c:pt idx="183">
                  <c:v>4.3387469751251986E-4</c:v>
                </c:pt>
                <c:pt idx="184">
                  <c:v>4.3515694978421191E-4</c:v>
                </c:pt>
                <c:pt idx="185">
                  <c:v>4.3636871195356844E-4</c:v>
                </c:pt>
                <c:pt idx="186">
                  <c:v>4.375115840175809E-4</c:v>
                </c:pt>
                <c:pt idx="187">
                  <c:v>4.3858724373235325E-4</c:v>
                </c:pt>
                <c:pt idx="188">
                  <c:v>4.3959744655893427E-4</c:v>
                </c:pt>
                <c:pt idx="189">
                  <c:v>4.4054402572701222E-4</c:v>
                </c:pt>
                <c:pt idx="190">
                  <c:v>4.4142889240383746E-4</c:v>
                </c:pt>
                <c:pt idx="191">
                  <c:v>4.4225403595590546E-4</c:v>
                </c:pt>
                <c:pt idx="192">
                  <c:v>4.4302152429099515E-4</c:v>
                </c:pt>
                <c:pt idx="193">
                  <c:v>4.4373350426812121E-4</c:v>
                </c:pt>
                <c:pt idx="194">
                  <c:v>4.4439220216282174E-4</c:v>
                </c:pt>
                <c:pt idx="195">
                  <c:v>4.4499992417497923E-4</c:v>
                </c:pt>
                <c:pt idx="196">
                  <c:v>4.4555905696606326E-4</c:v>
                </c:pt>
                <c:pt idx="197">
                  <c:v>4.4607206821229274E-4</c:v>
                </c:pt>
                <c:pt idx="198">
                  <c:v>4.4654150715975441E-4</c:v>
                </c:pt>
                <c:pt idx="199">
                  <c:v>4.469700051669832E-4</c:v>
                </c:pt>
                <c:pt idx="200">
                  <c:v>4.4736027621992421E-4</c:v>
                </c:pt>
                <c:pt idx="201">
                  <c:v>4.4771511740355411E-4</c:v>
                </c:pt>
                <c:pt idx="202">
                  <c:v>4.4803740931376141E-4</c:v>
                </c:pt>
                <c:pt idx="203">
                  <c:v>4.4833011639237115E-4</c:v>
                </c:pt>
                <c:pt idx="204">
                  <c:v>4.4859628716747323E-4</c:v>
                </c:pt>
                <c:pt idx="205">
                  <c:v>4.4883905438047563E-4</c:v>
                </c:pt>
                <c:pt idx="206">
                  <c:v>4.4906163498058255E-4</c:v>
                </c:pt>
                <c:pt idx="207">
                  <c:v>4.4926732996670212E-4</c:v>
                </c:pt>
                <c:pt idx="208">
                  <c:v>4.4945952405613983E-4</c:v>
                </c:pt>
                <c:pt idx="209">
                  <c:v>4.4964168515885774E-4</c:v>
                </c:pt>
                <c:pt idx="210">
                  <c:v>4.4981736363559243E-4</c:v>
                </c:pt>
                <c:pt idx="211">
                  <c:v>4.4999019131775807E-4</c:v>
                </c:pt>
                <c:pt idx="212">
                  <c:v>4.5016388026683859E-4</c:v>
                </c:pt>
                <c:pt idx="213">
                  <c:v>4.5034222125092601E-4</c:v>
                </c:pt>
                <c:pt idx="214">
                  <c:v>4.5052908191621564E-4</c:v>
                </c:pt>
                <c:pt idx="215">
                  <c:v>4.5072840463166293E-4</c:v>
                </c:pt>
                <c:pt idx="216">
                  <c:v>4.5094420398566224E-4</c:v>
                </c:pt>
                <c:pt idx="217">
                  <c:v>4.5118056391456286E-4</c:v>
                </c:pt>
                <c:pt idx="218">
                  <c:v>4.5144163444412144E-4</c:v>
                </c:pt>
                <c:pt idx="219">
                  <c:v>4.5173162802662347E-4</c:v>
                </c:pt>
                <c:pt idx="220">
                  <c:v>4.520548154584265E-4</c:v>
                </c:pt>
                <c:pt idx="221">
                  <c:v>4.5241552136509206E-4</c:v>
                </c:pt>
                <c:pt idx="222">
                  <c:v>4.5281811924410614E-4</c:v>
                </c:pt>
                <c:pt idx="223">
                  <c:v>4.5326702605844412E-4</c:v>
                </c:pt>
                <c:pt idx="224">
                  <c:v>4.5376669637791468E-4</c:v>
                </c:pt>
                <c:pt idx="225">
                  <c:v>4.5432161606931415E-4</c:v>
                </c:pt>
                <c:pt idx="226">
                  <c:v>4.5493629554091224E-4</c:v>
                </c:pt>
                <c:pt idx="227">
                  <c:v>4.5561526255164702E-4</c:v>
                </c:pt>
                <c:pt idx="228">
                  <c:v>4.5636305460058647E-4</c:v>
                </c:pt>
                <c:pt idx="229">
                  <c:v>4.5718421091765787E-4</c:v>
                </c:pt>
                <c:pt idx="230">
                  <c:v>4.5808326408228921E-4</c:v>
                </c:pt>
                <c:pt idx="231">
                  <c:v>4.5906473130236488E-4</c:v>
                </c:pt>
                <c:pt idx="232">
                  <c:v>4.6013310539167926E-4</c:v>
                </c:pt>
                <c:pt idx="233">
                  <c:v>4.6129284548976926E-4</c:v>
                </c:pt>
                <c:pt idx="234">
                  <c:v>4.6254836757351185E-4</c:v>
                </c:pt>
                <c:pt idx="235">
                  <c:v>4.6390403481505948E-4</c:v>
                </c:pt>
                <c:pt idx="236">
                  <c:v>4.6536414784543935E-4</c:v>
                </c:pt>
                <c:pt idx="237">
                  <c:v>4.6693293498732832E-4</c:v>
                </c:pt>
                <c:pt idx="238">
                  <c:v>4.6861454252402512E-4</c:v>
                </c:pt>
                <c:pt idx="239">
                  <c:v>4.7041302507435344E-4</c:v>
                </c:pt>
                <c:pt idx="240">
                  <c:v>4.7233233614504637E-4</c:v>
                </c:pt>
                <c:pt idx="241">
                  <c:v>4.7437631893300347E-4</c:v>
                </c:pt>
                <c:pt idx="242">
                  <c:v>4.7654869744959789E-4</c:v>
                </c:pt>
                <c:pt idx="243">
                  <c:v>4.7885306803791656E-4</c:v>
                </c:pt>
                <c:pt idx="244">
                  <c:v>4.8129289135140656E-4</c:v>
                </c:pt>
                <c:pt idx="245">
                  <c:v>4.8387148485889726E-4</c:v>
                </c:pt>
                <c:pt idx="246">
                  <c:v>4.8659201593639781E-4</c:v>
                </c:pt>
                <c:pt idx="247">
                  <c:v>4.8945749560050909E-4</c:v>
                </c:pt>
                <c:pt idx="248">
                  <c:v>4.9247077293181692E-4</c:v>
                </c:pt>
                <c:pt idx="249">
                  <c:v>4.9563453022938113E-4</c:v>
                </c:pt>
                <c:pt idx="250">
                  <c:v>4.9895127892952214E-4</c:v>
                </c:pt>
                <c:pt idx="251">
                  <c:v>5.0242335631371247E-4</c:v>
                </c:pt>
                <c:pt idx="252">
                  <c:v>5.0605292302164414E-4</c:v>
                </c:pt>
                <c:pt idx="253">
                  <c:v>5.0984196137666667E-4</c:v>
                </c:pt>
                <c:pt idx="254">
                  <c:v>5.1379227452192841E-4</c:v>
                </c:pt>
                <c:pt idx="255">
                  <c:v>5.1790548635689793E-4</c:v>
                </c:pt>
                <c:pt idx="256">
                  <c:v>5.221830422556397E-4</c:v>
                </c:pt>
                <c:pt idx="257">
                  <c:v>5.2662621054043273E-4</c:v>
                </c:pt>
                <c:pt idx="258">
                  <c:v>5.3123608467717741E-4</c:v>
                </c:pt>
                <c:pt idx="259">
                  <c:v>5.3601358615264758E-4</c:v>
                </c:pt>
                <c:pt idx="260">
                  <c:v>5.4095946798810219E-4</c:v>
                </c:pt>
                <c:pt idx="261">
                  <c:v>5.4607431883913404E-4</c:v>
                </c:pt>
                <c:pt idx="262">
                  <c:v>5.5135856762794048E-4</c:v>
                </c:pt>
                <c:pt idx="263">
                  <c:v>5.5681248865146972E-4</c:v>
                </c:pt>
                <c:pt idx="264">
                  <c:v>5.6243620710711209E-4</c:v>
                </c:pt>
                <c:pt idx="265">
                  <c:v>5.6822970497673753E-4</c:v>
                </c:pt>
                <c:pt idx="266">
                  <c:v>5.7419282720988409E-4</c:v>
                </c:pt>
                <c:pt idx="267">
                  <c:v>5.8032528814770407E-4</c:v>
                </c:pt>
                <c:pt idx="268">
                  <c:v>5.8662667813080176E-4</c:v>
                </c:pt>
                <c:pt idx="269">
                  <c:v>5.9309647023626409E-4</c:v>
                </c:pt>
                <c:pt idx="270">
                  <c:v>5.9973402709189165E-4</c:v>
                </c:pt>
                <c:pt idx="271">
                  <c:v>6.0653860771879879E-4</c:v>
                </c:pt>
                <c:pt idx="272">
                  <c:v>6.1350937435706275E-4</c:v>
                </c:pt>
                <c:pt idx="273">
                  <c:v>6.2064539923287437E-4</c:v>
                </c:pt>
                <c:pt idx="274">
                  <c:v>6.2794567122958979E-4</c:v>
                </c:pt>
                <c:pt idx="275">
                  <c:v>6.3540910242911898E-4</c:v>
                </c:pt>
                <c:pt idx="276">
                  <c:v>6.4303453449414047E-4</c:v>
                </c:pt>
                <c:pt idx="277">
                  <c:v>6.508207448656405E-4</c:v>
                </c:pt>
                <c:pt idx="278">
                  <c:v>6.5876645275416996E-4</c:v>
                </c:pt>
                <c:pt idx="279">
                  <c:v>6.6687032490696458E-4</c:v>
                </c:pt>
                <c:pt idx="280">
                  <c:v>6.75130981136629E-4</c:v>
                </c:pt>
                <c:pt idx="281">
                  <c:v>6.8354699960041887E-4</c:v>
                </c:pt>
                <c:pt idx="282">
                  <c:v>6.9211692182225123E-4</c:v>
                </c:pt>
                <c:pt idx="283">
                  <c:v>7.0083925745240139E-4</c:v>
                </c:pt>
                <c:pt idx="284">
                  <c:v>7.0971248876242185E-4</c:v>
                </c:pt>
                <c:pt idx="285">
                  <c:v>7.187350748751127E-4</c:v>
                </c:pt>
                <c:pt idx="286">
                  <c:v>7.27905455731415E-4</c:v>
                </c:pt>
                <c:pt idx="287">
                  <c:v>7.372220557978731E-4</c:v>
                </c:pt>
                <c:pt idx="288">
                  <c:v>7.4668328751984804E-4</c:v>
                </c:pt>
                <c:pt idx="289">
                  <c:v>7.5628755452695606E-4</c:v>
                </c:pt>
                <c:pt idx="290">
                  <c:v>7.660332545982876E-4</c:v>
                </c:pt>
                <c:pt idx="291">
                  <c:v>7.7591878239583302E-4</c:v>
                </c:pt>
                <c:pt idx="292">
                  <c:v>7.8594253197522698E-4</c:v>
                </c:pt>
                <c:pt idx="293">
                  <c:v>7.9610289908344509E-4</c:v>
                </c:pt>
                <c:pt idx="294">
                  <c:v>8.0639828325344495E-4</c:v>
                </c:pt>
                <c:pt idx="295">
                  <c:v>8.1682708970597887E-4</c:v>
                </c:pt>
                <c:pt idx="296">
                  <c:v>8.273877310689112E-4</c:v>
                </c:pt>
                <c:pt idx="297">
                  <c:v>8.3807862892438341E-4</c:v>
                </c:pt>
                <c:pt idx="298">
                  <c:v>8.4889821519408559E-4</c:v>
                </c:pt>
                <c:pt idx="299">
                  <c:v>8.5984493337273155E-4</c:v>
                </c:pt>
                <c:pt idx="300">
                  <c:v>8.7091723961962169E-4</c:v>
                </c:pt>
                <c:pt idx="301">
                  <c:v>8.8211360371789405E-4</c:v>
                </c:pt>
                <c:pt idx="302">
                  <c:v>8.934325099107563E-4</c:v>
                </c:pt>
                <c:pt idx="303">
                  <c:v>9.048724576236403E-4</c:v>
                </c:pt>
                <c:pt idx="304">
                  <c:v>9.1643196208085053E-4</c:v>
                </c:pt>
                <c:pt idx="305">
                  <c:v>9.2810955482488676E-4</c:v>
                </c:pt>
                <c:pt idx="306">
                  <c:v>9.3990378414622437E-4</c:v>
                </c:pt>
                <c:pt idx="307">
                  <c:v>9.5181321543092747E-4</c:v>
                </c:pt>
                <c:pt idx="308">
                  <c:v>9.6383643143306476E-4</c:v>
                </c:pt>
                <c:pt idx="309">
                  <c:v>9.759720324784948E-4</c:v>
                </c:pt>
                <c:pt idx="310">
                  <c:v>9.882186366061902E-4</c:v>
                </c:pt>
                <c:pt idx="311">
                  <c:v>1.0005748796528807E-3</c:v>
                </c:pt>
                <c:pt idx="312">
                  <c:v>1.0130394152864204E-3</c:v>
                </c:pt>
                <c:pt idx="313">
                  <c:v>1.0256109149929167E-3</c:v>
                </c:pt>
                <c:pt idx="314">
                  <c:v>1.0382880680223101E-3</c:v>
                </c:pt>
                <c:pt idx="315">
                  <c:v>1.0510695812967559E-3</c:v>
                </c:pt>
                <c:pt idx="316">
                  <c:v>1.0639541792858425E-3</c:v>
                </c:pt>
                <c:pt idx="317">
                  <c:v>1.0769406038523724E-3</c:v>
                </c:pt>
                <c:pt idx="318">
                  <c:v>1.0900276140721451E-3</c:v>
                </c:pt>
                <c:pt idx="319">
                  <c:v>1.1032139860309091E-3</c:v>
                </c:pt>
                <c:pt idx="320">
                  <c:v>1.1164985126013974E-3</c:v>
                </c:pt>
                <c:pt idx="321">
                  <c:v>1.1298800032031092E-3</c:v>
                </c:pt>
                <c:pt idx="322">
                  <c:v>1.1433572835472892E-3</c:v>
                </c:pt>
                <c:pt idx="323">
                  <c:v>1.1569291953693319E-3</c:v>
                </c:pt>
                <c:pt idx="324">
                  <c:v>1.1705945961506502E-3</c:v>
                </c:pt>
                <c:pt idx="325">
                  <c:v>1.184352358831859E-3</c:v>
                </c:pt>
                <c:pt idx="326">
                  <c:v>1.1982013715189587E-3</c:v>
                </c:pt>
                <c:pt idx="327">
                  <c:v>1.2121405371840373E-3</c:v>
                </c:pt>
                <c:pt idx="328">
                  <c:v>1.2261687733618734E-3</c:v>
                </c:pt>
                <c:pt idx="329">
                  <c:v>1.2402850118436812E-3</c:v>
                </c:pt>
                <c:pt idx="330">
                  <c:v>1.2544881983691126E-3</c:v>
                </c:pt>
                <c:pt idx="331">
                  <c:v>1.2687772923175189E-3</c:v>
                </c:pt>
                <c:pt idx="332">
                  <c:v>1.2831512663993702E-3</c:v>
                </c:pt>
                <c:pt idx="333">
                  <c:v>1.2976091063486262E-3</c:v>
                </c:pt>
                <c:pt idx="334">
                  <c:v>1.3121498106167734E-3</c:v>
                </c:pt>
                <c:pt idx="335">
                  <c:v>1.3267723900691481E-3</c:v>
                </c:pt>
                <c:pt idx="336">
                  <c:v>1.3414758676841046E-3</c:v>
                </c:pt>
                <c:pt idx="337">
                  <c:v>1.3562592782555072E-3</c:v>
                </c:pt>
                <c:pt idx="338">
                  <c:v>1.3711216680989688E-3</c:v>
                </c:pt>
                <c:pt idx="339">
                  <c:v>1.3860620947622011E-3</c:v>
                </c:pt>
                <c:pt idx="340">
                  <c:v>1.4010796267397868E-3</c:v>
                </c:pt>
                <c:pt idx="341">
                  <c:v>1.4161733431926422E-3</c:v>
                </c:pt>
                <c:pt idx="342">
                  <c:v>1.4313423336723891E-3</c:v>
                </c:pt>
                <c:pt idx="343">
                  <c:v>1.4465856978508251E-3</c:v>
                </c:pt>
                <c:pt idx="344">
                  <c:v>1.4619025452546376E-3</c:v>
                </c:pt>
                <c:pt idx="345">
                  <c:v>1.4772919950054842E-3</c:v>
                </c:pt>
                <c:pt idx="346">
                  <c:v>1.4927531755655247E-3</c:v>
                </c:pt>
                <c:pt idx="347">
                  <c:v>1.5082852244884717E-3</c:v>
                </c:pt>
                <c:pt idx="348">
                  <c:v>1.5238872881762058E-3</c:v>
                </c:pt>
                <c:pt idx="349">
                  <c:v>1.5395585216409677E-3</c:v>
                </c:pt>
                <c:pt idx="350">
                  <c:v>1.5552980882731404E-3</c:v>
                </c:pt>
                <c:pt idx="351">
                  <c:v>1.5711051596146042E-3</c:v>
                </c:pt>
                <c:pt idx="352">
                  <c:v>1.5869789151376388E-3</c:v>
                </c:pt>
                <c:pt idx="353">
                  <c:v>1.6029185420293325E-3</c:v>
                </c:pt>
                <c:pt idx="354">
                  <c:v>1.6189232349814527E-3</c:v>
                </c:pt>
                <c:pt idx="355">
                  <c:v>1.6349921959857116E-3</c:v>
                </c:pt>
                <c:pt idx="356">
                  <c:v>1.651124634134366E-3</c:v>
                </c:pt>
                <c:pt idx="357">
                  <c:v>1.6673197654260695E-3</c:v>
                </c:pt>
                <c:pt idx="358">
                  <c:v>1.6835768125769009E-3</c:v>
                </c:pt>
                <c:pt idx="359">
                  <c:v>1.6998950048364811E-3</c:v>
                </c:pt>
                <c:pt idx="360">
                  <c:v>1.7162735778090854E-3</c:v>
                </c:pt>
                <c:pt idx="361">
                  <c:v>1.7327117732796591E-3</c:v>
                </c:pt>
                <c:pt idx="362">
                  <c:v>1.7492088390446397E-3</c:v>
                </c:pt>
                <c:pt idx="363">
                  <c:v>1.7657640287474837E-3</c:v>
                </c:pt>
                <c:pt idx="364">
                  <c:v>1.7823766017187965E-3</c:v>
                </c:pt>
                <c:pt idx="365">
                  <c:v>1.7990458228209672E-3</c:v>
                </c:pt>
                <c:pt idx="366">
                  <c:v>1.8157709622971994E-3</c:v>
                </c:pt>
                <c:pt idx="367">
                  <c:v>1.8325512956248366E-3</c:v>
                </c:pt>
                <c:pt idx="368">
                  <c:v>1.8493861033728807E-3</c:v>
                </c:pt>
                <c:pt idx="369">
                  <c:v>1.8662746710635932E-3</c:v>
                </c:pt>
                <c:pt idx="370">
                  <c:v>1.8832162890380845E-3</c:v>
                </c:pt>
                <c:pt idx="371">
                  <c:v>1.9002102523257825E-3</c:v>
                </c:pt>
                <c:pt idx="372">
                  <c:v>1.9172558605176817E-3</c:v>
                </c:pt>
                <c:pt idx="373">
                  <c:v>1.9343524176432733E-3</c:v>
                </c:pt>
                <c:pt idx="374">
                  <c:v>1.951499232051055E-3</c:v>
                </c:pt>
                <c:pt idx="375">
                  <c:v>1.9686956162925243E-3</c:v>
                </c:pt>
                <c:pt idx="376">
                  <c:v>1.9859408870095624E-3</c:v>
                </c:pt>
                <c:pt idx="377">
                  <c:v>2.0032343648251063E-3</c:v>
                </c:pt>
                <c:pt idx="378">
                  <c:v>2.0205753742370274E-3</c:v>
                </c:pt>
                <c:pt idx="379">
                  <c:v>2.0379632435151176E-3</c:v>
                </c:pt>
                <c:pt idx="380">
                  <c:v>2.0553973046010966E-3</c:v>
                </c:pt>
                <c:pt idx="381">
                  <c:v>2.0728768930115557E-3</c:v>
                </c:pt>
                <c:pt idx="382">
                  <c:v>2.0904013477437483E-3</c:v>
                </c:pt>
                <c:pt idx="383">
                  <c:v>2.1079700111841519E-3</c:v>
                </c:pt>
                <c:pt idx="384">
                  <c:v>2.1255822290197103E-3</c:v>
                </c:pt>
                <c:pt idx="385">
                  <c:v>2.1432373501516864E-3</c:v>
                </c:pt>
                <c:pt idx="386">
                  <c:v>2.1609347266120411E-3</c:v>
                </c:pt>
                <c:pt idx="387">
                  <c:v>2.1786737134822723E-3</c:v>
                </c:pt>
                <c:pt idx="388">
                  <c:v>2.1964536688146275E-3</c:v>
                </c:pt>
                <c:pt idx="389">
                  <c:v>2.2142739535556326E-3</c:v>
                </c:pt>
                <c:pt idx="390">
                  <c:v>2.2321339314718591E-3</c:v>
                </c:pt>
                <c:pt idx="391">
                  <c:v>2.2500329690778643E-3</c:v>
                </c:pt>
                <c:pt idx="392">
                  <c:v>2.2679704355662426E-3</c:v>
                </c:pt>
                <c:pt idx="393">
                  <c:v>2.2859457027397147E-3</c:v>
                </c:pt>
                <c:pt idx="394">
                  <c:v>2.3039581449452069E-3</c:v>
                </c:pt>
                <c:pt idx="395">
                  <c:v>2.3220071390098471E-3</c:v>
                </c:pt>
                <c:pt idx="396">
                  <c:v>2.3400920641788274E-3</c:v>
                </c:pt>
                <c:pt idx="397">
                  <c:v>2.3582123020550738E-3</c:v>
                </c:pt>
                <c:pt idx="398">
                  <c:v>2.3763672365406689E-3</c:v>
                </c:pt>
                <c:pt idx="399">
                  <c:v>2.3945562537799705E-3</c:v>
                </c:pt>
                <c:pt idx="400">
                  <c:v>2.4127787421043836E-3</c:v>
                </c:pt>
                <c:pt idx="401">
                  <c:v>2.4310340919787249E-3</c:v>
                </c:pt>
                <c:pt idx="402">
                  <c:v>2.4493216959491394E-3</c:v>
                </c:pt>
                <c:pt idx="403">
                  <c:v>2.4676409485925145E-3</c:v>
                </c:pt>
                <c:pt idx="404">
                  <c:v>2.4859912464673542E-3</c:v>
                </c:pt>
                <c:pt idx="405">
                  <c:v>2.5043719880660626E-3</c:v>
                </c:pt>
                <c:pt idx="406">
                  <c:v>2.5227825737685985E-3</c:v>
                </c:pt>
                <c:pt idx="407">
                  <c:v>2.541222405797453E-3</c:v>
                </c:pt>
                <c:pt idx="408">
                  <c:v>2.5596908881739193E-3</c:v>
                </c:pt>
                <c:pt idx="409">
                  <c:v>2.578187426675605E-3</c:v>
                </c:pt>
                <c:pt idx="410">
                  <c:v>2.5967114287951593E-3</c:v>
                </c:pt>
                <c:pt idx="411">
                  <c:v>2.6152623037001711E-3</c:v>
                </c:pt>
                <c:pt idx="412">
                  <c:v>2.6338394621942037E-3</c:v>
                </c:pt>
                <c:pt idx="413">
                  <c:v>2.6524423166789379E-3</c:v>
                </c:pt>
                <c:pt idx="414">
                  <c:v>2.6710702811173809E-3</c:v>
                </c:pt>
                <c:pt idx="415">
                  <c:v>2.6897227709981146E-3</c:v>
                </c:pt>
                <c:pt idx="416">
                  <c:v>2.7083992033005528E-3</c:v>
                </c:pt>
                <c:pt idx="417">
                  <c:v>2.7270989964611734E-3</c:v>
                </c:pt>
                <c:pt idx="418">
                  <c:v>2.7458215703406973E-3</c:v>
                </c:pt>
                <c:pt idx="419">
                  <c:v>2.7645663461921908E-3</c:v>
                </c:pt>
                <c:pt idx="420">
                  <c:v>2.7833327466300546E-3</c:v>
                </c:pt>
                <c:pt idx="421">
                  <c:v>2.8021201955998809E-3</c:v>
                </c:pt>
                <c:pt idx="422">
                  <c:v>2.8209281183491511E-3</c:v>
                </c:pt>
                <c:pt idx="423">
                  <c:v>2.8397559413987465E-3</c:v>
                </c:pt>
                <c:pt idx="424">
                  <c:v>2.8586030925152489E-3</c:v>
                </c:pt>
                <c:pt idx="425">
                  <c:v>2.8774690006840124E-3</c:v>
                </c:pt>
                <c:pt idx="426">
                  <c:v>2.8963530960829757E-3</c:v>
                </c:pt>
                <c:pt idx="427">
                  <c:v>2.9152548100572014E-3</c:v>
                </c:pt>
                <c:pt idx="428">
                  <c:v>2.9341735750941112E-3</c:v>
                </c:pt>
                <c:pt idx="429">
                  <c:v>2.9531088247994122E-3</c:v>
                </c:pt>
                <c:pt idx="430">
                  <c:v>2.972059993873673E-3</c:v>
                </c:pt>
                <c:pt idx="431">
                  <c:v>2.991026518089553E-3</c:v>
                </c:pt>
                <c:pt idx="432">
                  <c:v>3.0100078342696459E-3</c:v>
                </c:pt>
                <c:pt idx="433">
                  <c:v>3.0290033802649378E-3</c:v>
                </c:pt>
                <c:pt idx="434">
                  <c:v>3.0480125949338467E-3</c:v>
                </c:pt>
                <c:pt idx="435">
                  <c:v>3.0670349181218365E-3</c:v>
                </c:pt>
                <c:pt idx="436">
                  <c:v>3.0860697906415872E-3</c:v>
                </c:pt>
                <c:pt idx="437">
                  <c:v>3.1051166542537009E-3</c:v>
                </c:pt>
                <c:pt idx="438">
                  <c:v>3.1241749516479358E-3</c:v>
                </c:pt>
                <c:pt idx="439">
                  <c:v>3.1432441264249459E-3</c:v>
                </c:pt>
                <c:pt idx="440">
                  <c:v>3.1623236230785175E-3</c:v>
                </c:pt>
                <c:pt idx="441">
                  <c:v>3.1814128869782857E-3</c:v>
                </c:pt>
                <c:pt idx="442">
                  <c:v>3.2005113643529203E-3</c:v>
                </c:pt>
                <c:pt idx="443">
                  <c:v>3.2196185022737617E-3</c:v>
                </c:pt>
                <c:pt idx="444">
                  <c:v>3.238733748638901E-3</c:v>
                </c:pt>
                <c:pt idx="445">
                  <c:v>3.2578565521576945E-3</c:v>
                </c:pt>
                <c:pt idx="446">
                  <c:v>3.2769863623356823E-3</c:v>
                </c:pt>
                <c:pt idx="447">
                  <c:v>3.2961226294599302E-3</c:v>
                </c:pt>
                <c:pt idx="448">
                  <c:v>3.3152648045847526E-3</c:v>
                </c:pt>
                <c:pt idx="449">
                  <c:v>3.3344123395178263E-3</c:v>
                </c:pt>
                <c:pt idx="450">
                  <c:v>3.3535646868066756E-3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3.7119401934837261E-6</c:v>
                </c:pt>
                <c:pt idx="1">
                  <c:v>3.7115763029002715E-6</c:v>
                </c:pt>
                <c:pt idx="2">
                  <c:v>3.7108485938939985E-6</c:v>
                </c:pt>
                <c:pt idx="3">
                  <c:v>3.709757210892337E-6</c:v>
                </c:pt>
                <c:pt idx="4">
                  <c:v>3.7083023708020755E-6</c:v>
                </c:pt>
                <c:pt idx="5">
                  <c:v>3.7064843633288082E-6</c:v>
                </c:pt>
                <c:pt idx="6">
                  <c:v>3.7043035514040005E-6</c:v>
                </c:pt>
                <c:pt idx="7">
                  <c:v>3.7017603717206525E-6</c:v>
                </c:pt>
                <c:pt idx="8">
                  <c:v>3.6988553353787713E-6</c:v>
                </c:pt>
                <c:pt idx="9">
                  <c:v>3.6955890286421461E-6</c:v>
                </c:pt>
                <c:pt idx="10">
                  <c:v>3.6919621138081457E-6</c:v>
                </c:pt>
                <c:pt idx="11">
                  <c:v>3.6879753301925367E-6</c:v>
                </c:pt>
                <c:pt idx="12">
                  <c:v>3.6836294952315785E-6</c:v>
                </c:pt>
                <c:pt idx="13">
                  <c:v>3.6789255057039243E-6</c:v>
                </c:pt>
                <c:pt idx="14">
                  <c:v>3.6738643390751378E-6</c:v>
                </c:pt>
                <c:pt idx="15">
                  <c:v>3.6684470549679081E-6</c:v>
                </c:pt>
                <c:pt idx="16">
                  <c:v>3.6626747967613591E-6</c:v>
                </c:pt>
                <c:pt idx="17">
                  <c:v>3.6565487933231201E-6</c:v>
                </c:pt>
                <c:pt idx="18">
                  <c:v>3.6500703608781716E-6</c:v>
                </c:pt>
                <c:pt idx="19">
                  <c:v>3.6432409050187526E-6</c:v>
                </c:pt>
                <c:pt idx="20">
                  <c:v>3.6360619228599967E-6</c:v>
                </c:pt>
                <c:pt idx="21">
                  <c:v>3.6285350053462572E-6</c:v>
                </c:pt>
                <c:pt idx="22">
                  <c:v>3.6206618397134652E-6</c:v>
                </c:pt>
                <c:pt idx="23">
                  <c:v>3.6124442121132062E-6</c:v>
                </c:pt>
                <c:pt idx="24">
                  <c:v>3.6038840104045909E-6</c:v>
                </c:pt>
                <c:pt idx="25">
                  <c:v>3.5949832271203766E-6</c:v>
                </c:pt>
                <c:pt idx="26">
                  <c:v>3.5857439626141902E-6</c:v>
                </c:pt>
                <c:pt idx="27">
                  <c:v>3.5761684283961336E-6</c:v>
                </c:pt>
                <c:pt idx="28">
                  <c:v>3.5662589506644609E-6</c:v>
                </c:pt>
                <c:pt idx="29">
                  <c:v>3.5560179740414772E-6</c:v>
                </c:pt>
                <c:pt idx="30">
                  <c:v>3.5454480655222413E-6</c:v>
                </c:pt>
                <c:pt idx="31">
                  <c:v>3.5345519186451446E-6</c:v>
                </c:pt>
                <c:pt idx="32">
                  <c:v>3.5233323578939062E-6</c:v>
                </c:pt>
                <c:pt idx="33">
                  <c:v>3.511792343341014E-6</c:v>
                </c:pt>
                <c:pt idx="34">
                  <c:v>3.4999349755431583E-6</c:v>
                </c:pt>
                <c:pt idx="35">
                  <c:v>3.4877635006997132E-6</c:v>
                </c:pt>
                <c:pt idx="36">
                  <c:v>3.4752813160858375E-6</c:v>
                </c:pt>
                <c:pt idx="37">
                  <c:v>3.4624919757723103E-6</c:v>
                </c:pt>
                <c:pt idx="38">
                  <c:v>3.4493991966447429E-6</c:v>
                </c:pt>
                <c:pt idx="39">
                  <c:v>3.4360068647353425E-6</c:v>
                </c:pt>
                <c:pt idx="40">
                  <c:v>3.4223190418809555E-6</c:v>
                </c:pt>
                <c:pt idx="41">
                  <c:v>3.4083399727216185E-6</c:v>
                </c:pt>
                <c:pt idx="42">
                  <c:v>3.3940740920543921E-6</c:v>
                </c:pt>
                <c:pt idx="43">
                  <c:v>3.3795260325577326E-6</c:v>
                </c:pt>
                <c:pt idx="44">
                  <c:v>3.3647006329021476E-6</c:v>
                </c:pt>
                <c:pt idx="45">
                  <c:v>3.3496029462633184E-6</c:v>
                </c:pt>
                <c:pt idx="46">
                  <c:v>3.3342382492542792E-6</c:v>
                </c:pt>
                <c:pt idx="47">
                  <c:v>3.3186120512936012E-6</c:v>
                </c:pt>
                <c:pt idx="48">
                  <c:v>3.3027301044267984E-6</c:v>
                </c:pt>
                <c:pt idx="49">
                  <c:v>3.2865984136184108E-6</c:v>
                </c:pt>
                <c:pt idx="50">
                  <c:v>3.2702232475322977E-6</c:v>
                </c:pt>
                <c:pt idx="51">
                  <c:v>3.2536111498176949E-6</c:v>
                </c:pt>
                <c:pt idx="52">
                  <c:v>3.2367689509184386E-6</c:v>
                </c:pt>
                <c:pt idx="53">
                  <c:v>3.2197037804224611E-6</c:v>
                </c:pt>
                <c:pt idx="54">
                  <c:v>3.2024230799681629E-6</c:v>
                </c:pt>
                <c:pt idx="55">
                  <c:v>3.1849346167235626E-6</c:v>
                </c:pt>
                <c:pt idx="56">
                  <c:v>3.1672464974531499E-6</c:v>
                </c:pt>
                <c:pt idx="57">
                  <c:v>3.1493671831860935E-6</c:v>
                </c:pt>
                <c:pt idx="58">
                  <c:v>3.1313055044978576E-6</c:v>
                </c:pt>
                <c:pt idx="59">
                  <c:v>3.1130706774152614E-6</c:v>
                </c:pt>
                <c:pt idx="60">
                  <c:v>3.0946723199525773E-6</c:v>
                </c:pt>
                <c:pt idx="61">
                  <c:v>3.0761204692833021E-6</c:v>
                </c:pt>
                <c:pt idx="62">
                  <c:v>3.0574255995486952E-6</c:v>
                </c:pt>
                <c:pt idx="63">
                  <c:v>3.0385986402999849E-6</c:v>
                </c:pt>
                <c:pt idx="64">
                  <c:v>3.0196509955662486E-6</c:v>
                </c:pt>
                <c:pt idx="65">
                  <c:v>3.0005945635342055E-6</c:v>
                </c:pt>
                <c:pt idx="66">
                  <c:v>2.9814417568195393E-6</c:v>
                </c:pt>
                <c:pt idx="67">
                  <c:v>2.9622055233017034E-6</c:v>
                </c:pt>
                <c:pt idx="68">
                  <c:v>2.9428993674853674E-6</c:v>
                </c:pt>
                <c:pt idx="69">
                  <c:v>2.9235373723416995E-6</c:v>
                </c:pt>
                <c:pt idx="70">
                  <c:v>2.90413422157131E-6</c:v>
                </c:pt>
                <c:pt idx="71">
                  <c:v>2.8847052222179045E-6</c:v>
                </c:pt>
                <c:pt idx="72">
                  <c:v>2.8652663275473339E-6</c:v>
                </c:pt>
                <c:pt idx="73">
                  <c:v>2.8458341600907009E-6</c:v>
                </c:pt>
                <c:pt idx="74">
                  <c:v>2.8264260347323794E-6</c:v>
                </c:pt>
                <c:pt idx="75">
                  <c:v>2.8070599817041209E-6</c:v>
                </c:pt>
                <c:pt idx="76">
                  <c:v>2.7877547693248532E-6</c:v>
                </c:pt>
                <c:pt idx="77">
                  <c:v>2.7685299263021906E-6</c:v>
                </c:pt>
                <c:pt idx="78">
                  <c:v>2.7494057633861421E-6</c:v>
                </c:pt>
                <c:pt idx="79">
                  <c:v>2.730403394138035E-6</c:v>
                </c:pt>
                <c:pt idx="80">
                  <c:v>2.711544754548357E-6</c:v>
                </c:pt>
                <c:pt idx="81">
                  <c:v>2.6928526212062323E-6</c:v>
                </c:pt>
                <c:pt idx="82">
                  <c:v>2.6743506276908489E-6</c:v>
                </c:pt>
                <c:pt idx="83">
                  <c:v>2.656063278821676E-6</c:v>
                </c:pt>
                <c:pt idx="84">
                  <c:v>2.6380159623702246E-6</c:v>
                </c:pt>
                <c:pt idx="85">
                  <c:v>2.6202349578020081E-6</c:v>
                </c:pt>
                <c:pt idx="86">
                  <c:v>2.6027474415839967E-6</c:v>
                </c:pt>
                <c:pt idx="87">
                  <c:v>2.585581488561131E-6</c:v>
                </c:pt>
                <c:pt idx="88">
                  <c:v>2.5687660688764403E-6</c:v>
                </c:pt>
                <c:pt idx="89">
                  <c:v>2.552331039884267E-6</c:v>
                </c:pt>
                <c:pt idx="90">
                  <c:v>2.5363071324864741E-6</c:v>
                </c:pt>
                <c:pt idx="91">
                  <c:v>2.5207259313088795E-6</c:v>
                </c:pt>
                <c:pt idx="92">
                  <c:v>2.5056198481313814E-6</c:v>
                </c:pt>
                <c:pt idx="93">
                  <c:v>2.4910220879920875E-6</c:v>
                </c:pt>
                <c:pt idx="94">
                  <c:v>2.4769666074053394E-6</c:v>
                </c:pt>
                <c:pt idx="95">
                  <c:v>2.4634880641677389E-6</c:v>
                </c:pt>
                <c:pt idx="96">
                  <c:v>2.4506217582771486E-6</c:v>
                </c:pt>
                <c:pt idx="97">
                  <c:v>2.4384035635588691E-6</c:v>
                </c:pt>
                <c:pt idx="98">
                  <c:v>2.4268698496823259E-6</c:v>
                </c:pt>
                <c:pt idx="99">
                  <c:v>2.4160573943617439E-6</c:v>
                </c:pt>
                <c:pt idx="100">
                  <c:v>2.4060032856658876E-6</c:v>
                </c:pt>
                <c:pt idx="101">
                  <c:v>2.3967448145149329E-6</c:v>
                </c:pt>
                <c:pt idx="102">
                  <c:v>2.3883193576157805E-6</c:v>
                </c:pt>
                <c:pt idx="103">
                  <c:v>2.3807642512786367E-6</c:v>
                </c:pt>
                <c:pt idx="104">
                  <c:v>2.374116656764397E-6</c:v>
                </c:pt>
                <c:pt idx="105">
                  <c:v>2.3684134180298781E-6</c:v>
                </c:pt>
                <c:pt idx="106">
                  <c:v>2.3636909129610245E-6</c:v>
                </c:pt>
                <c:pt idx="107">
                  <c:v>2.3599848994061559E-6</c:v>
                </c:pt>
                <c:pt idx="108">
                  <c:v>2.3573303575348651E-6</c:v>
                </c:pt>
                <c:pt idx="109">
                  <c:v>2.3557613302450543E-6</c:v>
                </c:pt>
                <c:pt idx="110">
                  <c:v>2.3553107635124078E-6</c:v>
                </c:pt>
                <c:pt idx="111">
                  <c:v>2.3560103487147885E-6</c:v>
                </c:pt>
                <c:pt idx="112">
                  <c:v>2.3578903690606912E-6</c:v>
                </c:pt>
                <c:pt idx="113">
                  <c:v>2.3609795522989504E-6</c:v>
                </c:pt>
                <c:pt idx="114">
                  <c:v>2.3653049318808501E-6</c:v>
                </c:pt>
                <c:pt idx="115">
                  <c:v>2.3708917186820168E-6</c:v>
                </c:pt>
                <c:pt idx="116">
                  <c:v>2.3777631852686696E-6</c:v>
                </c:pt>
                <c:pt idx="117">
                  <c:v>2.3859405645121344E-6</c:v>
                </c:pt>
                <c:pt idx="118">
                  <c:v>2.3954429641209152E-6</c:v>
                </c:pt>
                <c:pt idx="119">
                  <c:v>2.4062872983773752E-6</c:v>
                </c:pt>
                <c:pt idx="120">
                  <c:v>2.4184882380450398E-6</c:v>
                </c:pt>
                <c:pt idx="121">
                  <c:v>2.4320581790633051E-6</c:v>
                </c:pt>
                <c:pt idx="122">
                  <c:v>2.4470072302808865E-6</c:v>
                </c:pt>
                <c:pt idx="123">
                  <c:v>2.4633432201105199E-6</c:v>
                </c:pt>
                <c:pt idx="124">
                  <c:v>2.4810717216278632E-6</c:v>
                </c:pt>
                <c:pt idx="125">
                  <c:v>2.5001960952994364E-6</c:v>
                </c:pt>
                <c:pt idx="126">
                  <c:v>2.5207175482185506E-6</c:v>
                </c:pt>
                <c:pt idx="127">
                  <c:v>2.5426352084635212E-6</c:v>
                </c:pt>
                <c:pt idx="128">
                  <c:v>2.5659462129758194E-6</c:v>
                </c:pt>
                <c:pt idx="129">
                  <c:v>2.5906458071916226E-6</c:v>
                </c:pt>
                <c:pt idx="130">
                  <c:v>2.6167274545503124E-6</c:v>
                </c:pt>
                <c:pt idx="131">
                  <c:v>2.6441829539474393E-6</c:v>
                </c:pt>
                <c:pt idx="132">
                  <c:v>2.6730025631948783E-6</c:v>
                </c:pt>
                <c:pt idx="133">
                  <c:v>2.7031751265929375E-6</c:v>
                </c:pt>
                <c:pt idx="134">
                  <c:v>2.7346882048022624E-6</c:v>
                </c:pt>
                <c:pt idx="135">
                  <c:v>2.7675282053207497E-6</c:v>
                </c:pt>
                <c:pt idx="136">
                  <c:v>2.8016805120150571E-6</c:v>
                </c:pt>
                <c:pt idx="137">
                  <c:v>2.8371296123202989E-6</c:v>
                </c:pt>
                <c:pt idx="138">
                  <c:v>2.8738592208980337E-6</c:v>
                </c:pt>
                <c:pt idx="139">
                  <c:v>2.9118523987250267E-6</c:v>
                </c:pt>
                <c:pt idx="140">
                  <c:v>2.9510916667676245E-6</c:v>
                </c:pt>
                <c:pt idx="141">
                  <c:v>2.9915591135739805E-6</c:v>
                </c:pt>
                <c:pt idx="142">
                  <c:v>3.0332364962846012E-6</c:v>
                </c:pt>
                <c:pt idx="143">
                  <c:v>3.0761053347178136E-6</c:v>
                </c:pt>
                <c:pt idx="144">
                  <c:v>3.1201469983283866E-6</c:v>
                </c:pt>
                <c:pt idx="145">
                  <c:v>3.1653427859634272E-6</c:v>
                </c:pt>
                <c:pt idx="146">
                  <c:v>3.2116739984491291E-6</c:v>
                </c:pt>
                <c:pt idx="147">
                  <c:v>3.2591220041349006E-6</c:v>
                </c:pt>
                <c:pt idx="148">
                  <c:v>3.3076682975984133E-6</c:v>
                </c:pt>
                <c:pt idx="149">
                  <c:v>3.3572945517769624E-6</c:v>
                </c:pt>
                <c:pt idx="150">
                  <c:v>3.4079826638383976E-6</c:v>
                </c:pt>
                <c:pt idx="151">
                  <c:v>3.4597147951400786E-6</c:v>
                </c:pt>
                <c:pt idx="152">
                  <c:v>3.5124734056482621E-6</c:v>
                </c:pt>
                <c:pt idx="153">
                  <c:v>3.5662412832044553E-6</c:v>
                </c:pt>
                <c:pt idx="154">
                  <c:v>3.6210015680310487E-6</c:v>
                </c:pt>
                <c:pt idx="155">
                  <c:v>3.6767377728673097E-6</c:v>
                </c:pt>
                <c:pt idx="156">
                  <c:v>3.7334337991198446E-6</c:v>
                </c:pt>
                <c:pt idx="157">
                  <c:v>3.7910739494001136E-6</c:v>
                </c:pt>
                <c:pt idx="158">
                  <c:v>3.8496429368065239E-6</c:v>
                </c:pt>
                <c:pt idx="159">
                  <c:v>3.909125891290963E-6</c:v>
                </c:pt>
                <c:pt idx="160">
                  <c:v>3.9695083634301765E-6</c:v>
                </c:pt>
                <c:pt idx="161">
                  <c:v>4.0307763259017538E-6</c:v>
                </c:pt>
                <c:pt idx="162">
                  <c:v>4.0929161729433313E-6</c:v>
                </c:pt>
                <c:pt idx="163">
                  <c:v>4.1559147180523014E-6</c:v>
                </c:pt>
                <c:pt idx="164">
                  <c:v>4.2197591901622756E-6</c:v>
                </c:pt>
                <c:pt idx="165">
                  <c:v>4.2844372285120881E-6</c:v>
                </c:pt>
                <c:pt idx="166">
                  <c:v>4.3499368764033656E-6</c:v>
                </c:pt>
                <c:pt idx="167">
                  <c:v>4.4162465740239303E-6</c:v>
                </c:pt>
                <c:pt idx="168">
                  <c:v>4.4833551504965725E-6</c:v>
                </c:pt>
                <c:pt idx="169">
                  <c:v>4.5512518152960492E-6</c:v>
                </c:pt>
                <c:pt idx="170">
                  <c:v>4.619926149161754E-6</c:v>
                </c:pt>
                <c:pt idx="171">
                  <c:v>4.6893680946191151E-6</c:v>
                </c:pt>
                <c:pt idx="172">
                  <c:v>4.7595679462096353E-6</c:v>
                </c:pt>
                <c:pt idx="173">
                  <c:v>4.8305163405174136E-6</c:v>
                </c:pt>
                <c:pt idx="174">
                  <c:v>4.9022042460689584E-6</c:v>
                </c:pt>
                <c:pt idx="175">
                  <c:v>4.9746229531731635E-6</c:v>
                </c:pt>
                <c:pt idx="176">
                  <c:v>5.0477640637592481E-6</c:v>
                </c:pt>
                <c:pt idx="177">
                  <c:v>5.1216194812623761E-6</c:v>
                </c:pt>
                <c:pt idx="178">
                  <c:v>5.1961814005993484E-6</c:v>
                </c:pt>
                <c:pt idx="179">
                  <c:v>5.2714422982702805E-6</c:v>
                </c:pt>
                <c:pt idx="180">
                  <c:v>5.2656097909558997E-6</c:v>
                </c:pt>
                <c:pt idx="181">
                  <c:v>5.2635601024746233E-6</c:v>
                </c:pt>
                <c:pt idx="182">
                  <c:v>5.2652557388331827E-6</c:v>
                </c:pt>
                <c:pt idx="183">
                  <c:v>5.2706513721036036E-6</c:v>
                </c:pt>
                <c:pt idx="184">
                  <c:v>5.2796941722695175E-6</c:v>
                </c:pt>
                <c:pt idx="185">
                  <c:v>5.2923242118054876E-6</c:v>
                </c:pt>
                <c:pt idx="186">
                  <c:v>5.3084749340752894E-6</c:v>
                </c:pt>
                <c:pt idx="187">
                  <c:v>5.328073675438178E-6</c:v>
                </c:pt>
                <c:pt idx="188">
                  <c:v>5.3510422301482403E-6</c:v>
                </c:pt>
                <c:pt idx="189">
                  <c:v>5.3772974467307061E-6</c:v>
                </c:pt>
                <c:pt idx="190">
                  <c:v>5.4067518445080926E-6</c:v>
                </c:pt>
                <c:pt idx="191">
                  <c:v>5.4393142392961873E-6</c:v>
                </c:pt>
                <c:pt idx="192">
                  <c:v>5.47489036794788E-6</c:v>
                </c:pt>
                <c:pt idx="193">
                  <c:v>5.5133835023335083E-6</c:v>
                </c:pt>
                <c:pt idx="194">
                  <c:v>5.5546950444459804E-6</c:v>
                </c:pt>
                <c:pt idx="195">
                  <c:v>5.5987250955423505E-6</c:v>
                </c:pt>
                <c:pt idx="196">
                  <c:v>5.6453729935188534E-6</c:v>
                </c:pt>
                <c:pt idx="197">
                  <c:v>5.6945378140076043E-6</c:v>
                </c:pt>
                <c:pt idx="198">
                  <c:v>5.746118831932464E-6</c:v>
                </c:pt>
                <c:pt idx="199">
                  <c:v>5.8000159414310132E-6</c:v>
                </c:pt>
                <c:pt idx="200">
                  <c:v>5.8561300331106934E-6</c:v>
                </c:pt>
                <c:pt idx="201">
                  <c:v>5.9143633285413748E-6</c:v>
                </c:pt>
                <c:pt idx="202">
                  <c:v>5.9746196726838806E-6</c:v>
                </c:pt>
                <c:pt idx="203">
                  <c:v>6.0368047856118537E-6</c:v>
                </c:pt>
                <c:pt idx="204">
                  <c:v>6.1008264754062011E-6</c:v>
                </c:pt>
                <c:pt idx="205">
                  <c:v>6.1665948144954961E-6</c:v>
                </c:pt>
                <c:pt idx="206">
                  <c:v>6.2340222819935406E-6</c:v>
                </c:pt>
                <c:pt idx="207">
                  <c:v>6.3030238747600397E-6</c:v>
                </c:pt>
                <c:pt idx="208">
                  <c:v>6.3735171899966906E-6</c:v>
                </c:pt>
                <c:pt idx="209">
                  <c:v>6.4454224822030645E-6</c:v>
                </c:pt>
                <c:pt idx="210">
                  <c:v>6.5186626972688428E-6</c:v>
                </c:pt>
                <c:pt idx="211">
                  <c:v>6.5931634863837658E-6</c:v>
                </c:pt>
                <c:pt idx="212">
                  <c:v>6.6688532023162009E-6</c:v>
                </c:pt>
                <c:pt idx="213">
                  <c:v>6.7456628804556331E-6</c:v>
                </c:pt>
                <c:pt idx="214">
                  <c:v>6.8235262068422298E-6</c:v>
                </c:pt>
                <c:pt idx="215">
                  <c:v>6.9023794752257668E-6</c:v>
                </c:pt>
                <c:pt idx="216">
                  <c:v>6.9821615350120217E-6</c:v>
                </c:pt>
                <c:pt idx="217">
                  <c:v>7.0628137317724003E-6</c:v>
                </c:pt>
                <c:pt idx="218">
                  <c:v>7.1442798418155872E-6</c:v>
                </c:pt>
                <c:pt idx="219">
                  <c:v>7.2265060021508504E-6</c:v>
                </c:pt>
                <c:pt idx="220">
                  <c:v>7.3094406370135057E-6</c:v>
                </c:pt>
                <c:pt idx="221">
                  <c:v>7.3930343819748556E-6</c:v>
                </c:pt>
                <c:pt idx="222">
                  <c:v>7.4772400065224879E-6</c:v>
                </c:pt>
                <c:pt idx="223">
                  <c:v>7.5620123358722391E-6</c:v>
                </c:pt>
                <c:pt idx="224">
                  <c:v>7.647308172660435E-6</c:v>
                </c:pt>
                <c:pt idx="225">
                  <c:v>7.7330862190637085E-6</c:v>
                </c:pt>
                <c:pt idx="226">
                  <c:v>7.819306999803367E-6</c:v>
                </c:pt>
                <c:pt idx="227">
                  <c:v>7.9059327864111508E-6</c:v>
                </c:pt>
                <c:pt idx="228">
                  <c:v>7.9929275230627229E-6</c:v>
                </c:pt>
                <c:pt idx="229">
                  <c:v>8.0802567542234278E-6</c:v>
                </c:pt>
                <c:pt idx="230">
                  <c:v>8.1678875542971202E-6</c:v>
                </c:pt>
                <c:pt idx="231">
                  <c:v>8.2557884594223852E-6</c:v>
                </c:pt>
                <c:pt idx="232">
                  <c:v>8.34392940152044E-6</c:v>
                </c:pt>
                <c:pt idx="233">
                  <c:v>8.4322816446649061E-6</c:v>
                </c:pt>
                <c:pt idx="234">
                  <c:v>8.5208177238146456E-6</c:v>
                </c:pt>
                <c:pt idx="235">
                  <c:v>8.6095113859264487E-6</c:v>
                </c:pt>
                <c:pt idx="236">
                  <c:v>8.6983375334439832E-6</c:v>
                </c:pt>
                <c:pt idx="237">
                  <c:v>8.7872721701425507E-6</c:v>
                </c:pt>
                <c:pt idx="238">
                  <c:v>8.8762923492954435E-6</c:v>
                </c:pt>
                <c:pt idx="239">
                  <c:v>8.9653761241164848E-6</c:v>
                </c:pt>
                <c:pt idx="240">
                  <c:v>9.0545025004245444E-6</c:v>
                </c:pt>
                <c:pt idx="241">
                  <c:v>9.1436513914689612E-6</c:v>
                </c:pt>
                <c:pt idx="242">
                  <c:v>9.2328035748495643E-6</c:v>
                </c:pt>
                <c:pt idx="243">
                  <c:v>9.3219406514612804E-6</c:v>
                </c:pt>
                <c:pt idx="244">
                  <c:v>9.4110450063907212E-6</c:v>
                </c:pt>
                <c:pt idx="245">
                  <c:v>9.5000997716906622E-6</c:v>
                </c:pt>
                <c:pt idx="246">
                  <c:v>9.5890887909576161E-6</c:v>
                </c:pt>
                <c:pt idx="247">
                  <c:v>9.6779965856377431E-6</c:v>
                </c:pt>
                <c:pt idx="248">
                  <c:v>9.7668083229868981E-6</c:v>
                </c:pt>
                <c:pt idx="249">
                  <c:v>9.8555097856117917E-6</c:v>
                </c:pt>
                <c:pt idx="250">
                  <c:v>9.9440873425205503E-6</c:v>
                </c:pt>
                <c:pt idx="251">
                  <c:v>1.0032527921612812E-5</c:v>
                </c:pt>
                <c:pt idx="252">
                  <c:v>1.0120818983541416E-5</c:v>
                </c:pt>
                <c:pt idx="253">
                  <c:v>1.0208948496879865E-5</c:v>
                </c:pt>
                <c:pt idx="254">
                  <c:v>1.0296904914532097E-5</c:v>
                </c:pt>
                <c:pt idx="255">
                  <c:v>1.0384677151323318E-5</c:v>
                </c:pt>
                <c:pt idx="256">
                  <c:v>1.0472254562713125E-5</c:v>
                </c:pt>
                <c:pt idx="257">
                  <c:v>1.0559626924574588E-5</c:v>
                </c:pt>
                <c:pt idx="258">
                  <c:v>1.0646784413985231E-5</c:v>
                </c:pt>
                <c:pt idx="259">
                  <c:v>1.0733717590978435E-5</c:v>
                </c:pt>
                <c:pt idx="260">
                  <c:v>1.0820417381205952E-5</c:v>
                </c:pt>
                <c:pt idx="261">
                  <c:v>1.0906875059464639E-5</c:v>
                </c:pt>
                <c:pt idx="262">
                  <c:v>1.0993082234042717E-5</c:v>
                </c:pt>
                <c:pt idx="263">
                  <c:v>1.107903083184303E-5</c:v>
                </c:pt>
                <c:pt idx="264">
                  <c:v>1.1164713084242879E-5</c:v>
                </c:pt>
                <c:pt idx="265">
                  <c:v>1.1250121513652082E-5</c:v>
                </c:pt>
                <c:pt idx="266">
                  <c:v>1.1335248920732802E-5</c:v>
                </c:pt>
                <c:pt idx="267">
                  <c:v>1.1420088372246557E-5</c:v>
                </c:pt>
                <c:pt idx="268">
                  <c:v>1.1504633189495687E-5</c:v>
                </c:pt>
                <c:pt idx="269">
                  <c:v>1.1588876937328175E-5</c:v>
                </c:pt>
                <c:pt idx="270">
                  <c:v>1.1672813413676409E-5</c:v>
                </c:pt>
                <c:pt idx="271">
                  <c:v>1.1756436639602046E-5</c:v>
                </c:pt>
                <c:pt idx="272">
                  <c:v>1.1839740849820523E-5</c:v>
                </c:pt>
                <c:pt idx="273">
                  <c:v>1.1922720483680326E-5</c:v>
                </c:pt>
                <c:pt idx="274">
                  <c:v>1.20053701765733E-5</c:v>
                </c:pt>
                <c:pt idx="275">
                  <c:v>1.2087684751753688E-5</c:v>
                </c:pt>
                <c:pt idx="276">
                  <c:v>1.2169659212544721E-5</c:v>
                </c:pt>
                <c:pt idx="277">
                  <c:v>1.2251288734912736E-5</c:v>
                </c:pt>
                <c:pt idx="278">
                  <c:v>1.2332568660389897E-5</c:v>
                </c:pt>
                <c:pt idx="279">
                  <c:v>1.2413494489327597E-5</c:v>
                </c:pt>
                <c:pt idx="280">
                  <c:v>1.2494061874463621E-5</c:v>
                </c:pt>
                <c:pt idx="281">
                  <c:v>1.2574266614787011E-5</c:v>
                </c:pt>
                <c:pt idx="282">
                  <c:v>1.2654104649685533E-5</c:v>
                </c:pt>
                <c:pt idx="283">
                  <c:v>1.2733572053361325E-5</c:v>
                </c:pt>
                <c:pt idx="284">
                  <c:v>1.2812665029501261E-5</c:v>
                </c:pt>
                <c:pt idx="285">
                  <c:v>1.2891379906189124E-5</c:v>
                </c:pt>
                <c:pt idx="286">
                  <c:v>1.2969713131047484E-5</c:v>
                </c:pt>
                <c:pt idx="287">
                  <c:v>1.3047661266597805E-5</c:v>
                </c:pt>
                <c:pt idx="288">
                  <c:v>1.3125220985827882E-5</c:v>
                </c:pt>
                <c:pt idx="289">
                  <c:v>1.3202389067956329E-5</c:v>
                </c:pt>
                <c:pt idx="290">
                  <c:v>1.3279162394384426E-5</c:v>
                </c:pt>
                <c:pt idx="291">
                  <c:v>1.3355537944826041E-5</c:v>
                </c:pt>
                <c:pt idx="292">
                  <c:v>1.3431512793606945E-5</c:v>
                </c:pt>
                <c:pt idx="293">
                  <c:v>1.350708410612525E-5</c:v>
                </c:pt>
                <c:pt idx="294">
                  <c:v>1.3582249135465125E-5</c:v>
                </c:pt>
                <c:pt idx="295">
                  <c:v>1.3657005219156416E-5</c:v>
                </c:pt>
                <c:pt idx="296">
                  <c:v>1.3731349776073095E-5</c:v>
                </c:pt>
                <c:pt idx="297">
                  <c:v>1.3805280303463936E-5</c:v>
                </c:pt>
                <c:pt idx="298">
                  <c:v>1.3878794374109071E-5</c:v>
                </c:pt>
                <c:pt idx="299">
                  <c:v>1.3951889633596456E-5</c:v>
                </c:pt>
                <c:pt idx="300">
                  <c:v>1.4024563797712607E-5</c:v>
                </c:pt>
                <c:pt idx="301">
                  <c:v>1.4096814649942191E-5</c:v>
                </c:pt>
                <c:pt idx="302">
                  <c:v>1.4168640039071397E-5</c:v>
                </c:pt>
                <c:pt idx="303">
                  <c:v>1.4240037876890241E-5</c:v>
                </c:pt>
                <c:pt idx="304">
                  <c:v>1.4311006135989221E-5</c:v>
                </c:pt>
                <c:pt idx="305">
                  <c:v>1.4381542847645961E-5</c:v>
                </c:pt>
                <c:pt idx="306">
                  <c:v>1.4451646099797737E-5</c:v>
                </c:pt>
                <c:pt idx="307">
                  <c:v>1.4521314035095883E-5</c:v>
                </c:pt>
                <c:pt idx="308">
                  <c:v>1.4590544849038458E-5</c:v>
                </c:pt>
                <c:pt idx="309">
                  <c:v>1.4659336788177541E-5</c:v>
                </c:pt>
                <c:pt idx="310">
                  <c:v>1.4727688148397836E-5</c:v>
                </c:pt>
                <c:pt idx="311">
                  <c:v>1.4795597273263381E-5</c:v>
                </c:pt>
                <c:pt idx="312">
                  <c:v>1.4863062552429319E-5</c:v>
                </c:pt>
                <c:pt idx="313">
                  <c:v>1.4930082420115838E-5</c:v>
                </c:pt>
                <c:pt idx="314">
                  <c:v>1.4996655353641543E-5</c:v>
                </c:pt>
                <c:pt idx="315">
                  <c:v>1.5062779872013633E-5</c:v>
                </c:pt>
                <c:pt idx="316">
                  <c:v>1.5128454534572449E-5</c:v>
                </c:pt>
                <c:pt idx="317">
                  <c:v>1.5193677939687908E-5</c:v>
                </c:pt>
                <c:pt idx="318">
                  <c:v>1.5258448723505739E-5</c:v>
                </c:pt>
                <c:pt idx="319">
                  <c:v>1.5322765558741221E-5</c:v>
                </c:pt>
                <c:pt idx="320">
                  <c:v>1.5386627153518484E-5</c:v>
                </c:pt>
                <c:pt idx="321">
                  <c:v>1.5450032250253388E-5</c:v>
                </c:pt>
                <c:pt idx="322">
                  <c:v>1.5512979624578163E-5</c:v>
                </c:pt>
                <c:pt idx="323">
                  <c:v>1.5575468084305981E-5</c:v>
                </c:pt>
                <c:pt idx="324">
                  <c:v>1.5637496468433844E-5</c:v>
                </c:pt>
                <c:pt idx="325">
                  <c:v>1.569906364618218E-5</c:v>
                </c:pt>
                <c:pt idx="326">
                  <c:v>1.5760168516069559E-5</c:v>
                </c:pt>
                <c:pt idx="327">
                  <c:v>1.5820810005021177E-5</c:v>
                </c:pt>
                <c:pt idx="328">
                  <c:v>1.5880987067509597E-5</c:v>
                </c:pt>
                <c:pt idx="329">
                  <c:v>1.5940698684726526E-5</c:v>
                </c:pt>
                <c:pt idx="330">
                  <c:v>1.5999943863784291E-5</c:v>
                </c:pt>
                <c:pt idx="331">
                  <c:v>1.6058721636945903E-5</c:v>
                </c:pt>
                <c:pt idx="332">
                  <c:v>1.611703106088237E-5</c:v>
                </c:pt>
                <c:pt idx="333">
                  <c:v>1.6174871215956421E-5</c:v>
                </c:pt>
                <c:pt idx="334">
                  <c:v>1.6232241205531337E-5</c:v>
                </c:pt>
                <c:pt idx="335">
                  <c:v>1.6289140155304083E-5</c:v>
                </c:pt>
                <c:pt idx="336">
                  <c:v>1.6345567212661616E-5</c:v>
                </c:pt>
                <c:pt idx="337">
                  <c:v>1.6401521546059606E-5</c:v>
                </c:pt>
                <c:pt idx="338">
                  <c:v>1.6457002344422601E-5</c:v>
                </c:pt>
                <c:pt idx="339">
                  <c:v>1.6512008816564785E-5</c:v>
                </c:pt>
                <c:pt idx="340">
                  <c:v>1.6566540190630624E-5</c:v>
                </c:pt>
                <c:pt idx="341">
                  <c:v>1.6620595713554522E-5</c:v>
                </c:pt>
                <c:pt idx="342">
                  <c:v>1.6674174650538843E-5</c:v>
                </c:pt>
                <c:pt idx="343">
                  <c:v>1.6727276284549547E-5</c:v>
                </c:pt>
                <c:pt idx="344">
                  <c:v>1.6779899915828779E-5</c:v>
                </c:pt>
                <c:pt idx="345">
                  <c:v>1.6832044861423804E-5</c:v>
                </c:pt>
                <c:pt idx="346">
                  <c:v>1.6883710454731599E-5</c:v>
                </c:pt>
                <c:pt idx="347">
                  <c:v>1.6934896045058611E-5</c:v>
                </c:pt>
                <c:pt idx="348">
                  <c:v>1.6985600997195015E-5</c:v>
                </c:pt>
                <c:pt idx="349">
                  <c:v>1.7035824691003034E-5</c:v>
                </c:pt>
                <c:pt idx="350">
                  <c:v>1.7085566521018719E-5</c:v>
                </c:pt>
                <c:pt idx="351">
                  <c:v>1.7134825896066735E-5</c:v>
                </c:pt>
                <c:pt idx="352">
                  <c:v>1.718360223888769E-5</c:v>
                </c:pt>
                <c:pt idx="353">
                  <c:v>1.7231894985777507E-5</c:v>
                </c:pt>
                <c:pt idx="354">
                  <c:v>1.7279703586238443E-5</c:v>
                </c:pt>
                <c:pt idx="355">
                  <c:v>1.7327027502641317E-5</c:v>
                </c:pt>
                <c:pt idx="356">
                  <c:v>1.7373866209898569E-5</c:v>
                </c:pt>
                <c:pt idx="357">
                  <c:v>1.7420219195147726E-5</c:v>
                </c:pt>
                <c:pt idx="358">
                  <c:v>1.746608595744493E-5</c:v>
                </c:pt>
                <c:pt idx="359">
                  <c:v>1.7511466007468181E-5</c:v>
                </c:pt>
                <c:pt idx="360">
                  <c:v>1.7556358867229955E-5</c:v>
                </c:pt>
                <c:pt idx="361">
                  <c:v>1.7600764069798802E-5</c:v>
                </c:pt>
                <c:pt idx="362">
                  <c:v>1.7644681159029767E-5</c:v>
                </c:pt>
                <c:pt idx="363">
                  <c:v>1.7688109689303136E-5</c:v>
                </c:pt>
                <c:pt idx="364">
                  <c:v>1.7731049225271381E-5</c:v>
                </c:pt>
                <c:pt idx="365">
                  <c:v>1.777349934161394E-5</c:v>
                </c:pt>
                <c:pt idx="366">
                  <c:v>1.7815459622799589E-5</c:v>
                </c:pt>
                <c:pt idx="367">
                  <c:v>1.7856929662856144E-5</c:v>
                </c:pt>
                <c:pt idx="368">
                  <c:v>1.789790906514726E-5</c:v>
                </c:pt>
                <c:pt idx="369">
                  <c:v>1.7938397442156083E-5</c:v>
                </c:pt>
                <c:pt idx="370">
                  <c:v>1.7978394415275501E-5</c:v>
                </c:pt>
                <c:pt idx="371">
                  <c:v>1.8017899614604846E-5</c:v>
                </c:pt>
                <c:pt idx="372">
                  <c:v>1.8056912678752762E-5</c:v>
                </c:pt>
                <c:pt idx="373">
                  <c:v>1.8095433254646042E-5</c:v>
                </c:pt>
                <c:pt idx="374">
                  <c:v>1.813346099734433E-5</c:v>
                </c:pt>
                <c:pt idx="375">
                  <c:v>1.8170995569860367E-5</c:v>
                </c:pt>
                <c:pt idx="376">
                  <c:v>1.820803664298571E-5</c:v>
                </c:pt>
                <c:pt idx="377">
                  <c:v>1.8244583895121703E-5</c:v>
                </c:pt>
                <c:pt idx="378">
                  <c:v>1.8280637012115519E-5</c:v>
                </c:pt>
                <c:pt idx="379">
                  <c:v>1.8316195687101172E-5</c:v>
                </c:pt>
                <c:pt idx="380">
                  <c:v>1.8351259620345256E-5</c:v>
                </c:pt>
                <c:pt idx="381">
                  <c:v>1.8385828519097375E-5</c:v>
                </c:pt>
                <c:pt idx="382">
                  <c:v>1.8419902097445E-5</c:v>
                </c:pt>
                <c:pt idx="383">
                  <c:v>1.8453480076172708E-5</c:v>
                </c:pt>
                <c:pt idx="384">
                  <c:v>1.8486562182625649E-5</c:v>
                </c:pt>
                <c:pt idx="385">
                  <c:v>1.8519148150577052E-5</c:v>
                </c:pt>
                <c:pt idx="386">
                  <c:v>1.8551237720099748E-5</c:v>
                </c:pt>
                <c:pt idx="387">
                  <c:v>1.8582830637441526E-5</c:v>
                </c:pt>
                <c:pt idx="388">
                  <c:v>1.8613926654904207E-5</c:v>
                </c:pt>
                <c:pt idx="389">
                  <c:v>1.8644525530726358E-5</c:v>
                </c:pt>
                <c:pt idx="390">
                  <c:v>1.8674627028969522E-5</c:v>
                </c:pt>
                <c:pt idx="391">
                  <c:v>1.8704230919407855E-5</c:v>
                </c:pt>
                <c:pt idx="392">
                  <c:v>1.87333369774211E-5</c:v>
                </c:pt>
                <c:pt idx="393">
                  <c:v>1.8761944983890782E-5</c:v>
                </c:pt>
                <c:pt idx="394">
                  <c:v>1.8790054725099501E-5</c:v>
                </c:pt>
                <c:pt idx="395">
                  <c:v>1.8817665992633325E-5</c:v>
                </c:pt>
                <c:pt idx="396">
                  <c:v>1.8844778583287121E-5</c:v>
                </c:pt>
                <c:pt idx="397">
                  <c:v>1.8871392298972742E-5</c:v>
                </c:pt>
                <c:pt idx="398">
                  <c:v>1.8897506946630049E-5</c:v>
                </c:pt>
                <c:pt idx="399">
                  <c:v>1.892312233814066E-5</c:v>
                </c:pt>
                <c:pt idx="400">
                  <c:v>1.8948238290244313E-5</c:v>
                </c:pt>
                <c:pt idx="401">
                  <c:v>1.8972854624457859E-5</c:v>
                </c:pt>
                <c:pt idx="402">
                  <c:v>1.8996971166996739E-5</c:v>
                </c:pt>
                <c:pt idx="403">
                  <c:v>1.9020587748698941E-5</c:v>
                </c:pt>
                <c:pt idx="404">
                  <c:v>1.9043704204951303E-5</c:v>
                </c:pt>
                <c:pt idx="405">
                  <c:v>1.9066320375618189E-5</c:v>
                </c:pt>
                <c:pt idx="406">
                  <c:v>1.90884361049724E-5</c:v>
                </c:pt>
                <c:pt idx="407">
                  <c:v>1.9110051241628323E-5</c:v>
                </c:pt>
                <c:pt idx="408">
                  <c:v>1.9131165638477232E-5</c:v>
                </c:pt>
                <c:pt idx="409">
                  <c:v>1.9151779152624679E-5</c:v>
                </c:pt>
                <c:pt idx="410">
                  <c:v>1.9171891645329992E-5</c:v>
                </c:pt>
                <c:pt idx="411">
                  <c:v>1.9191502981947711E-5</c:v>
                </c:pt>
                <c:pt idx="412">
                  <c:v>1.9210613031871072E-5</c:v>
                </c:pt>
                <c:pt idx="413">
                  <c:v>1.9229221668477341E-5</c:v>
                </c:pt>
                <c:pt idx="414">
                  <c:v>1.9247328769075055E-5</c:v>
                </c:pt>
                <c:pt idx="415">
                  <c:v>1.9264934214853118E-5</c:v>
                </c:pt>
                <c:pt idx="416">
                  <c:v>1.9282037890831656E-5</c:v>
                </c:pt>
                <c:pt idx="417">
                  <c:v>1.9298639685814651E-5</c:v>
                </c:pt>
                <c:pt idx="418">
                  <c:v>1.9314739492344311E-5</c:v>
                </c:pt>
                <c:pt idx="419">
                  <c:v>1.9330337206657094E-5</c:v>
                </c:pt>
                <c:pt idx="420">
                  <c:v>1.9345432728641431E-5</c:v>
                </c:pt>
                <c:pt idx="421">
                  <c:v>1.9360025961797034E-5</c:v>
                </c:pt>
                <c:pt idx="422">
                  <c:v>1.9374116813195809E-5</c:v>
                </c:pt>
                <c:pt idx="423">
                  <c:v>1.9387705193444345E-5</c:v>
                </c:pt>
                <c:pt idx="424">
                  <c:v>1.9400791016647915E-5</c:v>
                </c:pt>
                <c:pt idx="425">
                  <c:v>1.9413374200376016E-5</c:v>
                </c:pt>
                <c:pt idx="426">
                  <c:v>1.9425454665629352E-5</c:v>
                </c:pt>
                <c:pt idx="427">
                  <c:v>1.9437032336808318E-5</c:v>
                </c:pt>
                <c:pt idx="428">
                  <c:v>1.9448107141682869E-5</c:v>
                </c:pt>
                <c:pt idx="429">
                  <c:v>1.9458679011363868E-5</c:v>
                </c:pt>
                <c:pt idx="430">
                  <c:v>1.9468747880275762E-5</c:v>
                </c:pt>
                <c:pt idx="431">
                  <c:v>1.9478313686130665E-5</c:v>
                </c:pt>
                <c:pt idx="432">
                  <c:v>1.9487376369903774E-5</c:v>
                </c:pt>
                <c:pt idx="433">
                  <c:v>1.949593587581017E-5</c:v>
                </c:pt>
                <c:pt idx="434">
                  <c:v>1.9503992151282852E-5</c:v>
                </c:pt>
                <c:pt idx="435">
                  <c:v>1.9511545146952154E-5</c:v>
                </c:pt>
                <c:pt idx="436">
                  <c:v>1.9518594816626392E-5</c:v>
                </c:pt>
                <c:pt idx="437">
                  <c:v>1.9525141117273856E-5</c:v>
                </c:pt>
                <c:pt idx="438">
                  <c:v>1.9531184009005952E-5</c:v>
                </c:pt>
                <c:pt idx="439">
                  <c:v>1.9536723455061714E-5</c:v>
                </c:pt>
                <c:pt idx="440">
                  <c:v>1.9541759421793474E-5</c:v>
                </c:pt>
                <c:pt idx="441">
                  <c:v>1.9546291878653783E-5</c:v>
                </c:pt>
                <c:pt idx="442">
                  <c:v>1.955032079818355E-5</c:v>
                </c:pt>
                <c:pt idx="443">
                  <c:v>1.955384615600141E-5</c:v>
                </c:pt>
                <c:pt idx="444">
                  <c:v>1.9556867930794249E-5</c:v>
                </c:pt>
                <c:pt idx="445">
                  <c:v>1.9559386104308976E-5</c:v>
                </c:pt>
                <c:pt idx="446">
                  <c:v>1.9561400661345445E-5</c:v>
                </c:pt>
                <c:pt idx="447">
                  <c:v>1.9562911589750581E-5</c:v>
                </c:pt>
                <c:pt idx="448">
                  <c:v>1.9563918880413676E-5</c:v>
                </c:pt>
                <c:pt idx="449">
                  <c:v>1.9564422527262891E-5</c:v>
                </c:pt>
                <c:pt idx="450">
                  <c:v>1.9564422527262891E-5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3.0415242835432739E-2</c:v>
                </c:pt>
                <c:pt idx="2">
                  <c:v>6.0830485670865478E-2</c:v>
                </c:pt>
                <c:pt idx="3">
                  <c:v>9.1245728506298224E-2</c:v>
                </c:pt>
                <c:pt idx="4">
                  <c:v>0.12166097134173096</c:v>
                </c:pt>
                <c:pt idx="5">
                  <c:v>0.15207621417716369</c:v>
                </c:pt>
                <c:pt idx="6">
                  <c:v>0.18249145701259642</c:v>
                </c:pt>
                <c:pt idx="7">
                  <c:v>0.21290669984802912</c:v>
                </c:pt>
                <c:pt idx="8">
                  <c:v>0.24332194268346186</c:v>
                </c:pt>
                <c:pt idx="9">
                  <c:v>0.27373718551889464</c:v>
                </c:pt>
                <c:pt idx="10">
                  <c:v>0.30415242835432726</c:v>
                </c:pt>
                <c:pt idx="11">
                  <c:v>0.33456767118976011</c:v>
                </c:pt>
                <c:pt idx="12">
                  <c:v>0.36498291402519284</c:v>
                </c:pt>
                <c:pt idx="13">
                  <c:v>0.39539815686062557</c:v>
                </c:pt>
                <c:pt idx="14">
                  <c:v>0.4258133996960583</c:v>
                </c:pt>
                <c:pt idx="15">
                  <c:v>0.45622864253149115</c:v>
                </c:pt>
                <c:pt idx="16">
                  <c:v>0.48664388536692388</c:v>
                </c:pt>
                <c:pt idx="17">
                  <c:v>0.51705912820235667</c:v>
                </c:pt>
                <c:pt idx="18">
                  <c:v>0.54747437103778951</c:v>
                </c:pt>
                <c:pt idx="19">
                  <c:v>0.57788961387322224</c:v>
                </c:pt>
                <c:pt idx="20">
                  <c:v>0.60830485670865486</c:v>
                </c:pt>
                <c:pt idx="21">
                  <c:v>0.63872009954408759</c:v>
                </c:pt>
                <c:pt idx="22">
                  <c:v>0.66913534237952044</c:v>
                </c:pt>
                <c:pt idx="23">
                  <c:v>0.69955058521495317</c:v>
                </c:pt>
                <c:pt idx="24">
                  <c:v>0.7299658280503859</c:v>
                </c:pt>
                <c:pt idx="25">
                  <c:v>0.76038107088581874</c:v>
                </c:pt>
                <c:pt idx="26">
                  <c:v>0.79079631372125148</c:v>
                </c:pt>
                <c:pt idx="27">
                  <c:v>0.82121155655668432</c:v>
                </c:pt>
                <c:pt idx="28">
                  <c:v>0.85162679939211694</c:v>
                </c:pt>
                <c:pt idx="29">
                  <c:v>0.88204204222754967</c:v>
                </c:pt>
                <c:pt idx="30">
                  <c:v>0.91245728506298251</c:v>
                </c:pt>
                <c:pt idx="31">
                  <c:v>0.94287252789841525</c:v>
                </c:pt>
                <c:pt idx="32">
                  <c:v>0.97328777073384798</c:v>
                </c:pt>
                <c:pt idx="33">
                  <c:v>1.0037030135692808</c:v>
                </c:pt>
                <c:pt idx="34">
                  <c:v>1.0341182564047136</c:v>
                </c:pt>
                <c:pt idx="35">
                  <c:v>1.0645334992401463</c:v>
                </c:pt>
                <c:pt idx="36">
                  <c:v>1.0949487420755792</c:v>
                </c:pt>
                <c:pt idx="37">
                  <c:v>1.125363984911012</c:v>
                </c:pt>
                <c:pt idx="38">
                  <c:v>1.1557792277464445</c:v>
                </c:pt>
                <c:pt idx="39">
                  <c:v>1.1861944705818774</c:v>
                </c:pt>
                <c:pt idx="40">
                  <c:v>1.2166097134173099</c:v>
                </c:pt>
                <c:pt idx="41">
                  <c:v>1.2470249562527425</c:v>
                </c:pt>
                <c:pt idx="42">
                  <c:v>1.2774401990881752</c:v>
                </c:pt>
                <c:pt idx="43">
                  <c:v>1.3078554419236079</c:v>
                </c:pt>
                <c:pt idx="44">
                  <c:v>1.3382706847590407</c:v>
                </c:pt>
                <c:pt idx="45">
                  <c:v>1.3686859275944732</c:v>
                </c:pt>
                <c:pt idx="46">
                  <c:v>1.3991011704299059</c:v>
                </c:pt>
                <c:pt idx="47">
                  <c:v>1.4295164132653384</c:v>
                </c:pt>
                <c:pt idx="48">
                  <c:v>1.4599316561007709</c:v>
                </c:pt>
                <c:pt idx="49">
                  <c:v>1.4903468989362036</c:v>
                </c:pt>
                <c:pt idx="50">
                  <c:v>1.5207621417716362</c:v>
                </c:pt>
                <c:pt idx="51">
                  <c:v>1.5511773846070689</c:v>
                </c:pt>
                <c:pt idx="52">
                  <c:v>1.5815926274425014</c:v>
                </c:pt>
                <c:pt idx="53">
                  <c:v>1.6120078702779341</c:v>
                </c:pt>
                <c:pt idx="54">
                  <c:v>1.6424231131133669</c:v>
                </c:pt>
                <c:pt idx="55">
                  <c:v>1.6728383559487994</c:v>
                </c:pt>
                <c:pt idx="56">
                  <c:v>1.7032535987842321</c:v>
                </c:pt>
                <c:pt idx="57">
                  <c:v>1.7336688416196648</c:v>
                </c:pt>
                <c:pt idx="58">
                  <c:v>1.7640840844550973</c:v>
                </c:pt>
                <c:pt idx="59">
                  <c:v>1.7944993272905299</c:v>
                </c:pt>
                <c:pt idx="60">
                  <c:v>1.8249145701259624</c:v>
                </c:pt>
                <c:pt idx="61">
                  <c:v>1.8553298129613951</c:v>
                </c:pt>
                <c:pt idx="62">
                  <c:v>1.8857450557968276</c:v>
                </c:pt>
                <c:pt idx="63">
                  <c:v>1.9161602986322606</c:v>
                </c:pt>
                <c:pt idx="64">
                  <c:v>1.9465755414676933</c:v>
                </c:pt>
                <c:pt idx="65">
                  <c:v>1.9769907843031256</c:v>
                </c:pt>
                <c:pt idx="66">
                  <c:v>2.0074060271385585</c:v>
                </c:pt>
                <c:pt idx="67">
                  <c:v>2.0378212699739913</c:v>
                </c:pt>
                <c:pt idx="68">
                  <c:v>2.0682365128094236</c:v>
                </c:pt>
                <c:pt idx="69">
                  <c:v>2.0986517556448563</c:v>
                </c:pt>
                <c:pt idx="70">
                  <c:v>2.1290669984802886</c:v>
                </c:pt>
                <c:pt idx="71">
                  <c:v>2.1594822413157213</c:v>
                </c:pt>
                <c:pt idx="72">
                  <c:v>2.189897484151154</c:v>
                </c:pt>
                <c:pt idx="73">
                  <c:v>2.2203127269865868</c:v>
                </c:pt>
                <c:pt idx="74">
                  <c:v>2.2507279698220191</c:v>
                </c:pt>
                <c:pt idx="75">
                  <c:v>2.2811432126574522</c:v>
                </c:pt>
                <c:pt idx="76">
                  <c:v>2.3115584554928841</c:v>
                </c:pt>
                <c:pt idx="77">
                  <c:v>2.3419736983283168</c:v>
                </c:pt>
                <c:pt idx="78">
                  <c:v>2.3723889411637504</c:v>
                </c:pt>
                <c:pt idx="79">
                  <c:v>2.4028041839991823</c:v>
                </c:pt>
                <c:pt idx="80">
                  <c:v>2.433219426834615</c:v>
                </c:pt>
                <c:pt idx="81">
                  <c:v>2.4636346696700477</c:v>
                </c:pt>
                <c:pt idx="82">
                  <c:v>2.4940499125054805</c:v>
                </c:pt>
                <c:pt idx="83">
                  <c:v>2.5244651553409128</c:v>
                </c:pt>
                <c:pt idx="84">
                  <c:v>2.5548803981763455</c:v>
                </c:pt>
                <c:pt idx="85">
                  <c:v>2.5852956410117787</c:v>
                </c:pt>
                <c:pt idx="86">
                  <c:v>2.615710883847211</c:v>
                </c:pt>
                <c:pt idx="87">
                  <c:v>2.6461261266826437</c:v>
                </c:pt>
                <c:pt idx="88">
                  <c:v>2.6765413695180764</c:v>
                </c:pt>
                <c:pt idx="89">
                  <c:v>2.7069566123535087</c:v>
                </c:pt>
                <c:pt idx="90">
                  <c:v>2.737371855188941</c:v>
                </c:pt>
                <c:pt idx="91">
                  <c:v>2.7677870980243742</c:v>
                </c:pt>
                <c:pt idx="92">
                  <c:v>2.7982023408598065</c:v>
                </c:pt>
                <c:pt idx="93">
                  <c:v>2.8286175836952392</c:v>
                </c:pt>
                <c:pt idx="94">
                  <c:v>2.8590328265306719</c:v>
                </c:pt>
                <c:pt idx="95">
                  <c:v>2.8894480693661047</c:v>
                </c:pt>
                <c:pt idx="96">
                  <c:v>2.9198633122015369</c:v>
                </c:pt>
                <c:pt idx="97">
                  <c:v>2.9502785550369701</c:v>
                </c:pt>
                <c:pt idx="98">
                  <c:v>2.9806937978724029</c:v>
                </c:pt>
                <c:pt idx="99">
                  <c:v>3.0111090407078351</c:v>
                </c:pt>
                <c:pt idx="100">
                  <c:v>3.0415242835432679</c:v>
                </c:pt>
                <c:pt idx="101">
                  <c:v>3.0719395263787006</c:v>
                </c:pt>
                <c:pt idx="102">
                  <c:v>3.1023547692141333</c:v>
                </c:pt>
                <c:pt idx="103">
                  <c:v>3.1327700120495656</c:v>
                </c:pt>
                <c:pt idx="104">
                  <c:v>3.1631852548849979</c:v>
                </c:pt>
                <c:pt idx="105">
                  <c:v>3.1936004977204311</c:v>
                </c:pt>
                <c:pt idx="106">
                  <c:v>3.2240157405558629</c:v>
                </c:pt>
                <c:pt idx="107">
                  <c:v>3.2544309833912961</c:v>
                </c:pt>
                <c:pt idx="108">
                  <c:v>3.2848462262267288</c:v>
                </c:pt>
                <c:pt idx="109">
                  <c:v>3.3152614690621616</c:v>
                </c:pt>
                <c:pt idx="110">
                  <c:v>3.3456767118975939</c:v>
                </c:pt>
                <c:pt idx="111">
                  <c:v>3.3760919547330266</c:v>
                </c:pt>
                <c:pt idx="112">
                  <c:v>3.4065071975684593</c:v>
                </c:pt>
                <c:pt idx="113">
                  <c:v>3.4369224404038916</c:v>
                </c:pt>
                <c:pt idx="114">
                  <c:v>3.4673376832393243</c:v>
                </c:pt>
                <c:pt idx="115">
                  <c:v>3.4977529260747571</c:v>
                </c:pt>
                <c:pt idx="116">
                  <c:v>3.5281681689101894</c:v>
                </c:pt>
                <c:pt idx="117">
                  <c:v>3.5585834117456221</c:v>
                </c:pt>
                <c:pt idx="118">
                  <c:v>3.5889986545810553</c:v>
                </c:pt>
                <c:pt idx="119">
                  <c:v>3.619413897416488</c:v>
                </c:pt>
                <c:pt idx="120">
                  <c:v>3.6498291402519203</c:v>
                </c:pt>
                <c:pt idx="121">
                  <c:v>3.6802443830873535</c:v>
                </c:pt>
                <c:pt idx="122">
                  <c:v>3.7106596259227858</c:v>
                </c:pt>
                <c:pt idx="123">
                  <c:v>3.741074868758218</c:v>
                </c:pt>
                <c:pt idx="124">
                  <c:v>3.7714901115936508</c:v>
                </c:pt>
                <c:pt idx="125">
                  <c:v>3.8019053544290835</c:v>
                </c:pt>
                <c:pt idx="126">
                  <c:v>3.8323205972645158</c:v>
                </c:pt>
                <c:pt idx="127">
                  <c:v>3.8627358400999485</c:v>
                </c:pt>
                <c:pt idx="128">
                  <c:v>3.8931510829353813</c:v>
                </c:pt>
                <c:pt idx="129">
                  <c:v>3.923566325770814</c:v>
                </c:pt>
                <c:pt idx="130">
                  <c:v>3.9539815686062463</c:v>
                </c:pt>
                <c:pt idx="131">
                  <c:v>3.984396811441679</c:v>
                </c:pt>
                <c:pt idx="132">
                  <c:v>4.0148120542771117</c:v>
                </c:pt>
                <c:pt idx="133">
                  <c:v>4.045227297112544</c:v>
                </c:pt>
                <c:pt idx="134">
                  <c:v>4.0756425399479772</c:v>
                </c:pt>
                <c:pt idx="135">
                  <c:v>4.1060577827834104</c:v>
                </c:pt>
                <c:pt idx="136">
                  <c:v>4.1364730256188418</c:v>
                </c:pt>
                <c:pt idx="137">
                  <c:v>4.166888268454275</c:v>
                </c:pt>
                <c:pt idx="138">
                  <c:v>4.1973035112897072</c:v>
                </c:pt>
                <c:pt idx="139">
                  <c:v>4.2277187541251404</c:v>
                </c:pt>
                <c:pt idx="140">
                  <c:v>4.2581339969605727</c:v>
                </c:pt>
                <c:pt idx="141">
                  <c:v>4.288549239796005</c:v>
                </c:pt>
                <c:pt idx="142">
                  <c:v>4.3189644826314382</c:v>
                </c:pt>
                <c:pt idx="143">
                  <c:v>4.3493797254668705</c:v>
                </c:pt>
                <c:pt idx="144">
                  <c:v>4.3797949683023036</c:v>
                </c:pt>
                <c:pt idx="145">
                  <c:v>4.4102102111377359</c:v>
                </c:pt>
                <c:pt idx="146">
                  <c:v>4.4406254539731682</c:v>
                </c:pt>
                <c:pt idx="147">
                  <c:v>4.4710406968086005</c:v>
                </c:pt>
                <c:pt idx="148">
                  <c:v>4.5014559396440346</c:v>
                </c:pt>
                <c:pt idx="149">
                  <c:v>4.5318711824794669</c:v>
                </c:pt>
                <c:pt idx="150">
                  <c:v>4.5622864253148991</c:v>
                </c:pt>
                <c:pt idx="151">
                  <c:v>4.5927016681503314</c:v>
                </c:pt>
                <c:pt idx="152">
                  <c:v>4.6231169109857646</c:v>
                </c:pt>
                <c:pt idx="153">
                  <c:v>4.6535321538211969</c:v>
                </c:pt>
                <c:pt idx="154">
                  <c:v>4.6839473966566292</c:v>
                </c:pt>
                <c:pt idx="155">
                  <c:v>4.7143626394920624</c:v>
                </c:pt>
                <c:pt idx="156">
                  <c:v>4.7447778823274946</c:v>
                </c:pt>
                <c:pt idx="157">
                  <c:v>4.7751931251629278</c:v>
                </c:pt>
                <c:pt idx="158">
                  <c:v>4.8056083679983592</c:v>
                </c:pt>
                <c:pt idx="159">
                  <c:v>4.8360236108337924</c:v>
                </c:pt>
                <c:pt idx="160">
                  <c:v>4.8664388536692256</c:v>
                </c:pt>
                <c:pt idx="161">
                  <c:v>4.8968540965046587</c:v>
                </c:pt>
                <c:pt idx="162">
                  <c:v>4.9272693393400901</c:v>
                </c:pt>
                <c:pt idx="163">
                  <c:v>4.9576845821755251</c:v>
                </c:pt>
                <c:pt idx="164">
                  <c:v>4.9880998250109565</c:v>
                </c:pt>
                <c:pt idx="165">
                  <c:v>5.0185150678463915</c:v>
                </c:pt>
                <c:pt idx="166">
                  <c:v>5.0489303106818237</c:v>
                </c:pt>
                <c:pt idx="167">
                  <c:v>5.0793455535172569</c:v>
                </c:pt>
                <c:pt idx="168">
                  <c:v>5.109760796352691</c:v>
                </c:pt>
                <c:pt idx="169">
                  <c:v>5.1401760391881224</c:v>
                </c:pt>
                <c:pt idx="170">
                  <c:v>5.1705912820235573</c:v>
                </c:pt>
                <c:pt idx="171">
                  <c:v>5.2010065248589887</c:v>
                </c:pt>
                <c:pt idx="172">
                  <c:v>5.2314217676944228</c:v>
                </c:pt>
                <c:pt idx="173">
                  <c:v>5.2618370105298569</c:v>
                </c:pt>
                <c:pt idx="174">
                  <c:v>5.2922522533652891</c:v>
                </c:pt>
                <c:pt idx="175">
                  <c:v>5.3226674962007232</c:v>
                </c:pt>
                <c:pt idx="176">
                  <c:v>5.3530827390361546</c:v>
                </c:pt>
                <c:pt idx="177">
                  <c:v>5.3834979818715896</c:v>
                </c:pt>
                <c:pt idx="178">
                  <c:v>5.4139132247070219</c:v>
                </c:pt>
                <c:pt idx="179">
                  <c:v>5.444328467542455</c:v>
                </c:pt>
                <c:pt idx="180">
                  <c:v>64.940105807399149</c:v>
                </c:pt>
                <c:pt idx="181">
                  <c:v>64.935369824548559</c:v>
                </c:pt>
                <c:pt idx="182">
                  <c:v>64.930651071400163</c:v>
                </c:pt>
                <c:pt idx="183">
                  <c:v>64.925949551710715</c:v>
                </c:pt>
                <c:pt idx="184">
                  <c:v>64.92126526922425</c:v>
                </c:pt>
                <c:pt idx="185">
                  <c:v>64.916598227672239</c:v>
                </c:pt>
                <c:pt idx="186">
                  <c:v>64.911948430773421</c:v>
                </c:pt>
                <c:pt idx="187">
                  <c:v>64.907315882233902</c:v>
                </c:pt>
                <c:pt idx="188">
                  <c:v>64.90270058574707</c:v>
                </c:pt>
                <c:pt idx="189">
                  <c:v>64.89810254499362</c:v>
                </c:pt>
                <c:pt idx="190">
                  <c:v>64.89352176364153</c:v>
                </c:pt>
                <c:pt idx="191">
                  <c:v>64.888958245346046</c:v>
                </c:pt>
                <c:pt idx="192">
                  <c:v>64.884411993749652</c:v>
                </c:pt>
                <c:pt idx="193">
                  <c:v>64.879883012482054</c:v>
                </c:pt>
                <c:pt idx="194">
                  <c:v>64.875371305160243</c:v>
                </c:pt>
                <c:pt idx="195">
                  <c:v>64.870876875388348</c:v>
                </c:pt>
                <c:pt idx="196">
                  <c:v>64.86639972675772</c:v>
                </c:pt>
                <c:pt idx="197">
                  <c:v>64.86193986284691</c:v>
                </c:pt>
                <c:pt idx="198">
                  <c:v>64.857497287221619</c:v>
                </c:pt>
                <c:pt idx="199">
                  <c:v>64.853072003434704</c:v>
                </c:pt>
                <c:pt idx="200">
                  <c:v>64.848664015026145</c:v>
                </c:pt>
                <c:pt idx="201">
                  <c:v>64.844273325523076</c:v>
                </c:pt>
                <c:pt idx="202">
                  <c:v>64.839899938439714</c:v>
                </c:pt>
                <c:pt idx="203">
                  <c:v>64.835543857277386</c:v>
                </c:pt>
                <c:pt idx="204">
                  <c:v>64.83120508552453</c:v>
                </c:pt>
                <c:pt idx="205">
                  <c:v>64.826883626656596</c:v>
                </c:pt>
                <c:pt idx="206">
                  <c:v>64.822579484136156</c:v>
                </c:pt>
                <c:pt idx="207">
                  <c:v>64.818292661412769</c:v>
                </c:pt>
                <c:pt idx="208">
                  <c:v>64.814023161923046</c:v>
                </c:pt>
                <c:pt idx="209">
                  <c:v>64.809770989090637</c:v>
                </c:pt>
                <c:pt idx="210">
                  <c:v>64.805536146326148</c:v>
                </c:pt>
                <c:pt idx="211">
                  <c:v>64.801318637027222</c:v>
                </c:pt>
                <c:pt idx="212">
                  <c:v>64.79711846457846</c:v>
                </c:pt>
                <c:pt idx="213">
                  <c:v>64.792935632351401</c:v>
                </c:pt>
                <c:pt idx="214">
                  <c:v>64.788770143704568</c:v>
                </c:pt>
                <c:pt idx="215">
                  <c:v>64.784622001983394</c:v>
                </c:pt>
                <c:pt idx="216">
                  <c:v>64.780491210520267</c:v>
                </c:pt>
                <c:pt idx="217">
                  <c:v>64.776377772634447</c:v>
                </c:pt>
                <c:pt idx="218">
                  <c:v>64.772281691632131</c:v>
                </c:pt>
                <c:pt idx="219">
                  <c:v>64.768202970806357</c:v>
                </c:pt>
                <c:pt idx="220">
                  <c:v>64.76414161343709</c:v>
                </c:pt>
                <c:pt idx="221">
                  <c:v>64.760097622791079</c:v>
                </c:pt>
                <c:pt idx="222">
                  <c:v>64.756071002121985</c:v>
                </c:pt>
                <c:pt idx="223">
                  <c:v>64.752061754670265</c:v>
                </c:pt>
                <c:pt idx="224">
                  <c:v>64.748069883663206</c:v>
                </c:pt>
                <c:pt idx="225">
                  <c:v>64.744095392314904</c:v>
                </c:pt>
                <c:pt idx="226">
                  <c:v>64.740138283826241</c:v>
                </c:pt>
                <c:pt idx="227">
                  <c:v>64.73619856138491</c:v>
                </c:pt>
                <c:pt idx="228">
                  <c:v>64.732276228165318</c:v>
                </c:pt>
                <c:pt idx="229">
                  <c:v>64.72837128732867</c:v>
                </c:pt>
                <c:pt idx="230">
                  <c:v>64.724483742022912</c:v>
                </c:pt>
                <c:pt idx="231">
                  <c:v>64.720613595382702</c:v>
                </c:pt>
                <c:pt idx="232">
                  <c:v>64.71676085052944</c:v>
                </c:pt>
                <c:pt idx="233">
                  <c:v>64.712925510571225</c:v>
                </c:pt>
                <c:pt idx="234">
                  <c:v>64.709107578602826</c:v>
                </c:pt>
                <c:pt idx="235">
                  <c:v>64.705307057705724</c:v>
                </c:pt>
                <c:pt idx="236">
                  <c:v>64.701523950948072</c:v>
                </c:pt>
                <c:pt idx="237">
                  <c:v>64.697758261384649</c:v>
                </c:pt>
                <c:pt idx="238">
                  <c:v>64.694009992056905</c:v>
                </c:pt>
                <c:pt idx="239">
                  <c:v>64.690279145992932</c:v>
                </c:pt>
                <c:pt idx="240">
                  <c:v>64.686565726207419</c:v>
                </c:pt>
                <c:pt idx="241">
                  <c:v>64.682869735701686</c:v>
                </c:pt>
                <c:pt idx="242">
                  <c:v>64.679191177463608</c:v>
                </c:pt>
                <c:pt idx="243">
                  <c:v>64.675530054467714</c:v>
                </c:pt>
                <c:pt idx="244">
                  <c:v>64.67188636967505</c:v>
                </c:pt>
                <c:pt idx="245">
                  <c:v>64.668260126033232</c:v>
                </c:pt>
                <c:pt idx="246">
                  <c:v>64.664651326476474</c:v>
                </c:pt>
                <c:pt idx="247">
                  <c:v>64.661059973925461</c:v>
                </c:pt>
                <c:pt idx="248">
                  <c:v>64.657486071287451</c:v>
                </c:pt>
                <c:pt idx="249">
                  <c:v>64.653929621456186</c:v>
                </c:pt>
                <c:pt idx="250">
                  <c:v>64.650390627311964</c:v>
                </c:pt>
                <c:pt idx="251">
                  <c:v>64.646869091721499</c:v>
                </c:pt>
                <c:pt idx="252">
                  <c:v>64.643365017538045</c:v>
                </c:pt>
                <c:pt idx="253">
                  <c:v>64.639878407601302</c:v>
                </c:pt>
                <c:pt idx="254">
                  <c:v>64.636409264737452</c:v>
                </c:pt>
                <c:pt idx="255">
                  <c:v>64.63295759175908</c:v>
                </c:pt>
                <c:pt idx="256">
                  <c:v>64.629523391465241</c:v>
                </c:pt>
                <c:pt idx="257">
                  <c:v>64.626106666641419</c:v>
                </c:pt>
                <c:pt idx="258">
                  <c:v>64.622707420059484</c:v>
                </c:pt>
                <c:pt idx="259">
                  <c:v>64.61932565447772</c:v>
                </c:pt>
                <c:pt idx="260">
                  <c:v>64.615961372640797</c:v>
                </c:pt>
                <c:pt idx="261">
                  <c:v>64.612614577279786</c:v>
                </c:pt>
                <c:pt idx="262">
                  <c:v>64.609285271112114</c:v>
                </c:pt>
                <c:pt idx="263">
                  <c:v>64.605973456841568</c:v>
                </c:pt>
                <c:pt idx="264">
                  <c:v>64.602679137158262</c:v>
                </c:pt>
                <c:pt idx="265">
                  <c:v>64.599402314738668</c:v>
                </c:pt>
                <c:pt idx="266">
                  <c:v>64.596142992245603</c:v>
                </c:pt>
                <c:pt idx="267">
                  <c:v>64.592901172328155</c:v>
                </c:pt>
                <c:pt idx="268">
                  <c:v>64.589676857621754</c:v>
                </c:pt>
                <c:pt idx="269">
                  <c:v>64.586470050748105</c:v>
                </c:pt>
                <c:pt idx="270">
                  <c:v>64.583280754315183</c:v>
                </c:pt>
                <c:pt idx="271">
                  <c:v>64.580108970917266</c:v>
                </c:pt>
                <c:pt idx="272">
                  <c:v>64.576954703134902</c:v>
                </c:pt>
                <c:pt idx="273">
                  <c:v>64.573817953534842</c:v>
                </c:pt>
                <c:pt idx="274">
                  <c:v>64.570698724670123</c:v>
                </c:pt>
                <c:pt idx="275">
                  <c:v>64.567597019079997</c:v>
                </c:pt>
                <c:pt idx="276">
                  <c:v>64.564512839289947</c:v>
                </c:pt>
                <c:pt idx="277">
                  <c:v>64.56144618781164</c:v>
                </c:pt>
                <c:pt idx="278">
                  <c:v>64.558397067142991</c:v>
                </c:pt>
                <c:pt idx="279">
                  <c:v>64.555365479768057</c:v>
                </c:pt>
                <c:pt idx="280">
                  <c:v>64.55235142815711</c:v>
                </c:pt>
                <c:pt idx="281">
                  <c:v>64.549354914766582</c:v>
                </c:pt>
                <c:pt idx="282">
                  <c:v>64.546375942039049</c:v>
                </c:pt>
                <c:pt idx="283">
                  <c:v>64.543414512403288</c:v>
                </c:pt>
                <c:pt idx="284">
                  <c:v>64.54047062827415</c:v>
                </c:pt>
                <c:pt idx="285">
                  <c:v>64.537544292052687</c:v>
                </c:pt>
                <c:pt idx="286">
                  <c:v>64.534635506126008</c:v>
                </c:pt>
                <c:pt idx="287">
                  <c:v>64.5317442728674</c:v>
                </c:pt>
                <c:pt idx="288">
                  <c:v>64.528870594636189</c:v>
                </c:pt>
                <c:pt idx="289">
                  <c:v>64.526014473777821</c:v>
                </c:pt>
                <c:pt idx="290">
                  <c:v>64.52317591262387</c:v>
                </c:pt>
                <c:pt idx="291">
                  <c:v>64.5203549134919</c:v>
                </c:pt>
                <c:pt idx="292">
                  <c:v>64.517551478685604</c:v>
                </c:pt>
                <c:pt idx="293">
                  <c:v>64.514765610494706</c:v>
                </c:pt>
                <c:pt idx="294">
                  <c:v>64.511997311194989</c:v>
                </c:pt>
                <c:pt idx="295">
                  <c:v>64.509246583048252</c:v>
                </c:pt>
                <c:pt idx="296">
                  <c:v>64.506513428302355</c:v>
                </c:pt>
                <c:pt idx="297">
                  <c:v>64.503797849191145</c:v>
                </c:pt>
                <c:pt idx="298">
                  <c:v>64.501099847934498</c:v>
                </c:pt>
                <c:pt idx="299">
                  <c:v>64.49841942673828</c:v>
                </c:pt>
                <c:pt idx="300">
                  <c:v>64.495756587794361</c:v>
                </c:pt>
                <c:pt idx="301">
                  <c:v>64.493111333280581</c:v>
                </c:pt>
                <c:pt idx="302">
                  <c:v>64.49048366536077</c:v>
                </c:pt>
                <c:pt idx="303">
                  <c:v>64.487873586184705</c:v>
                </c:pt>
                <c:pt idx="304">
                  <c:v>64.485281097888134</c:v>
                </c:pt>
                <c:pt idx="305">
                  <c:v>64.482706202592752</c:v>
                </c:pt>
                <c:pt idx="306">
                  <c:v>64.480148902406185</c:v>
                </c:pt>
                <c:pt idx="307">
                  <c:v>64.477609199422005</c:v>
                </c:pt>
                <c:pt idx="308">
                  <c:v>64.475087095719687</c:v>
                </c:pt>
                <c:pt idx="309">
                  <c:v>64.472582593364635</c:v>
                </c:pt>
                <c:pt idx="310">
                  <c:v>64.470095694408158</c:v>
                </c:pt>
                <c:pt idx="311">
                  <c:v>64.467626400887454</c:v>
                </c:pt>
                <c:pt idx="312">
                  <c:v>64.465174714825608</c:v>
                </c:pt>
                <c:pt idx="313">
                  <c:v>64.462740638231608</c:v>
                </c:pt>
                <c:pt idx="314">
                  <c:v>64.46032417310029</c:v>
                </c:pt>
                <c:pt idx="315">
                  <c:v>64.457925321412361</c:v>
                </c:pt>
                <c:pt idx="316">
                  <c:v>64.455544085134392</c:v>
                </c:pt>
                <c:pt idx="317">
                  <c:v>64.453180466218811</c:v>
                </c:pt>
                <c:pt idx="318">
                  <c:v>64.450834466603851</c:v>
                </c:pt>
                <c:pt idx="319">
                  <c:v>64.44850608821362</c:v>
                </c:pt>
                <c:pt idx="320">
                  <c:v>64.446195332958013</c:v>
                </c:pt>
                <c:pt idx="321">
                  <c:v>64.443902202732772</c:v>
                </c:pt>
                <c:pt idx="322">
                  <c:v>64.44162669941943</c:v>
                </c:pt>
                <c:pt idx="323">
                  <c:v>64.439368824885321</c:v>
                </c:pt>
                <c:pt idx="324">
                  <c:v>64.437128580983611</c:v>
                </c:pt>
                <c:pt idx="325">
                  <c:v>64.434905969553185</c:v>
                </c:pt>
                <c:pt idx="326">
                  <c:v>64.432700992418773</c:v>
                </c:pt>
                <c:pt idx="327">
                  <c:v>64.430513651390825</c:v>
                </c:pt>
                <c:pt idx="328">
                  <c:v>64.428343948265592</c:v>
                </c:pt>
                <c:pt idx="329">
                  <c:v>64.426191884825059</c:v>
                </c:pt>
                <c:pt idx="330">
                  <c:v>64.42405746283697</c:v>
                </c:pt>
                <c:pt idx="331">
                  <c:v>64.421940684054817</c:v>
                </c:pt>
                <c:pt idx="332">
                  <c:v>64.419841550217825</c:v>
                </c:pt>
                <c:pt idx="333">
                  <c:v>64.417760063050906</c:v>
                </c:pt>
                <c:pt idx="334">
                  <c:v>64.415696224264778</c:v>
                </c:pt>
                <c:pt idx="335">
                  <c:v>64.41365003555579</c:v>
                </c:pt>
                <c:pt idx="336">
                  <c:v>64.411621498606053</c:v>
                </c:pt>
                <c:pt idx="337">
                  <c:v>64.409610615083352</c:v>
                </c:pt>
                <c:pt idx="338">
                  <c:v>64.407617386641164</c:v>
                </c:pt>
                <c:pt idx="339">
                  <c:v>64.405641814918653</c:v>
                </c:pt>
                <c:pt idx="340">
                  <c:v>64.403683901540688</c:v>
                </c:pt>
                <c:pt idx="341">
                  <c:v>64.401743648117787</c:v>
                </c:pt>
                <c:pt idx="342">
                  <c:v>64.39982105624614</c:v>
                </c:pt>
                <c:pt idx="343">
                  <c:v>64.397916127507585</c:v>
                </c:pt>
                <c:pt idx="344">
                  <c:v>64.396028863469638</c:v>
                </c:pt>
                <c:pt idx="345">
                  <c:v>64.394159265685445</c:v>
                </c:pt>
                <c:pt idx="346">
                  <c:v>64.3923073356938</c:v>
                </c:pt>
                <c:pt idx="347">
                  <c:v>64.390473075019131</c:v>
                </c:pt>
                <c:pt idx="348">
                  <c:v>64.388656485171495</c:v>
                </c:pt>
                <c:pt idx="349">
                  <c:v>64.386857567646572</c:v>
                </c:pt>
                <c:pt idx="350">
                  <c:v>64.385076323925645</c:v>
                </c:pt>
                <c:pt idx="351">
                  <c:v>64.383312755475629</c:v>
                </c:pt>
                <c:pt idx="352">
                  <c:v>64.381566863749001</c:v>
                </c:pt>
                <c:pt idx="353">
                  <c:v>64.379838650183899</c:v>
                </c:pt>
                <c:pt idx="354">
                  <c:v>64.37812811620401</c:v>
                </c:pt>
                <c:pt idx="355">
                  <c:v>64.37643526321861</c:v>
                </c:pt>
                <c:pt idx="356">
                  <c:v>64.374760092622566</c:v>
                </c:pt>
                <c:pt idx="357">
                  <c:v>64.373102605796319</c:v>
                </c:pt>
                <c:pt idx="358">
                  <c:v>64.37146280410586</c:v>
                </c:pt>
                <c:pt idx="359">
                  <c:v>64.369840688902784</c:v>
                </c:pt>
                <c:pt idx="360">
                  <c:v>64.368236261524203</c:v>
                </c:pt>
                <c:pt idx="361">
                  <c:v>64.366649523292793</c:v>
                </c:pt>
                <c:pt idx="362">
                  <c:v>64.365080475516791</c:v>
                </c:pt>
                <c:pt idx="363">
                  <c:v>64.363529119489968</c:v>
                </c:pt>
                <c:pt idx="364">
                  <c:v>64.361995456491627</c:v>
                </c:pt>
                <c:pt idx="365">
                  <c:v>64.360479487786591</c:v>
                </c:pt>
                <c:pt idx="366">
                  <c:v>64.358981214625231</c:v>
                </c:pt>
                <c:pt idx="367">
                  <c:v>64.357500638243437</c:v>
                </c:pt>
                <c:pt idx="368">
                  <c:v>64.356037759862588</c:v>
                </c:pt>
                <c:pt idx="369">
                  <c:v>64.354592580689612</c:v>
                </c:pt>
                <c:pt idx="370">
                  <c:v>64.3531651019169</c:v>
                </c:pt>
                <c:pt idx="371">
                  <c:v>64.35175532472239</c:v>
                </c:pt>
                <c:pt idx="372">
                  <c:v>64.350363250269467</c:v>
                </c:pt>
                <c:pt idx="373">
                  <c:v>64.348988879707065</c:v>
                </c:pt>
                <c:pt idx="374">
                  <c:v>64.347632214169536</c:v>
                </c:pt>
                <c:pt idx="375">
                  <c:v>64.346293254776768</c:v>
                </c:pt>
                <c:pt idx="376">
                  <c:v>64.344972002634094</c:v>
                </c:pt>
                <c:pt idx="377">
                  <c:v>64.343668458832354</c:v>
                </c:pt>
                <c:pt idx="378">
                  <c:v>64.342382624447808</c:v>
                </c:pt>
                <c:pt idx="379">
                  <c:v>64.341114500542218</c:v>
                </c:pt>
                <c:pt idx="380">
                  <c:v>64.339864088162798</c:v>
                </c:pt>
                <c:pt idx="381">
                  <c:v>64.338631388342193</c:v>
                </c:pt>
                <c:pt idx="382">
                  <c:v>64.33741640209854</c:v>
                </c:pt>
                <c:pt idx="383">
                  <c:v>64.336219130435381</c:v>
                </c:pt>
                <c:pt idx="384">
                  <c:v>64.335039574341735</c:v>
                </c:pt>
                <c:pt idx="385">
                  <c:v>64.333877734792026</c:v>
                </c:pt>
                <c:pt idx="386">
                  <c:v>64.332733612746125</c:v>
                </c:pt>
                <c:pt idx="387">
                  <c:v>64.331607209149354</c:v>
                </c:pt>
                <c:pt idx="388">
                  <c:v>64.330498524932452</c:v>
                </c:pt>
                <c:pt idx="389">
                  <c:v>64.329407561011536</c:v>
                </c:pt>
                <c:pt idx="390">
                  <c:v>64.328334318288199</c:v>
                </c:pt>
                <c:pt idx="391">
                  <c:v>64.327278797649427</c:v>
                </c:pt>
                <c:pt idx="392">
                  <c:v>64.326240999967609</c:v>
                </c:pt>
                <c:pt idx="393">
                  <c:v>64.32522092610057</c:v>
                </c:pt>
                <c:pt idx="394">
                  <c:v>64.324218576891511</c:v>
                </c:pt>
                <c:pt idx="395">
                  <c:v>64.323233953169037</c:v>
                </c:pt>
                <c:pt idx="396">
                  <c:v>64.322267055747147</c:v>
                </c:pt>
                <c:pt idx="397">
                  <c:v>64.321317885425273</c:v>
                </c:pt>
                <c:pt idx="398">
                  <c:v>64.320386442988166</c:v>
                </c:pt>
                <c:pt idx="399">
                  <c:v>64.319472729206041</c:v>
                </c:pt>
                <c:pt idx="400">
                  <c:v>64.318576744834431</c:v>
                </c:pt>
                <c:pt idx="401">
                  <c:v>64.317698490614319</c:v>
                </c:pt>
                <c:pt idx="402">
                  <c:v>64.316837967271979</c:v>
                </c:pt>
                <c:pt idx="403">
                  <c:v>64.315995175519149</c:v>
                </c:pt>
                <c:pt idx="404">
                  <c:v>64.315170116052869</c:v>
                </c:pt>
                <c:pt idx="405">
                  <c:v>64.314362789555602</c:v>
                </c:pt>
                <c:pt idx="406">
                  <c:v>64.313573196695131</c:v>
                </c:pt>
                <c:pt idx="407">
                  <c:v>64.312801338124643</c:v>
                </c:pt>
                <c:pt idx="408">
                  <c:v>64.312047214482646</c:v>
                </c:pt>
                <c:pt idx="409">
                  <c:v>64.31131082639304</c:v>
                </c:pt>
                <c:pt idx="410">
                  <c:v>64.310592174465071</c:v>
                </c:pt>
                <c:pt idx="411">
                  <c:v>64.309891259293323</c:v>
                </c:pt>
                <c:pt idx="412">
                  <c:v>64.309208081457754</c:v>
                </c:pt>
                <c:pt idx="413">
                  <c:v>64.308542641523658</c:v>
                </c:pt>
                <c:pt idx="414">
                  <c:v>64.307894940041663</c:v>
                </c:pt>
                <c:pt idx="415">
                  <c:v>64.30726497754776</c:v>
                </c:pt>
                <c:pt idx="416">
                  <c:v>64.306652754563274</c:v>
                </c:pt>
                <c:pt idx="417">
                  <c:v>64.306058271594864</c:v>
                </c:pt>
                <c:pt idx="418">
                  <c:v>64.305481529134539</c:v>
                </c:pt>
                <c:pt idx="419">
                  <c:v>64.304922527659642</c:v>
                </c:pt>
                <c:pt idx="420">
                  <c:v>64.304381267632834</c:v>
                </c:pt>
                <c:pt idx="421">
                  <c:v>64.303857749502114</c:v>
                </c:pt>
                <c:pt idx="422">
                  <c:v>64.303351973700813</c:v>
                </c:pt>
                <c:pt idx="423">
                  <c:v>64.302863940647612</c:v>
                </c:pt>
                <c:pt idx="424">
                  <c:v>64.302393650746453</c:v>
                </c:pt>
                <c:pt idx="425">
                  <c:v>64.301941104386685</c:v>
                </c:pt>
                <c:pt idx="426">
                  <c:v>64.301506301942922</c:v>
                </c:pt>
                <c:pt idx="427">
                  <c:v>64.301089243775095</c:v>
                </c:pt>
                <c:pt idx="428">
                  <c:v>64.300689930228515</c:v>
                </c:pt>
                <c:pt idx="429">
                  <c:v>64.300308361633739</c:v>
                </c:pt>
                <c:pt idx="430">
                  <c:v>64.29994453830669</c:v>
                </c:pt>
                <c:pt idx="431">
                  <c:v>64.299598460548594</c:v>
                </c:pt>
                <c:pt idx="432">
                  <c:v>64.299270128645972</c:v>
                </c:pt>
                <c:pt idx="433">
                  <c:v>64.298959542870676</c:v>
                </c:pt>
                <c:pt idx="434">
                  <c:v>64.298666703479867</c:v>
                </c:pt>
                <c:pt idx="435">
                  <c:v>64.298391610716024</c:v>
                </c:pt>
                <c:pt idx="436">
                  <c:v>64.298134264806933</c:v>
                </c:pt>
                <c:pt idx="437">
                  <c:v>64.297894665965643</c:v>
                </c:pt>
                <c:pt idx="438">
                  <c:v>64.297672814390609</c:v>
                </c:pt>
                <c:pt idx="439">
                  <c:v>64.297468710265505</c:v>
                </c:pt>
                <c:pt idx="440">
                  <c:v>64.297282353759357</c:v>
                </c:pt>
                <c:pt idx="441">
                  <c:v>64.297113745026465</c:v>
                </c:pt>
                <c:pt idx="442">
                  <c:v>64.296962884206451</c:v>
                </c:pt>
                <c:pt idx="443">
                  <c:v>64.296829771424257</c:v>
                </c:pt>
                <c:pt idx="444">
                  <c:v>64.296714406790116</c:v>
                </c:pt>
                <c:pt idx="445">
                  <c:v>64.29661679039954</c:v>
                </c:pt>
                <c:pt idx="446">
                  <c:v>64.296536922333388</c:v>
                </c:pt>
                <c:pt idx="447">
                  <c:v>64.296474802657784</c:v>
                </c:pt>
                <c:pt idx="448">
                  <c:v>64.296430431424184</c:v>
                </c:pt>
                <c:pt idx="449">
                  <c:v>64.296403808669325</c:v>
                </c:pt>
                <c:pt idx="450">
                  <c:v>64.296394934415261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-1047.524901301405</c:v>
                </c:pt>
                <c:pt idx="181">
                  <c:v>-1047.524901301405</c:v>
                </c:pt>
                <c:pt idx="182">
                  <c:v>-1047.524901301405</c:v>
                </c:pt>
                <c:pt idx="183">
                  <c:v>-1047.524901301405</c:v>
                </c:pt>
                <c:pt idx="184">
                  <c:v>-1047.524901301405</c:v>
                </c:pt>
                <c:pt idx="185">
                  <c:v>-1047.524901301405</c:v>
                </c:pt>
                <c:pt idx="186">
                  <c:v>-1047.524901301405</c:v>
                </c:pt>
                <c:pt idx="187">
                  <c:v>-1047.524901301405</c:v>
                </c:pt>
                <c:pt idx="188">
                  <c:v>-1047.524901301405</c:v>
                </c:pt>
                <c:pt idx="189">
                  <c:v>-1047.524901301405</c:v>
                </c:pt>
                <c:pt idx="190">
                  <c:v>-1047.524901301405</c:v>
                </c:pt>
                <c:pt idx="191">
                  <c:v>-1047.524901301405</c:v>
                </c:pt>
                <c:pt idx="192">
                  <c:v>-1047.524901301405</c:v>
                </c:pt>
                <c:pt idx="193">
                  <c:v>-1047.524901301405</c:v>
                </c:pt>
                <c:pt idx="194">
                  <c:v>-1047.524901301405</c:v>
                </c:pt>
                <c:pt idx="195">
                  <c:v>-1047.524901301405</c:v>
                </c:pt>
                <c:pt idx="196">
                  <c:v>-1047.524901301405</c:v>
                </c:pt>
                <c:pt idx="197">
                  <c:v>-1047.524901301405</c:v>
                </c:pt>
                <c:pt idx="198">
                  <c:v>-1047.524901301405</c:v>
                </c:pt>
                <c:pt idx="199">
                  <c:v>-1047.524901301405</c:v>
                </c:pt>
                <c:pt idx="200">
                  <c:v>-1047.524901301405</c:v>
                </c:pt>
                <c:pt idx="201">
                  <c:v>-1047.524901301405</c:v>
                </c:pt>
                <c:pt idx="202">
                  <c:v>-1047.524901301405</c:v>
                </c:pt>
                <c:pt idx="203">
                  <c:v>-1047.524901301405</c:v>
                </c:pt>
                <c:pt idx="204">
                  <c:v>-1047.524901301405</c:v>
                </c:pt>
                <c:pt idx="205">
                  <c:v>-1047.524901301405</c:v>
                </c:pt>
                <c:pt idx="206">
                  <c:v>-1047.524901301405</c:v>
                </c:pt>
                <c:pt idx="207">
                  <c:v>-1047.524901301405</c:v>
                </c:pt>
                <c:pt idx="208">
                  <c:v>-1047.524901301405</c:v>
                </c:pt>
                <c:pt idx="209">
                  <c:v>-1047.524901301405</c:v>
                </c:pt>
                <c:pt idx="210">
                  <c:v>-1047.524901301405</c:v>
                </c:pt>
                <c:pt idx="211">
                  <c:v>-1047.524901301405</c:v>
                </c:pt>
                <c:pt idx="212">
                  <c:v>-1047.524901301405</c:v>
                </c:pt>
                <c:pt idx="213">
                  <c:v>-1047.524901301405</c:v>
                </c:pt>
                <c:pt idx="214">
                  <c:v>-1047.524901301405</c:v>
                </c:pt>
                <c:pt idx="215">
                  <c:v>-1047.524901301405</c:v>
                </c:pt>
                <c:pt idx="216">
                  <c:v>-1047.524901301405</c:v>
                </c:pt>
                <c:pt idx="217">
                  <c:v>-1047.524901301405</c:v>
                </c:pt>
                <c:pt idx="218">
                  <c:v>-1047.524901301405</c:v>
                </c:pt>
                <c:pt idx="219">
                  <c:v>-1047.524901301405</c:v>
                </c:pt>
                <c:pt idx="220">
                  <c:v>-1047.524901301405</c:v>
                </c:pt>
                <c:pt idx="221">
                  <c:v>-1047.524901301405</c:v>
                </c:pt>
                <c:pt idx="222">
                  <c:v>-1047.524901301405</c:v>
                </c:pt>
                <c:pt idx="223">
                  <c:v>-1047.524901301405</c:v>
                </c:pt>
                <c:pt idx="224">
                  <c:v>-1047.524901301405</c:v>
                </c:pt>
                <c:pt idx="225">
                  <c:v>-1047.524901301405</c:v>
                </c:pt>
                <c:pt idx="226">
                  <c:v>-1047.524901301405</c:v>
                </c:pt>
                <c:pt idx="227">
                  <c:v>-1047.524901301405</c:v>
                </c:pt>
                <c:pt idx="228">
                  <c:v>-1047.524901301405</c:v>
                </c:pt>
                <c:pt idx="229">
                  <c:v>-1047.524901301405</c:v>
                </c:pt>
                <c:pt idx="230">
                  <c:v>-1047.524901301405</c:v>
                </c:pt>
                <c:pt idx="231">
                  <c:v>-1047.524901301405</c:v>
                </c:pt>
                <c:pt idx="232">
                  <c:v>-1047.524901301405</c:v>
                </c:pt>
                <c:pt idx="233">
                  <c:v>-1047.524901301405</c:v>
                </c:pt>
                <c:pt idx="234">
                  <c:v>-1047.524901301405</c:v>
                </c:pt>
                <c:pt idx="235">
                  <c:v>-1047.524901301405</c:v>
                </c:pt>
                <c:pt idx="236">
                  <c:v>-1047.524901301405</c:v>
                </c:pt>
                <c:pt idx="237">
                  <c:v>-1047.524901301405</c:v>
                </c:pt>
                <c:pt idx="238">
                  <c:v>-1047.524901301405</c:v>
                </c:pt>
                <c:pt idx="239">
                  <c:v>-1047.524901301405</c:v>
                </c:pt>
                <c:pt idx="240">
                  <c:v>-1047.524901301405</c:v>
                </c:pt>
                <c:pt idx="241">
                  <c:v>-1047.524901301405</c:v>
                </c:pt>
                <c:pt idx="242">
                  <c:v>-1047.524901301405</c:v>
                </c:pt>
                <c:pt idx="243">
                  <c:v>-1047.524901301405</c:v>
                </c:pt>
                <c:pt idx="244">
                  <c:v>-1047.524901301405</c:v>
                </c:pt>
                <c:pt idx="245">
                  <c:v>-1047.524901301405</c:v>
                </c:pt>
                <c:pt idx="246">
                  <c:v>-1047.524901301405</c:v>
                </c:pt>
                <c:pt idx="247">
                  <c:v>-1047.524901301405</c:v>
                </c:pt>
                <c:pt idx="248">
                  <c:v>-1047.524901301405</c:v>
                </c:pt>
                <c:pt idx="249">
                  <c:v>-1047.524901301405</c:v>
                </c:pt>
                <c:pt idx="250">
                  <c:v>-1047.524901301405</c:v>
                </c:pt>
                <c:pt idx="251">
                  <c:v>-1047.524901301405</c:v>
                </c:pt>
                <c:pt idx="252">
                  <c:v>-1047.524901301405</c:v>
                </c:pt>
                <c:pt idx="253">
                  <c:v>-1047.524901301405</c:v>
                </c:pt>
                <c:pt idx="254">
                  <c:v>-1047.524901301405</c:v>
                </c:pt>
                <c:pt idx="255">
                  <c:v>-1047.524901301405</c:v>
                </c:pt>
                <c:pt idx="256">
                  <c:v>-1047.524901301405</c:v>
                </c:pt>
                <c:pt idx="257">
                  <c:v>-1047.524901301405</c:v>
                </c:pt>
                <c:pt idx="258">
                  <c:v>-1047.524901301405</c:v>
                </c:pt>
                <c:pt idx="259">
                  <c:v>-1047.524901301405</c:v>
                </c:pt>
                <c:pt idx="260">
                  <c:v>-1047.524901301405</c:v>
                </c:pt>
                <c:pt idx="261">
                  <c:v>-1047.524901301405</c:v>
                </c:pt>
                <c:pt idx="262">
                  <c:v>-1047.524901301405</c:v>
                </c:pt>
                <c:pt idx="263">
                  <c:v>-1047.524901301405</c:v>
                </c:pt>
                <c:pt idx="264">
                  <c:v>-1047.524901301405</c:v>
                </c:pt>
                <c:pt idx="265">
                  <c:v>-1047.524901301405</c:v>
                </c:pt>
                <c:pt idx="266">
                  <c:v>-1047.524901301405</c:v>
                </c:pt>
                <c:pt idx="267">
                  <c:v>-1047.524901301405</c:v>
                </c:pt>
                <c:pt idx="268">
                  <c:v>-1047.524901301405</c:v>
                </c:pt>
                <c:pt idx="269">
                  <c:v>-1047.524901301405</c:v>
                </c:pt>
                <c:pt idx="270">
                  <c:v>-1047.524901301405</c:v>
                </c:pt>
                <c:pt idx="271">
                  <c:v>-1047.524901301405</c:v>
                </c:pt>
                <c:pt idx="272">
                  <c:v>-1047.524901301405</c:v>
                </c:pt>
                <c:pt idx="273">
                  <c:v>-1047.524901301405</c:v>
                </c:pt>
                <c:pt idx="274">
                  <c:v>-1047.524901301405</c:v>
                </c:pt>
                <c:pt idx="275">
                  <c:v>-1047.524901301405</c:v>
                </c:pt>
                <c:pt idx="276">
                  <c:v>-1047.524901301405</c:v>
                </c:pt>
                <c:pt idx="277">
                  <c:v>-1047.524901301405</c:v>
                </c:pt>
                <c:pt idx="278">
                  <c:v>-1047.524901301405</c:v>
                </c:pt>
                <c:pt idx="279">
                  <c:v>-1047.524901301405</c:v>
                </c:pt>
                <c:pt idx="280">
                  <c:v>-1047.524901301405</c:v>
                </c:pt>
                <c:pt idx="281">
                  <c:v>-1047.524901301405</c:v>
                </c:pt>
                <c:pt idx="282">
                  <c:v>-1047.524901301405</c:v>
                </c:pt>
                <c:pt idx="283">
                  <c:v>-1047.524901301405</c:v>
                </c:pt>
                <c:pt idx="284">
                  <c:v>-1047.524901301405</c:v>
                </c:pt>
                <c:pt idx="285">
                  <c:v>-1047.524901301405</c:v>
                </c:pt>
                <c:pt idx="286">
                  <c:v>-1047.524901301405</c:v>
                </c:pt>
                <c:pt idx="287">
                  <c:v>-1047.524901301405</c:v>
                </c:pt>
                <c:pt idx="288">
                  <c:v>-1047.524901301405</c:v>
                </c:pt>
                <c:pt idx="289">
                  <c:v>-1047.524901301405</c:v>
                </c:pt>
                <c:pt idx="290">
                  <c:v>-1047.524901301405</c:v>
                </c:pt>
                <c:pt idx="291">
                  <c:v>-1047.524901301405</c:v>
                </c:pt>
                <c:pt idx="292">
                  <c:v>-1047.524901301405</c:v>
                </c:pt>
                <c:pt idx="293">
                  <c:v>-1047.524901301405</c:v>
                </c:pt>
                <c:pt idx="294">
                  <c:v>-1047.524901301405</c:v>
                </c:pt>
                <c:pt idx="295">
                  <c:v>-1047.524901301405</c:v>
                </c:pt>
                <c:pt idx="296">
                  <c:v>-1047.524901301405</c:v>
                </c:pt>
                <c:pt idx="297">
                  <c:v>-1047.524901301405</c:v>
                </c:pt>
                <c:pt idx="298">
                  <c:v>-1047.524901301405</c:v>
                </c:pt>
                <c:pt idx="299">
                  <c:v>-1047.524901301405</c:v>
                </c:pt>
                <c:pt idx="300">
                  <c:v>-1047.524901301405</c:v>
                </c:pt>
                <c:pt idx="301">
                  <c:v>-1047.524901301405</c:v>
                </c:pt>
                <c:pt idx="302">
                  <c:v>-1047.524901301405</c:v>
                </c:pt>
                <c:pt idx="303">
                  <c:v>-1047.524901301405</c:v>
                </c:pt>
                <c:pt idx="304">
                  <c:v>-1047.524901301405</c:v>
                </c:pt>
                <c:pt idx="305">
                  <c:v>-1047.524901301405</c:v>
                </c:pt>
                <c:pt idx="306">
                  <c:v>-1047.524901301405</c:v>
                </c:pt>
                <c:pt idx="307">
                  <c:v>-1047.524901301405</c:v>
                </c:pt>
                <c:pt idx="308">
                  <c:v>-1047.524901301405</c:v>
                </c:pt>
                <c:pt idx="309">
                  <c:v>-1047.524901301405</c:v>
                </c:pt>
                <c:pt idx="310">
                  <c:v>-1047.524901301405</c:v>
                </c:pt>
                <c:pt idx="311">
                  <c:v>-1047.524901301405</c:v>
                </c:pt>
                <c:pt idx="312">
                  <c:v>-1047.524901301405</c:v>
                </c:pt>
                <c:pt idx="313">
                  <c:v>-1047.524901301405</c:v>
                </c:pt>
                <c:pt idx="314">
                  <c:v>-1047.524901301405</c:v>
                </c:pt>
                <c:pt idx="315">
                  <c:v>-1047.524901301405</c:v>
                </c:pt>
                <c:pt idx="316">
                  <c:v>-1047.524901301405</c:v>
                </c:pt>
                <c:pt idx="317">
                  <c:v>-1047.524901301405</c:v>
                </c:pt>
                <c:pt idx="318">
                  <c:v>-1047.524901301405</c:v>
                </c:pt>
                <c:pt idx="319">
                  <c:v>-1047.524901301405</c:v>
                </c:pt>
                <c:pt idx="320">
                  <c:v>-1047.524901301405</c:v>
                </c:pt>
                <c:pt idx="321">
                  <c:v>-1047.524901301405</c:v>
                </c:pt>
                <c:pt idx="322">
                  <c:v>-1047.524901301405</c:v>
                </c:pt>
                <c:pt idx="323">
                  <c:v>-1047.524901301405</c:v>
                </c:pt>
                <c:pt idx="324">
                  <c:v>-1047.524901301405</c:v>
                </c:pt>
                <c:pt idx="325">
                  <c:v>-1047.524901301405</c:v>
                </c:pt>
                <c:pt idx="326">
                  <c:v>-1047.524901301405</c:v>
                </c:pt>
                <c:pt idx="327">
                  <c:v>-1047.524901301405</c:v>
                </c:pt>
                <c:pt idx="328">
                  <c:v>-1047.524901301405</c:v>
                </c:pt>
                <c:pt idx="329">
                  <c:v>-1047.524901301405</c:v>
                </c:pt>
                <c:pt idx="330">
                  <c:v>-1047.524901301405</c:v>
                </c:pt>
                <c:pt idx="331">
                  <c:v>-1047.524901301405</c:v>
                </c:pt>
                <c:pt idx="332">
                  <c:v>-1047.524901301405</c:v>
                </c:pt>
                <c:pt idx="333">
                  <c:v>-1047.524901301405</c:v>
                </c:pt>
                <c:pt idx="334">
                  <c:v>-1047.524901301405</c:v>
                </c:pt>
                <c:pt idx="335">
                  <c:v>-1047.524901301405</c:v>
                </c:pt>
                <c:pt idx="336">
                  <c:v>-1047.524901301405</c:v>
                </c:pt>
                <c:pt idx="337">
                  <c:v>-1047.524901301405</c:v>
                </c:pt>
                <c:pt idx="338">
                  <c:v>-1047.524901301405</c:v>
                </c:pt>
                <c:pt idx="339">
                  <c:v>-1047.524901301405</c:v>
                </c:pt>
                <c:pt idx="340">
                  <c:v>-1047.524901301405</c:v>
                </c:pt>
                <c:pt idx="341">
                  <c:v>-1047.524901301405</c:v>
                </c:pt>
                <c:pt idx="342">
                  <c:v>-1047.524901301405</c:v>
                </c:pt>
                <c:pt idx="343">
                  <c:v>-1047.524901301405</c:v>
                </c:pt>
                <c:pt idx="344">
                  <c:v>-1047.524901301405</c:v>
                </c:pt>
                <c:pt idx="345">
                  <c:v>-1047.524901301405</c:v>
                </c:pt>
                <c:pt idx="346">
                  <c:v>-1047.524901301405</c:v>
                </c:pt>
                <c:pt idx="347">
                  <c:v>-1047.524901301405</c:v>
                </c:pt>
                <c:pt idx="348">
                  <c:v>-1047.524901301405</c:v>
                </c:pt>
                <c:pt idx="349">
                  <c:v>-1047.524901301405</c:v>
                </c:pt>
                <c:pt idx="350">
                  <c:v>-1047.524901301405</c:v>
                </c:pt>
                <c:pt idx="351">
                  <c:v>-1047.524901301405</c:v>
                </c:pt>
                <c:pt idx="352">
                  <c:v>-1047.524901301405</c:v>
                </c:pt>
                <c:pt idx="353">
                  <c:v>-1047.524901301405</c:v>
                </c:pt>
                <c:pt idx="354">
                  <c:v>-1047.524901301405</c:v>
                </c:pt>
                <c:pt idx="355">
                  <c:v>-1047.524901301405</c:v>
                </c:pt>
                <c:pt idx="356">
                  <c:v>-1047.524901301405</c:v>
                </c:pt>
                <c:pt idx="357">
                  <c:v>-1047.524901301405</c:v>
                </c:pt>
                <c:pt idx="358">
                  <c:v>-1047.524901301405</c:v>
                </c:pt>
                <c:pt idx="359">
                  <c:v>-1047.524901301405</c:v>
                </c:pt>
                <c:pt idx="360">
                  <c:v>-1047.524901301405</c:v>
                </c:pt>
                <c:pt idx="361">
                  <c:v>-1047.524901301405</c:v>
                </c:pt>
                <c:pt idx="362">
                  <c:v>-1047.524901301405</c:v>
                </c:pt>
                <c:pt idx="363">
                  <c:v>-1047.524901301405</c:v>
                </c:pt>
                <c:pt idx="364">
                  <c:v>-1047.524901301405</c:v>
                </c:pt>
                <c:pt idx="365">
                  <c:v>-1047.524901301405</c:v>
                </c:pt>
                <c:pt idx="366">
                  <c:v>-1047.524901301405</c:v>
                </c:pt>
                <c:pt idx="367">
                  <c:v>-1047.524901301405</c:v>
                </c:pt>
                <c:pt idx="368">
                  <c:v>-1047.524901301405</c:v>
                </c:pt>
                <c:pt idx="369">
                  <c:v>-1047.524901301405</c:v>
                </c:pt>
                <c:pt idx="370">
                  <c:v>-1047.524901301405</c:v>
                </c:pt>
                <c:pt idx="371">
                  <c:v>-1047.524901301405</c:v>
                </c:pt>
                <c:pt idx="372">
                  <c:v>-1047.524901301405</c:v>
                </c:pt>
                <c:pt idx="373">
                  <c:v>-1047.524901301405</c:v>
                </c:pt>
                <c:pt idx="374">
                  <c:v>-1047.524901301405</c:v>
                </c:pt>
                <c:pt idx="375">
                  <c:v>-1047.524901301405</c:v>
                </c:pt>
                <c:pt idx="376">
                  <c:v>-1047.524901301405</c:v>
                </c:pt>
                <c:pt idx="377">
                  <c:v>-1047.524901301405</c:v>
                </c:pt>
                <c:pt idx="378">
                  <c:v>-1047.524901301405</c:v>
                </c:pt>
                <c:pt idx="379">
                  <c:v>-1047.524901301405</c:v>
                </c:pt>
                <c:pt idx="380">
                  <c:v>-1047.524901301405</c:v>
                </c:pt>
                <c:pt idx="381">
                  <c:v>-1047.524901301405</c:v>
                </c:pt>
                <c:pt idx="382">
                  <c:v>-1047.524901301405</c:v>
                </c:pt>
                <c:pt idx="383">
                  <c:v>-1047.524901301405</c:v>
                </c:pt>
                <c:pt idx="384">
                  <c:v>-1047.524901301405</c:v>
                </c:pt>
                <c:pt idx="385">
                  <c:v>-1047.524901301405</c:v>
                </c:pt>
                <c:pt idx="386">
                  <c:v>-1047.524901301405</c:v>
                </c:pt>
                <c:pt idx="387">
                  <c:v>-1047.524901301405</c:v>
                </c:pt>
                <c:pt idx="388">
                  <c:v>-1047.524901301405</c:v>
                </c:pt>
                <c:pt idx="389">
                  <c:v>-1047.524901301405</c:v>
                </c:pt>
                <c:pt idx="390">
                  <c:v>-1047.524901301405</c:v>
                </c:pt>
                <c:pt idx="391">
                  <c:v>-1047.524901301405</c:v>
                </c:pt>
                <c:pt idx="392">
                  <c:v>-1047.524901301405</c:v>
                </c:pt>
                <c:pt idx="393">
                  <c:v>-1047.524901301405</c:v>
                </c:pt>
                <c:pt idx="394">
                  <c:v>-1047.524901301405</c:v>
                </c:pt>
                <c:pt idx="395">
                  <c:v>-1047.524901301405</c:v>
                </c:pt>
                <c:pt idx="396">
                  <c:v>-1047.524901301405</c:v>
                </c:pt>
                <c:pt idx="397">
                  <c:v>-1047.524901301405</c:v>
                </c:pt>
                <c:pt idx="398">
                  <c:v>-1047.524901301405</c:v>
                </c:pt>
                <c:pt idx="399">
                  <c:v>-1047.524901301405</c:v>
                </c:pt>
                <c:pt idx="400">
                  <c:v>-1047.524901301405</c:v>
                </c:pt>
                <c:pt idx="401">
                  <c:v>-1047.524901301405</c:v>
                </c:pt>
                <c:pt idx="402">
                  <c:v>-1047.524901301405</c:v>
                </c:pt>
                <c:pt idx="403">
                  <c:v>-1047.524901301405</c:v>
                </c:pt>
                <c:pt idx="404">
                  <c:v>-1047.524901301405</c:v>
                </c:pt>
                <c:pt idx="405">
                  <c:v>-1047.524901301405</c:v>
                </c:pt>
                <c:pt idx="406">
                  <c:v>-1047.524901301405</c:v>
                </c:pt>
                <c:pt idx="407">
                  <c:v>-1047.524901301405</c:v>
                </c:pt>
                <c:pt idx="408">
                  <c:v>-1047.524901301405</c:v>
                </c:pt>
                <c:pt idx="409">
                  <c:v>-1047.524901301405</c:v>
                </c:pt>
                <c:pt idx="410">
                  <c:v>-1047.524901301405</c:v>
                </c:pt>
                <c:pt idx="411">
                  <c:v>-1047.524901301405</c:v>
                </c:pt>
                <c:pt idx="412">
                  <c:v>-1047.524901301405</c:v>
                </c:pt>
                <c:pt idx="413">
                  <c:v>-1047.524901301405</c:v>
                </c:pt>
                <c:pt idx="414">
                  <c:v>-1047.524901301405</c:v>
                </c:pt>
                <c:pt idx="415">
                  <c:v>-1047.524901301405</c:v>
                </c:pt>
                <c:pt idx="416">
                  <c:v>-1047.524901301405</c:v>
                </c:pt>
                <c:pt idx="417">
                  <c:v>-1047.524901301405</c:v>
                </c:pt>
                <c:pt idx="418">
                  <c:v>-1047.524901301405</c:v>
                </c:pt>
                <c:pt idx="419">
                  <c:v>-1047.524901301405</c:v>
                </c:pt>
                <c:pt idx="420">
                  <c:v>-1047.524901301405</c:v>
                </c:pt>
                <c:pt idx="421">
                  <c:v>-1047.524901301405</c:v>
                </c:pt>
                <c:pt idx="422">
                  <c:v>-1047.524901301405</c:v>
                </c:pt>
                <c:pt idx="423">
                  <c:v>-1047.524901301405</c:v>
                </c:pt>
                <c:pt idx="424">
                  <c:v>-1047.524901301405</c:v>
                </c:pt>
                <c:pt idx="425">
                  <c:v>-1047.524901301405</c:v>
                </c:pt>
                <c:pt idx="426">
                  <c:v>-1047.524901301405</c:v>
                </c:pt>
                <c:pt idx="427">
                  <c:v>-1047.524901301405</c:v>
                </c:pt>
                <c:pt idx="428">
                  <c:v>-1047.524901301405</c:v>
                </c:pt>
                <c:pt idx="429">
                  <c:v>-1047.524901301405</c:v>
                </c:pt>
                <c:pt idx="430">
                  <c:v>-1047.524901301405</c:v>
                </c:pt>
                <c:pt idx="431">
                  <c:v>-1047.524901301405</c:v>
                </c:pt>
                <c:pt idx="432">
                  <c:v>-1047.524901301405</c:v>
                </c:pt>
                <c:pt idx="433">
                  <c:v>-1047.524901301405</c:v>
                </c:pt>
                <c:pt idx="434">
                  <c:v>-1047.524901301405</c:v>
                </c:pt>
                <c:pt idx="435">
                  <c:v>-1047.524901301405</c:v>
                </c:pt>
                <c:pt idx="436">
                  <c:v>-1047.524901301405</c:v>
                </c:pt>
                <c:pt idx="437">
                  <c:v>-1047.524901301405</c:v>
                </c:pt>
                <c:pt idx="438">
                  <c:v>-1047.524901301405</c:v>
                </c:pt>
                <c:pt idx="439">
                  <c:v>-1047.524901301405</c:v>
                </c:pt>
                <c:pt idx="440">
                  <c:v>-1047.524901301405</c:v>
                </c:pt>
                <c:pt idx="441">
                  <c:v>-1047.524901301405</c:v>
                </c:pt>
                <c:pt idx="442">
                  <c:v>-1047.524901301405</c:v>
                </c:pt>
                <c:pt idx="443">
                  <c:v>-1047.524901301405</c:v>
                </c:pt>
                <c:pt idx="444">
                  <c:v>-1047.524901301405</c:v>
                </c:pt>
                <c:pt idx="445">
                  <c:v>-1047.524901301405</c:v>
                </c:pt>
                <c:pt idx="446">
                  <c:v>-1047.524901301405</c:v>
                </c:pt>
                <c:pt idx="447">
                  <c:v>-1047.524901301405</c:v>
                </c:pt>
                <c:pt idx="448">
                  <c:v>-1047.524901301405</c:v>
                </c:pt>
                <c:pt idx="449">
                  <c:v>-1047.524901301405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-3628.7327024952137</c:v>
                </c:pt>
                <c:pt idx="1">
                  <c:v>-3628.7327024952137</c:v>
                </c:pt>
                <c:pt idx="2">
                  <c:v>-3628.7327024952137</c:v>
                </c:pt>
                <c:pt idx="3">
                  <c:v>-3628.7327024952137</c:v>
                </c:pt>
                <c:pt idx="4">
                  <c:v>-3628.7327024952137</c:v>
                </c:pt>
                <c:pt idx="5">
                  <c:v>-3628.7327024952137</c:v>
                </c:pt>
                <c:pt idx="6">
                  <c:v>-3628.7327024952137</c:v>
                </c:pt>
                <c:pt idx="7">
                  <c:v>-3628.7327024952137</c:v>
                </c:pt>
                <c:pt idx="8">
                  <c:v>-3628.7327024952137</c:v>
                </c:pt>
                <c:pt idx="9">
                  <c:v>-3628.7327024952137</c:v>
                </c:pt>
                <c:pt idx="10">
                  <c:v>-3628.7327024952137</c:v>
                </c:pt>
                <c:pt idx="11">
                  <c:v>-3628.7327024952137</c:v>
                </c:pt>
                <c:pt idx="12">
                  <c:v>-3628.7327024952137</c:v>
                </c:pt>
                <c:pt idx="13">
                  <c:v>-3628.7327024952137</c:v>
                </c:pt>
                <c:pt idx="14">
                  <c:v>-3628.7327024952137</c:v>
                </c:pt>
                <c:pt idx="15">
                  <c:v>-3628.7327024952137</c:v>
                </c:pt>
                <c:pt idx="16">
                  <c:v>-3628.7327024952137</c:v>
                </c:pt>
                <c:pt idx="17">
                  <c:v>-3628.7327024952137</c:v>
                </c:pt>
                <c:pt idx="18">
                  <c:v>-3628.7327024952137</c:v>
                </c:pt>
                <c:pt idx="19">
                  <c:v>-3628.7327024952137</c:v>
                </c:pt>
                <c:pt idx="20">
                  <c:v>-3628.7327024952137</c:v>
                </c:pt>
                <c:pt idx="21">
                  <c:v>-3628.7327024952137</c:v>
                </c:pt>
                <c:pt idx="22">
                  <c:v>-3628.7327024952137</c:v>
                </c:pt>
                <c:pt idx="23">
                  <c:v>-3628.7327024952137</c:v>
                </c:pt>
                <c:pt idx="24">
                  <c:v>-3628.7327024952137</c:v>
                </c:pt>
                <c:pt idx="25">
                  <c:v>-3628.7327024952137</c:v>
                </c:pt>
                <c:pt idx="26">
                  <c:v>-3628.7327024952137</c:v>
                </c:pt>
                <c:pt idx="27">
                  <c:v>-3628.7327024952137</c:v>
                </c:pt>
                <c:pt idx="28">
                  <c:v>-3628.7327024952137</c:v>
                </c:pt>
                <c:pt idx="29">
                  <c:v>-3628.7327024952137</c:v>
                </c:pt>
                <c:pt idx="30">
                  <c:v>-3628.7327024952137</c:v>
                </c:pt>
                <c:pt idx="31">
                  <c:v>-3628.7327024952137</c:v>
                </c:pt>
                <c:pt idx="32">
                  <c:v>-3628.7327024952137</c:v>
                </c:pt>
                <c:pt idx="33">
                  <c:v>-3628.7327024952137</c:v>
                </c:pt>
                <c:pt idx="34">
                  <c:v>-3628.7327024952137</c:v>
                </c:pt>
                <c:pt idx="35">
                  <c:v>-3628.7327024952137</c:v>
                </c:pt>
                <c:pt idx="36">
                  <c:v>-3628.7327024952137</c:v>
                </c:pt>
                <c:pt idx="37">
                  <c:v>-3628.7327024952137</c:v>
                </c:pt>
                <c:pt idx="38">
                  <c:v>-3628.7327024952137</c:v>
                </c:pt>
                <c:pt idx="39">
                  <c:v>-3628.7327024952137</c:v>
                </c:pt>
                <c:pt idx="40">
                  <c:v>-3628.7327024952137</c:v>
                </c:pt>
                <c:pt idx="41">
                  <c:v>-3628.7327024952137</c:v>
                </c:pt>
                <c:pt idx="42">
                  <c:v>-3628.7327024952137</c:v>
                </c:pt>
                <c:pt idx="43">
                  <c:v>-3628.7327024952137</c:v>
                </c:pt>
                <c:pt idx="44">
                  <c:v>-3628.7327024952137</c:v>
                </c:pt>
                <c:pt idx="45">
                  <c:v>-3628.7327024952137</c:v>
                </c:pt>
                <c:pt idx="46">
                  <c:v>-3628.7327024952137</c:v>
                </c:pt>
                <c:pt idx="47">
                  <c:v>-3628.7327024952137</c:v>
                </c:pt>
                <c:pt idx="48">
                  <c:v>-3628.7327024952137</c:v>
                </c:pt>
                <c:pt idx="49">
                  <c:v>-3628.7327024952137</c:v>
                </c:pt>
                <c:pt idx="50">
                  <c:v>-3628.7327024952137</c:v>
                </c:pt>
                <c:pt idx="51">
                  <c:v>-3628.7327024952137</c:v>
                </c:pt>
                <c:pt idx="52">
                  <c:v>-3628.7327024952137</c:v>
                </c:pt>
                <c:pt idx="53">
                  <c:v>-3628.7327024952137</c:v>
                </c:pt>
                <c:pt idx="54">
                  <c:v>-3628.7327024952137</c:v>
                </c:pt>
                <c:pt idx="55">
                  <c:v>-3628.7327024952137</c:v>
                </c:pt>
                <c:pt idx="56">
                  <c:v>-3628.7327024952137</c:v>
                </c:pt>
                <c:pt idx="57">
                  <c:v>-3628.7327024952137</c:v>
                </c:pt>
                <c:pt idx="58">
                  <c:v>-3628.7327024952137</c:v>
                </c:pt>
                <c:pt idx="59">
                  <c:v>-3628.7327024952137</c:v>
                </c:pt>
                <c:pt idx="60">
                  <c:v>-3628.7327024952137</c:v>
                </c:pt>
                <c:pt idx="61">
                  <c:v>-3628.7327024952137</c:v>
                </c:pt>
                <c:pt idx="62">
                  <c:v>-3628.7327024952137</c:v>
                </c:pt>
                <c:pt idx="63">
                  <c:v>-3628.7327024952137</c:v>
                </c:pt>
                <c:pt idx="64">
                  <c:v>-3628.7327024952137</c:v>
                </c:pt>
                <c:pt idx="65">
                  <c:v>-3628.7327024952137</c:v>
                </c:pt>
                <c:pt idx="66">
                  <c:v>-3628.7327024952137</c:v>
                </c:pt>
                <c:pt idx="67">
                  <c:v>-3628.7327024952137</c:v>
                </c:pt>
                <c:pt idx="68">
                  <c:v>-3628.7327024952137</c:v>
                </c:pt>
                <c:pt idx="69">
                  <c:v>-3628.7327024952137</c:v>
                </c:pt>
                <c:pt idx="70">
                  <c:v>-3628.7327024952137</c:v>
                </c:pt>
                <c:pt idx="71">
                  <c:v>-3628.7327024952137</c:v>
                </c:pt>
                <c:pt idx="72">
                  <c:v>-3628.7327024952137</c:v>
                </c:pt>
                <c:pt idx="73">
                  <c:v>-3628.7327024952137</c:v>
                </c:pt>
                <c:pt idx="74">
                  <c:v>-3628.7327024952137</c:v>
                </c:pt>
                <c:pt idx="75">
                  <c:v>-3628.7327024952137</c:v>
                </c:pt>
                <c:pt idx="76">
                  <c:v>-3628.7327024952137</c:v>
                </c:pt>
                <c:pt idx="77">
                  <c:v>-3628.7327024952137</c:v>
                </c:pt>
                <c:pt idx="78">
                  <c:v>-3628.7327024952137</c:v>
                </c:pt>
                <c:pt idx="79">
                  <c:v>-3628.7327024952137</c:v>
                </c:pt>
                <c:pt idx="80">
                  <c:v>-3628.7327024952137</c:v>
                </c:pt>
                <c:pt idx="81">
                  <c:v>-3628.7327024952137</c:v>
                </c:pt>
                <c:pt idx="82">
                  <c:v>-3628.7327024952137</c:v>
                </c:pt>
                <c:pt idx="83">
                  <c:v>-3628.7327024952137</c:v>
                </c:pt>
                <c:pt idx="84">
                  <c:v>-3628.7327024952137</c:v>
                </c:pt>
                <c:pt idx="85">
                  <c:v>-3628.7327024952137</c:v>
                </c:pt>
                <c:pt idx="86">
                  <c:v>-3628.7327024952137</c:v>
                </c:pt>
                <c:pt idx="87">
                  <c:v>-3628.7327024952137</c:v>
                </c:pt>
                <c:pt idx="88">
                  <c:v>-3628.7327024952137</c:v>
                </c:pt>
                <c:pt idx="89">
                  <c:v>-3628.7327024952137</c:v>
                </c:pt>
                <c:pt idx="90">
                  <c:v>-3628.7327024952137</c:v>
                </c:pt>
                <c:pt idx="91">
                  <c:v>-3628.7327024952137</c:v>
                </c:pt>
                <c:pt idx="92">
                  <c:v>-3628.7327024952137</c:v>
                </c:pt>
                <c:pt idx="93">
                  <c:v>-3628.7327024952137</c:v>
                </c:pt>
                <c:pt idx="94">
                  <c:v>-3628.7327024952137</c:v>
                </c:pt>
                <c:pt idx="95">
                  <c:v>-3628.7327024952137</c:v>
                </c:pt>
                <c:pt idx="96">
                  <c:v>-3628.7327024952137</c:v>
                </c:pt>
                <c:pt idx="97">
                  <c:v>-3628.7327024952137</c:v>
                </c:pt>
                <c:pt idx="98">
                  <c:v>-3628.7327024952137</c:v>
                </c:pt>
                <c:pt idx="99">
                  <c:v>-3628.7327024952137</c:v>
                </c:pt>
                <c:pt idx="100">
                  <c:v>-3628.7327024952137</c:v>
                </c:pt>
                <c:pt idx="101">
                  <c:v>-3628.7327024952137</c:v>
                </c:pt>
                <c:pt idx="102">
                  <c:v>-3628.7327024952137</c:v>
                </c:pt>
                <c:pt idx="103">
                  <c:v>-3628.7327024952137</c:v>
                </c:pt>
                <c:pt idx="104">
                  <c:v>-3628.7327024952137</c:v>
                </c:pt>
                <c:pt idx="105">
                  <c:v>-3628.7327024952137</c:v>
                </c:pt>
                <c:pt idx="106">
                  <c:v>-3628.7327024952137</c:v>
                </c:pt>
                <c:pt idx="107">
                  <c:v>-3628.7327024952137</c:v>
                </c:pt>
                <c:pt idx="108">
                  <c:v>-3628.7327024952137</c:v>
                </c:pt>
                <c:pt idx="109">
                  <c:v>-3628.7327024952137</c:v>
                </c:pt>
                <c:pt idx="110">
                  <c:v>-3628.7327024952137</c:v>
                </c:pt>
                <c:pt idx="111">
                  <c:v>-3628.7327024952137</c:v>
                </c:pt>
                <c:pt idx="112">
                  <c:v>-3628.7327024952137</c:v>
                </c:pt>
                <c:pt idx="113">
                  <c:v>-3628.7327024952137</c:v>
                </c:pt>
                <c:pt idx="114">
                  <c:v>-3628.7327024952137</c:v>
                </c:pt>
                <c:pt idx="115">
                  <c:v>-3628.7327024952137</c:v>
                </c:pt>
                <c:pt idx="116">
                  <c:v>-3628.7327024952137</c:v>
                </c:pt>
                <c:pt idx="117">
                  <c:v>-3628.7327024952137</c:v>
                </c:pt>
                <c:pt idx="118">
                  <c:v>-3628.7327024952137</c:v>
                </c:pt>
                <c:pt idx="119">
                  <c:v>-3628.7327024952137</c:v>
                </c:pt>
                <c:pt idx="120">
                  <c:v>-3628.7327024952137</c:v>
                </c:pt>
                <c:pt idx="121">
                  <c:v>-3628.7327024952137</c:v>
                </c:pt>
                <c:pt idx="122">
                  <c:v>-3628.7327024952137</c:v>
                </c:pt>
                <c:pt idx="123">
                  <c:v>-3628.7327024952137</c:v>
                </c:pt>
                <c:pt idx="124">
                  <c:v>-3628.7327024952137</c:v>
                </c:pt>
                <c:pt idx="125">
                  <c:v>-3628.7327024952137</c:v>
                </c:pt>
                <c:pt idx="126">
                  <c:v>-3628.7327024952137</c:v>
                </c:pt>
                <c:pt idx="127">
                  <c:v>-3628.7327024952137</c:v>
                </c:pt>
                <c:pt idx="128">
                  <c:v>-3628.7327024952137</c:v>
                </c:pt>
                <c:pt idx="129">
                  <c:v>-3628.7327024952137</c:v>
                </c:pt>
                <c:pt idx="130">
                  <c:v>-3628.7327024952137</c:v>
                </c:pt>
                <c:pt idx="131">
                  <c:v>-3628.7327024952137</c:v>
                </c:pt>
                <c:pt idx="132">
                  <c:v>-3628.7327024952137</c:v>
                </c:pt>
                <c:pt idx="133">
                  <c:v>-3628.7327024952137</c:v>
                </c:pt>
                <c:pt idx="134">
                  <c:v>-3628.7327024952137</c:v>
                </c:pt>
                <c:pt idx="135">
                  <c:v>-3628.7327024952137</c:v>
                </c:pt>
                <c:pt idx="136">
                  <c:v>-3628.7327024952137</c:v>
                </c:pt>
                <c:pt idx="137">
                  <c:v>-3628.7327024952137</c:v>
                </c:pt>
                <c:pt idx="138">
                  <c:v>-3628.7327024952137</c:v>
                </c:pt>
                <c:pt idx="139">
                  <c:v>-3628.7327024952137</c:v>
                </c:pt>
                <c:pt idx="140">
                  <c:v>-3628.7327024952137</c:v>
                </c:pt>
                <c:pt idx="141">
                  <c:v>-3628.7327024952137</c:v>
                </c:pt>
                <c:pt idx="142">
                  <c:v>-3628.7327024952137</c:v>
                </c:pt>
                <c:pt idx="143">
                  <c:v>-3628.7327024952137</c:v>
                </c:pt>
                <c:pt idx="144">
                  <c:v>-3628.7327024952137</c:v>
                </c:pt>
                <c:pt idx="145">
                  <c:v>-3628.7327024952137</c:v>
                </c:pt>
                <c:pt idx="146">
                  <c:v>-3628.7327024952137</c:v>
                </c:pt>
                <c:pt idx="147">
                  <c:v>-3628.7327024952137</c:v>
                </c:pt>
                <c:pt idx="148">
                  <c:v>-3628.7327024952137</c:v>
                </c:pt>
                <c:pt idx="149">
                  <c:v>-3628.7327024952137</c:v>
                </c:pt>
                <c:pt idx="150">
                  <c:v>-3628.7327024952137</c:v>
                </c:pt>
                <c:pt idx="151">
                  <c:v>-3628.7327024952137</c:v>
                </c:pt>
                <c:pt idx="152">
                  <c:v>-3628.7327024952137</c:v>
                </c:pt>
                <c:pt idx="153">
                  <c:v>-3628.7327024952137</c:v>
                </c:pt>
                <c:pt idx="154">
                  <c:v>-3628.7327024952137</c:v>
                </c:pt>
                <c:pt idx="155">
                  <c:v>-3628.7327024952137</c:v>
                </c:pt>
                <c:pt idx="156">
                  <c:v>-3628.7327024952137</c:v>
                </c:pt>
                <c:pt idx="157">
                  <c:v>-3628.7327024952137</c:v>
                </c:pt>
                <c:pt idx="158">
                  <c:v>-3628.7327024952137</c:v>
                </c:pt>
                <c:pt idx="159">
                  <c:v>-3628.7327024952137</c:v>
                </c:pt>
                <c:pt idx="160">
                  <c:v>-3628.7327024952137</c:v>
                </c:pt>
                <c:pt idx="161">
                  <c:v>-3628.7327024952137</c:v>
                </c:pt>
                <c:pt idx="162">
                  <c:v>-3628.7327024952137</c:v>
                </c:pt>
                <c:pt idx="163">
                  <c:v>-3628.7327024952137</c:v>
                </c:pt>
                <c:pt idx="164">
                  <c:v>-3628.7327024952137</c:v>
                </c:pt>
                <c:pt idx="165">
                  <c:v>-3628.7327024952137</c:v>
                </c:pt>
                <c:pt idx="166">
                  <c:v>-3628.7327024952137</c:v>
                </c:pt>
                <c:pt idx="167">
                  <c:v>-3628.7327024952137</c:v>
                </c:pt>
                <c:pt idx="168">
                  <c:v>-3628.7327024952137</c:v>
                </c:pt>
                <c:pt idx="169">
                  <c:v>-3628.7327024952137</c:v>
                </c:pt>
                <c:pt idx="170">
                  <c:v>-3628.7327024952137</c:v>
                </c:pt>
                <c:pt idx="171">
                  <c:v>-3628.7327024952137</c:v>
                </c:pt>
                <c:pt idx="172">
                  <c:v>-3628.7327024952137</c:v>
                </c:pt>
                <c:pt idx="173">
                  <c:v>-3628.7327024952137</c:v>
                </c:pt>
                <c:pt idx="174">
                  <c:v>-3628.7327024952137</c:v>
                </c:pt>
                <c:pt idx="175">
                  <c:v>-3628.7327024952137</c:v>
                </c:pt>
                <c:pt idx="176">
                  <c:v>-3628.7327024952137</c:v>
                </c:pt>
                <c:pt idx="177">
                  <c:v>-3628.7327024952137</c:v>
                </c:pt>
                <c:pt idx="178">
                  <c:v>-3628.7327024952137</c:v>
                </c:pt>
                <c:pt idx="179">
                  <c:v>-3628.7327024952137</c:v>
                </c:pt>
                <c:pt idx="180">
                  <c:v>725.74654049904257</c:v>
                </c:pt>
                <c:pt idx="181">
                  <c:v>725.74654049904257</c:v>
                </c:pt>
                <c:pt idx="182">
                  <c:v>725.74654049904257</c:v>
                </c:pt>
                <c:pt idx="183">
                  <c:v>725.74654049904257</c:v>
                </c:pt>
                <c:pt idx="184">
                  <c:v>725.74654049904257</c:v>
                </c:pt>
                <c:pt idx="185">
                  <c:v>725.74654049904257</c:v>
                </c:pt>
                <c:pt idx="186">
                  <c:v>725.74654049904257</c:v>
                </c:pt>
                <c:pt idx="187">
                  <c:v>725.74654049904257</c:v>
                </c:pt>
                <c:pt idx="188">
                  <c:v>725.74654049904257</c:v>
                </c:pt>
                <c:pt idx="189">
                  <c:v>725.74654049904257</c:v>
                </c:pt>
                <c:pt idx="190">
                  <c:v>725.74654049904257</c:v>
                </c:pt>
                <c:pt idx="191">
                  <c:v>725.74654049904257</c:v>
                </c:pt>
                <c:pt idx="192">
                  <c:v>725.74654049904257</c:v>
                </c:pt>
                <c:pt idx="193">
                  <c:v>725.74654049904257</c:v>
                </c:pt>
                <c:pt idx="194">
                  <c:v>725.74654049904257</c:v>
                </c:pt>
                <c:pt idx="195">
                  <c:v>725.74654049904257</c:v>
                </c:pt>
                <c:pt idx="196">
                  <c:v>725.74654049904257</c:v>
                </c:pt>
                <c:pt idx="197">
                  <c:v>725.74654049904257</c:v>
                </c:pt>
                <c:pt idx="198">
                  <c:v>725.74654049904257</c:v>
                </c:pt>
                <c:pt idx="199">
                  <c:v>725.74654049904257</c:v>
                </c:pt>
                <c:pt idx="200">
                  <c:v>725.74654049904257</c:v>
                </c:pt>
                <c:pt idx="201">
                  <c:v>725.74654049904257</c:v>
                </c:pt>
                <c:pt idx="202">
                  <c:v>725.74654049904257</c:v>
                </c:pt>
                <c:pt idx="203">
                  <c:v>725.74654049904257</c:v>
                </c:pt>
                <c:pt idx="204">
                  <c:v>725.74654049904257</c:v>
                </c:pt>
                <c:pt idx="205">
                  <c:v>725.74654049904257</c:v>
                </c:pt>
                <c:pt idx="206">
                  <c:v>725.74654049904257</c:v>
                </c:pt>
                <c:pt idx="207">
                  <c:v>725.74654049904257</c:v>
                </c:pt>
                <c:pt idx="208">
                  <c:v>725.74654049904257</c:v>
                </c:pt>
                <c:pt idx="209">
                  <c:v>725.74654049904257</c:v>
                </c:pt>
                <c:pt idx="210">
                  <c:v>725.74654049904257</c:v>
                </c:pt>
                <c:pt idx="211">
                  <c:v>725.74654049904257</c:v>
                </c:pt>
                <c:pt idx="212">
                  <c:v>725.74654049904257</c:v>
                </c:pt>
                <c:pt idx="213">
                  <c:v>725.74654049904257</c:v>
                </c:pt>
                <c:pt idx="214">
                  <c:v>725.74654049904257</c:v>
                </c:pt>
                <c:pt idx="215">
                  <c:v>725.74654049904257</c:v>
                </c:pt>
                <c:pt idx="216">
                  <c:v>725.74654049904257</c:v>
                </c:pt>
                <c:pt idx="217">
                  <c:v>725.74654049904257</c:v>
                </c:pt>
                <c:pt idx="218">
                  <c:v>725.74654049904257</c:v>
                </c:pt>
                <c:pt idx="219">
                  <c:v>725.74654049904257</c:v>
                </c:pt>
                <c:pt idx="220">
                  <c:v>725.74654049904257</c:v>
                </c:pt>
                <c:pt idx="221">
                  <c:v>725.74654049904257</c:v>
                </c:pt>
                <c:pt idx="222">
                  <c:v>725.74654049904257</c:v>
                </c:pt>
                <c:pt idx="223">
                  <c:v>725.74654049904257</c:v>
                </c:pt>
                <c:pt idx="224">
                  <c:v>725.74654049904257</c:v>
                </c:pt>
                <c:pt idx="225">
                  <c:v>725.74654049904257</c:v>
                </c:pt>
                <c:pt idx="226">
                  <c:v>725.74654049904257</c:v>
                </c:pt>
                <c:pt idx="227">
                  <c:v>725.74654049904257</c:v>
                </c:pt>
                <c:pt idx="228">
                  <c:v>725.74654049904257</c:v>
                </c:pt>
                <c:pt idx="229">
                  <c:v>725.74654049904257</c:v>
                </c:pt>
                <c:pt idx="230">
                  <c:v>725.74654049904257</c:v>
                </c:pt>
                <c:pt idx="231">
                  <c:v>725.74654049904257</c:v>
                </c:pt>
                <c:pt idx="232">
                  <c:v>725.74654049904257</c:v>
                </c:pt>
                <c:pt idx="233">
                  <c:v>725.74654049904257</c:v>
                </c:pt>
                <c:pt idx="234">
                  <c:v>725.74654049904257</c:v>
                </c:pt>
                <c:pt idx="235">
                  <c:v>725.74654049904257</c:v>
                </c:pt>
                <c:pt idx="236">
                  <c:v>725.74654049904257</c:v>
                </c:pt>
                <c:pt idx="237">
                  <c:v>725.74654049904257</c:v>
                </c:pt>
                <c:pt idx="238">
                  <c:v>725.74654049904257</c:v>
                </c:pt>
                <c:pt idx="239">
                  <c:v>725.74654049904257</c:v>
                </c:pt>
                <c:pt idx="240">
                  <c:v>725.74654049904257</c:v>
                </c:pt>
                <c:pt idx="241">
                  <c:v>725.74654049904257</c:v>
                </c:pt>
                <c:pt idx="242">
                  <c:v>725.74654049904257</c:v>
                </c:pt>
                <c:pt idx="243">
                  <c:v>725.74654049904257</c:v>
                </c:pt>
                <c:pt idx="244">
                  <c:v>725.74654049904257</c:v>
                </c:pt>
                <c:pt idx="245">
                  <c:v>725.74654049904257</c:v>
                </c:pt>
                <c:pt idx="246">
                  <c:v>725.74654049904257</c:v>
                </c:pt>
                <c:pt idx="247">
                  <c:v>725.74654049904257</c:v>
                </c:pt>
                <c:pt idx="248">
                  <c:v>725.74654049904257</c:v>
                </c:pt>
                <c:pt idx="249">
                  <c:v>725.74654049904257</c:v>
                </c:pt>
                <c:pt idx="250">
                  <c:v>725.74654049904257</c:v>
                </c:pt>
                <c:pt idx="251">
                  <c:v>725.74654049904257</c:v>
                </c:pt>
                <c:pt idx="252">
                  <c:v>725.74654049904257</c:v>
                </c:pt>
                <c:pt idx="253">
                  <c:v>725.74654049904257</c:v>
                </c:pt>
                <c:pt idx="254">
                  <c:v>725.74654049904257</c:v>
                </c:pt>
                <c:pt idx="255">
                  <c:v>725.74654049904257</c:v>
                </c:pt>
                <c:pt idx="256">
                  <c:v>725.74654049904257</c:v>
                </c:pt>
                <c:pt idx="257">
                  <c:v>725.74654049904257</c:v>
                </c:pt>
                <c:pt idx="258">
                  <c:v>725.74654049904257</c:v>
                </c:pt>
                <c:pt idx="259">
                  <c:v>725.74654049904257</c:v>
                </c:pt>
                <c:pt idx="260">
                  <c:v>725.74654049904257</c:v>
                </c:pt>
                <c:pt idx="261">
                  <c:v>725.74654049904257</c:v>
                </c:pt>
                <c:pt idx="262">
                  <c:v>725.74654049904257</c:v>
                </c:pt>
                <c:pt idx="263">
                  <c:v>725.74654049904257</c:v>
                </c:pt>
                <c:pt idx="264">
                  <c:v>725.74654049904257</c:v>
                </c:pt>
                <c:pt idx="265">
                  <c:v>725.74654049904257</c:v>
                </c:pt>
                <c:pt idx="266">
                  <c:v>725.74654049904257</c:v>
                </c:pt>
                <c:pt idx="267">
                  <c:v>725.74654049904257</c:v>
                </c:pt>
                <c:pt idx="268">
                  <c:v>725.74654049904257</c:v>
                </c:pt>
                <c:pt idx="269">
                  <c:v>725.74654049904257</c:v>
                </c:pt>
                <c:pt idx="270">
                  <c:v>725.74654049904257</c:v>
                </c:pt>
                <c:pt idx="271">
                  <c:v>725.74654049904257</c:v>
                </c:pt>
                <c:pt idx="272">
                  <c:v>725.74654049904257</c:v>
                </c:pt>
                <c:pt idx="273">
                  <c:v>725.74654049904257</c:v>
                </c:pt>
                <c:pt idx="274">
                  <c:v>725.74654049904257</c:v>
                </c:pt>
                <c:pt idx="275">
                  <c:v>725.74654049904257</c:v>
                </c:pt>
                <c:pt idx="276">
                  <c:v>725.74654049904257</c:v>
                </c:pt>
                <c:pt idx="277">
                  <c:v>725.74654049904257</c:v>
                </c:pt>
                <c:pt idx="278">
                  <c:v>725.74654049904257</c:v>
                </c:pt>
                <c:pt idx="279">
                  <c:v>725.74654049904257</c:v>
                </c:pt>
                <c:pt idx="280">
                  <c:v>725.74654049904257</c:v>
                </c:pt>
                <c:pt idx="281">
                  <c:v>725.74654049904257</c:v>
                </c:pt>
                <c:pt idx="282">
                  <c:v>725.74654049904257</c:v>
                </c:pt>
                <c:pt idx="283">
                  <c:v>725.74654049904257</c:v>
                </c:pt>
                <c:pt idx="284">
                  <c:v>725.74654049904257</c:v>
                </c:pt>
                <c:pt idx="285">
                  <c:v>725.74654049904257</c:v>
                </c:pt>
                <c:pt idx="286">
                  <c:v>725.74654049904257</c:v>
                </c:pt>
                <c:pt idx="287">
                  <c:v>725.74654049904257</c:v>
                </c:pt>
                <c:pt idx="288">
                  <c:v>725.74654049904257</c:v>
                </c:pt>
                <c:pt idx="289">
                  <c:v>725.74654049904257</c:v>
                </c:pt>
                <c:pt idx="290">
                  <c:v>725.74654049904257</c:v>
                </c:pt>
                <c:pt idx="291">
                  <c:v>725.74654049904257</c:v>
                </c:pt>
                <c:pt idx="292">
                  <c:v>725.74654049904257</c:v>
                </c:pt>
                <c:pt idx="293">
                  <c:v>725.74654049904257</c:v>
                </c:pt>
                <c:pt idx="294">
                  <c:v>725.74654049904257</c:v>
                </c:pt>
                <c:pt idx="295">
                  <c:v>725.74654049904257</c:v>
                </c:pt>
                <c:pt idx="296">
                  <c:v>725.74654049904257</c:v>
                </c:pt>
                <c:pt idx="297">
                  <c:v>725.74654049904257</c:v>
                </c:pt>
                <c:pt idx="298">
                  <c:v>725.74654049904257</c:v>
                </c:pt>
                <c:pt idx="299">
                  <c:v>725.74654049904257</c:v>
                </c:pt>
                <c:pt idx="300">
                  <c:v>725.74654049904257</c:v>
                </c:pt>
                <c:pt idx="301">
                  <c:v>725.74654049904257</c:v>
                </c:pt>
                <c:pt idx="302">
                  <c:v>725.74654049904257</c:v>
                </c:pt>
                <c:pt idx="303">
                  <c:v>725.74654049904257</c:v>
                </c:pt>
                <c:pt idx="304">
                  <c:v>725.74654049904257</c:v>
                </c:pt>
                <c:pt idx="305">
                  <c:v>725.74654049904257</c:v>
                </c:pt>
                <c:pt idx="306">
                  <c:v>725.74654049904257</c:v>
                </c:pt>
                <c:pt idx="307">
                  <c:v>725.74654049904257</c:v>
                </c:pt>
                <c:pt idx="308">
                  <c:v>725.74654049904257</c:v>
                </c:pt>
                <c:pt idx="309">
                  <c:v>725.74654049904257</c:v>
                </c:pt>
                <c:pt idx="310">
                  <c:v>725.74654049904257</c:v>
                </c:pt>
                <c:pt idx="311">
                  <c:v>725.74654049904257</c:v>
                </c:pt>
                <c:pt idx="312">
                  <c:v>725.74654049904257</c:v>
                </c:pt>
                <c:pt idx="313">
                  <c:v>725.74654049904257</c:v>
                </c:pt>
                <c:pt idx="314">
                  <c:v>725.74654049904257</c:v>
                </c:pt>
                <c:pt idx="315">
                  <c:v>725.74654049904257</c:v>
                </c:pt>
                <c:pt idx="316">
                  <c:v>725.74654049904257</c:v>
                </c:pt>
                <c:pt idx="317">
                  <c:v>725.74654049904257</c:v>
                </c:pt>
                <c:pt idx="318">
                  <c:v>725.74654049904257</c:v>
                </c:pt>
                <c:pt idx="319">
                  <c:v>725.74654049904257</c:v>
                </c:pt>
                <c:pt idx="320">
                  <c:v>725.74654049904257</c:v>
                </c:pt>
                <c:pt idx="321">
                  <c:v>725.74654049904257</c:v>
                </c:pt>
                <c:pt idx="322">
                  <c:v>725.74654049904257</c:v>
                </c:pt>
                <c:pt idx="323">
                  <c:v>725.74654049904257</c:v>
                </c:pt>
                <c:pt idx="324">
                  <c:v>725.74654049904257</c:v>
                </c:pt>
                <c:pt idx="325">
                  <c:v>725.74654049904257</c:v>
                </c:pt>
                <c:pt idx="326">
                  <c:v>725.74654049904257</c:v>
                </c:pt>
                <c:pt idx="327">
                  <c:v>725.74654049904257</c:v>
                </c:pt>
                <c:pt idx="328">
                  <c:v>725.74654049904257</c:v>
                </c:pt>
                <c:pt idx="329">
                  <c:v>725.74654049904257</c:v>
                </c:pt>
                <c:pt idx="330">
                  <c:v>725.74654049904257</c:v>
                </c:pt>
                <c:pt idx="331">
                  <c:v>725.74654049904257</c:v>
                </c:pt>
                <c:pt idx="332">
                  <c:v>725.74654049904257</c:v>
                </c:pt>
                <c:pt idx="333">
                  <c:v>725.74654049904257</c:v>
                </c:pt>
                <c:pt idx="334">
                  <c:v>725.74654049904257</c:v>
                </c:pt>
                <c:pt idx="335">
                  <c:v>725.74654049904257</c:v>
                </c:pt>
                <c:pt idx="336">
                  <c:v>725.74654049904257</c:v>
                </c:pt>
                <c:pt idx="337">
                  <c:v>725.74654049904257</c:v>
                </c:pt>
                <c:pt idx="338">
                  <c:v>725.74654049904257</c:v>
                </c:pt>
                <c:pt idx="339">
                  <c:v>725.74654049904257</c:v>
                </c:pt>
                <c:pt idx="340">
                  <c:v>725.74654049904257</c:v>
                </c:pt>
                <c:pt idx="341">
                  <c:v>725.74654049904257</c:v>
                </c:pt>
                <c:pt idx="342">
                  <c:v>725.74654049904257</c:v>
                </c:pt>
                <c:pt idx="343">
                  <c:v>725.74654049904257</c:v>
                </c:pt>
                <c:pt idx="344">
                  <c:v>725.74654049904257</c:v>
                </c:pt>
                <c:pt idx="345">
                  <c:v>725.74654049904257</c:v>
                </c:pt>
                <c:pt idx="346">
                  <c:v>725.74654049904257</c:v>
                </c:pt>
                <c:pt idx="347">
                  <c:v>725.74654049904257</c:v>
                </c:pt>
                <c:pt idx="348">
                  <c:v>725.74654049904257</c:v>
                </c:pt>
                <c:pt idx="349">
                  <c:v>725.74654049904257</c:v>
                </c:pt>
                <c:pt idx="350">
                  <c:v>725.74654049904257</c:v>
                </c:pt>
                <c:pt idx="351">
                  <c:v>725.74654049904257</c:v>
                </c:pt>
                <c:pt idx="352">
                  <c:v>725.74654049904257</c:v>
                </c:pt>
                <c:pt idx="353">
                  <c:v>725.74654049904257</c:v>
                </c:pt>
                <c:pt idx="354">
                  <c:v>725.74654049904257</c:v>
                </c:pt>
                <c:pt idx="355">
                  <c:v>725.74654049904257</c:v>
                </c:pt>
                <c:pt idx="356">
                  <c:v>725.74654049904257</c:v>
                </c:pt>
                <c:pt idx="357">
                  <c:v>725.74654049904257</c:v>
                </c:pt>
                <c:pt idx="358">
                  <c:v>725.74654049904257</c:v>
                </c:pt>
                <c:pt idx="359">
                  <c:v>725.74654049904257</c:v>
                </c:pt>
                <c:pt idx="360">
                  <c:v>725.74654049904257</c:v>
                </c:pt>
                <c:pt idx="361">
                  <c:v>725.74654049904257</c:v>
                </c:pt>
                <c:pt idx="362">
                  <c:v>725.74654049904257</c:v>
                </c:pt>
                <c:pt idx="363">
                  <c:v>725.74654049904257</c:v>
                </c:pt>
                <c:pt idx="364">
                  <c:v>725.74654049904257</c:v>
                </c:pt>
                <c:pt idx="365">
                  <c:v>725.74654049904257</c:v>
                </c:pt>
                <c:pt idx="366">
                  <c:v>725.74654049904257</c:v>
                </c:pt>
                <c:pt idx="367">
                  <c:v>725.74654049904257</c:v>
                </c:pt>
                <c:pt idx="368">
                  <c:v>725.74654049904257</c:v>
                </c:pt>
                <c:pt idx="369">
                  <c:v>725.74654049904257</c:v>
                </c:pt>
                <c:pt idx="370">
                  <c:v>725.74654049904257</c:v>
                </c:pt>
                <c:pt idx="371">
                  <c:v>725.74654049904257</c:v>
                </c:pt>
                <c:pt idx="372">
                  <c:v>725.74654049904257</c:v>
                </c:pt>
                <c:pt idx="373">
                  <c:v>725.74654049904257</c:v>
                </c:pt>
                <c:pt idx="374">
                  <c:v>725.74654049904257</c:v>
                </c:pt>
                <c:pt idx="375">
                  <c:v>725.74654049904257</c:v>
                </c:pt>
                <c:pt idx="376">
                  <c:v>725.74654049904257</c:v>
                </c:pt>
                <c:pt idx="377">
                  <c:v>725.74654049904257</c:v>
                </c:pt>
                <c:pt idx="378">
                  <c:v>725.74654049904257</c:v>
                </c:pt>
                <c:pt idx="379">
                  <c:v>725.74654049904257</c:v>
                </c:pt>
                <c:pt idx="380">
                  <c:v>725.74654049904257</c:v>
                </c:pt>
                <c:pt idx="381">
                  <c:v>725.74654049904257</c:v>
                </c:pt>
                <c:pt idx="382">
                  <c:v>725.74654049904257</c:v>
                </c:pt>
                <c:pt idx="383">
                  <c:v>725.74654049904257</c:v>
                </c:pt>
                <c:pt idx="384">
                  <c:v>725.74654049904257</c:v>
                </c:pt>
                <c:pt idx="385">
                  <c:v>725.74654049904257</c:v>
                </c:pt>
                <c:pt idx="386">
                  <c:v>725.74654049904257</c:v>
                </c:pt>
                <c:pt idx="387">
                  <c:v>725.74654049904257</c:v>
                </c:pt>
                <c:pt idx="388">
                  <c:v>725.74654049904257</c:v>
                </c:pt>
                <c:pt idx="389">
                  <c:v>725.74654049904257</c:v>
                </c:pt>
                <c:pt idx="390">
                  <c:v>725.74654049904257</c:v>
                </c:pt>
                <c:pt idx="391">
                  <c:v>725.74654049904257</c:v>
                </c:pt>
                <c:pt idx="392">
                  <c:v>725.74654049904257</c:v>
                </c:pt>
                <c:pt idx="393">
                  <c:v>725.74654049904257</c:v>
                </c:pt>
                <c:pt idx="394">
                  <c:v>725.74654049904257</c:v>
                </c:pt>
                <c:pt idx="395">
                  <c:v>725.74654049904257</c:v>
                </c:pt>
                <c:pt idx="396">
                  <c:v>725.74654049904257</c:v>
                </c:pt>
                <c:pt idx="397">
                  <c:v>725.74654049904257</c:v>
                </c:pt>
                <c:pt idx="398">
                  <c:v>725.74654049904257</c:v>
                </c:pt>
                <c:pt idx="399">
                  <c:v>725.74654049904257</c:v>
                </c:pt>
                <c:pt idx="400">
                  <c:v>725.74654049904257</c:v>
                </c:pt>
                <c:pt idx="401">
                  <c:v>725.74654049904257</c:v>
                </c:pt>
                <c:pt idx="402">
                  <c:v>725.74654049904257</c:v>
                </c:pt>
                <c:pt idx="403">
                  <c:v>725.74654049904257</c:v>
                </c:pt>
                <c:pt idx="404">
                  <c:v>725.74654049904257</c:v>
                </c:pt>
                <c:pt idx="405">
                  <c:v>725.74654049904257</c:v>
                </c:pt>
                <c:pt idx="406">
                  <c:v>725.74654049904257</c:v>
                </c:pt>
                <c:pt idx="407">
                  <c:v>725.74654049904257</c:v>
                </c:pt>
                <c:pt idx="408">
                  <c:v>725.74654049904257</c:v>
                </c:pt>
                <c:pt idx="409">
                  <c:v>725.74654049904257</c:v>
                </c:pt>
                <c:pt idx="410">
                  <c:v>725.74654049904257</c:v>
                </c:pt>
                <c:pt idx="411">
                  <c:v>725.74654049904257</c:v>
                </c:pt>
                <c:pt idx="412">
                  <c:v>725.74654049904257</c:v>
                </c:pt>
                <c:pt idx="413">
                  <c:v>725.74654049904257</c:v>
                </c:pt>
                <c:pt idx="414">
                  <c:v>725.74654049904257</c:v>
                </c:pt>
                <c:pt idx="415">
                  <c:v>725.74654049904257</c:v>
                </c:pt>
                <c:pt idx="416">
                  <c:v>725.74654049904257</c:v>
                </c:pt>
                <c:pt idx="417">
                  <c:v>725.74654049904257</c:v>
                </c:pt>
                <c:pt idx="418">
                  <c:v>725.74654049904257</c:v>
                </c:pt>
                <c:pt idx="419">
                  <c:v>725.74654049904257</c:v>
                </c:pt>
                <c:pt idx="420">
                  <c:v>725.74654049904257</c:v>
                </c:pt>
                <c:pt idx="421">
                  <c:v>725.74654049904257</c:v>
                </c:pt>
                <c:pt idx="422">
                  <c:v>725.74654049904257</c:v>
                </c:pt>
                <c:pt idx="423">
                  <c:v>725.74654049904257</c:v>
                </c:pt>
                <c:pt idx="424">
                  <c:v>725.74654049904257</c:v>
                </c:pt>
                <c:pt idx="425">
                  <c:v>725.74654049904257</c:v>
                </c:pt>
                <c:pt idx="426">
                  <c:v>725.74654049904257</c:v>
                </c:pt>
                <c:pt idx="427">
                  <c:v>725.74654049904257</c:v>
                </c:pt>
                <c:pt idx="428">
                  <c:v>725.74654049904257</c:v>
                </c:pt>
                <c:pt idx="429">
                  <c:v>725.74654049904257</c:v>
                </c:pt>
                <c:pt idx="430">
                  <c:v>725.74654049904257</c:v>
                </c:pt>
                <c:pt idx="431">
                  <c:v>725.74654049904257</c:v>
                </c:pt>
                <c:pt idx="432">
                  <c:v>725.74654049904257</c:v>
                </c:pt>
                <c:pt idx="433">
                  <c:v>725.74654049904257</c:v>
                </c:pt>
                <c:pt idx="434">
                  <c:v>725.74654049904257</c:v>
                </c:pt>
                <c:pt idx="435">
                  <c:v>725.74654049904257</c:v>
                </c:pt>
                <c:pt idx="436">
                  <c:v>725.74654049904257</c:v>
                </c:pt>
                <c:pt idx="437">
                  <c:v>725.74654049904257</c:v>
                </c:pt>
                <c:pt idx="438">
                  <c:v>725.74654049904257</c:v>
                </c:pt>
                <c:pt idx="439">
                  <c:v>725.74654049904257</c:v>
                </c:pt>
                <c:pt idx="440">
                  <c:v>725.74654049904257</c:v>
                </c:pt>
                <c:pt idx="441">
                  <c:v>725.74654049904257</c:v>
                </c:pt>
                <c:pt idx="442">
                  <c:v>725.74654049904257</c:v>
                </c:pt>
                <c:pt idx="443">
                  <c:v>725.74654049904257</c:v>
                </c:pt>
                <c:pt idx="444">
                  <c:v>725.74654049904257</c:v>
                </c:pt>
                <c:pt idx="445">
                  <c:v>725.74654049904257</c:v>
                </c:pt>
                <c:pt idx="446">
                  <c:v>725.74654049904257</c:v>
                </c:pt>
                <c:pt idx="447">
                  <c:v>725.74654049904257</c:v>
                </c:pt>
                <c:pt idx="448">
                  <c:v>725.74654049904257</c:v>
                </c:pt>
                <c:pt idx="449">
                  <c:v>725.74654049904257</c:v>
                </c:pt>
                <c:pt idx="450">
                  <c:v>2540.1128917466494</c:v>
                </c:pt>
                <c:pt idx="451">
                  <c:v>2540.1128917466494</c:v>
                </c:pt>
                <c:pt idx="452">
                  <c:v>2540.1128917466494</c:v>
                </c:pt>
                <c:pt idx="453">
                  <c:v>2540.1128917466494</c:v>
                </c:pt>
                <c:pt idx="454">
                  <c:v>2540.1128917466494</c:v>
                </c:pt>
                <c:pt idx="455">
                  <c:v>2540.1128917466494</c:v>
                </c:pt>
                <c:pt idx="456">
                  <c:v>2540.1128917466494</c:v>
                </c:pt>
                <c:pt idx="457">
                  <c:v>2540.1128917466494</c:v>
                </c:pt>
                <c:pt idx="458">
                  <c:v>2540.1128917466494</c:v>
                </c:pt>
                <c:pt idx="459">
                  <c:v>2540.1128917466494</c:v>
                </c:pt>
                <c:pt idx="460">
                  <c:v>2540.1128917466494</c:v>
                </c:pt>
                <c:pt idx="461">
                  <c:v>2540.1128917466494</c:v>
                </c:pt>
                <c:pt idx="462">
                  <c:v>2540.1128917466494</c:v>
                </c:pt>
                <c:pt idx="463">
                  <c:v>2540.1128917466494</c:v>
                </c:pt>
                <c:pt idx="464">
                  <c:v>2540.1128917466494</c:v>
                </c:pt>
                <c:pt idx="465">
                  <c:v>2540.1128917466494</c:v>
                </c:pt>
                <c:pt idx="466">
                  <c:v>2540.1128917466494</c:v>
                </c:pt>
                <c:pt idx="467">
                  <c:v>2540.1128917466494</c:v>
                </c:pt>
                <c:pt idx="468">
                  <c:v>2540.1128917466494</c:v>
                </c:pt>
                <c:pt idx="469">
                  <c:v>2540.1128917466494</c:v>
                </c:pt>
                <c:pt idx="470">
                  <c:v>2540.1128917466494</c:v>
                </c:pt>
                <c:pt idx="471">
                  <c:v>2540.1128917466494</c:v>
                </c:pt>
                <c:pt idx="472">
                  <c:v>2540.1128917466494</c:v>
                </c:pt>
                <c:pt idx="473">
                  <c:v>2540.1128917466494</c:v>
                </c:pt>
                <c:pt idx="474">
                  <c:v>2540.1128917466494</c:v>
                </c:pt>
                <c:pt idx="475">
                  <c:v>2540.1128917466494</c:v>
                </c:pt>
                <c:pt idx="476">
                  <c:v>2540.1128917466494</c:v>
                </c:pt>
                <c:pt idx="477">
                  <c:v>2540.1128917466494</c:v>
                </c:pt>
                <c:pt idx="478">
                  <c:v>2540.1128917466494</c:v>
                </c:pt>
                <c:pt idx="479">
                  <c:v>2540.1128917466494</c:v>
                </c:pt>
                <c:pt idx="480">
                  <c:v>2540.1128917466494</c:v>
                </c:pt>
                <c:pt idx="481">
                  <c:v>2540.1128917466494</c:v>
                </c:pt>
                <c:pt idx="482">
                  <c:v>2540.1128917466494</c:v>
                </c:pt>
                <c:pt idx="483">
                  <c:v>2540.1128917466494</c:v>
                </c:pt>
                <c:pt idx="484">
                  <c:v>2540.1128917466494</c:v>
                </c:pt>
                <c:pt idx="485">
                  <c:v>2540.1128917466494</c:v>
                </c:pt>
                <c:pt idx="486">
                  <c:v>2540.1128917466494</c:v>
                </c:pt>
                <c:pt idx="487">
                  <c:v>2540.1128917466494</c:v>
                </c:pt>
                <c:pt idx="488">
                  <c:v>2540.1128917466494</c:v>
                </c:pt>
                <c:pt idx="489">
                  <c:v>2540.1128917466494</c:v>
                </c:pt>
                <c:pt idx="490">
                  <c:v>2540.1128917466494</c:v>
                </c:pt>
                <c:pt idx="491">
                  <c:v>2540.1128917466494</c:v>
                </c:pt>
                <c:pt idx="492">
                  <c:v>2540.1128917466494</c:v>
                </c:pt>
                <c:pt idx="493">
                  <c:v>2540.1128917466494</c:v>
                </c:pt>
                <c:pt idx="494">
                  <c:v>2540.1128917466494</c:v>
                </c:pt>
                <c:pt idx="495">
                  <c:v>2540.1128917466494</c:v>
                </c:pt>
                <c:pt idx="496">
                  <c:v>2540.1128917466494</c:v>
                </c:pt>
                <c:pt idx="497">
                  <c:v>2540.1128917466494</c:v>
                </c:pt>
                <c:pt idx="498">
                  <c:v>2540.1128917466494</c:v>
                </c:pt>
                <c:pt idx="499">
                  <c:v>2540.1128917466494</c:v>
                </c:pt>
                <c:pt idx="500">
                  <c:v>2540.1128917466494</c:v>
                </c:pt>
                <c:pt idx="501">
                  <c:v>2540.1128917466494</c:v>
                </c:pt>
                <c:pt idx="502">
                  <c:v>2540.1128917466494</c:v>
                </c:pt>
                <c:pt idx="503">
                  <c:v>2540.1128917466494</c:v>
                </c:pt>
                <c:pt idx="504">
                  <c:v>2540.1128917466494</c:v>
                </c:pt>
                <c:pt idx="505">
                  <c:v>2540.1128917466494</c:v>
                </c:pt>
                <c:pt idx="506">
                  <c:v>2540.1128917466494</c:v>
                </c:pt>
                <c:pt idx="507">
                  <c:v>2540.1128917466494</c:v>
                </c:pt>
                <c:pt idx="508">
                  <c:v>2540.1128917466494</c:v>
                </c:pt>
                <c:pt idx="509">
                  <c:v>2540.1128917466494</c:v>
                </c:pt>
                <c:pt idx="510">
                  <c:v>2540.1128917466494</c:v>
                </c:pt>
                <c:pt idx="511">
                  <c:v>2540.1128917466494</c:v>
                </c:pt>
                <c:pt idx="512">
                  <c:v>2540.1128917466494</c:v>
                </c:pt>
                <c:pt idx="513">
                  <c:v>2540.1128917466494</c:v>
                </c:pt>
                <c:pt idx="514">
                  <c:v>2540.1128917466494</c:v>
                </c:pt>
                <c:pt idx="515">
                  <c:v>2540.1128917466494</c:v>
                </c:pt>
                <c:pt idx="516">
                  <c:v>2540.1128917466494</c:v>
                </c:pt>
                <c:pt idx="517">
                  <c:v>2540.1128917466494</c:v>
                </c:pt>
                <c:pt idx="518">
                  <c:v>2540.1128917466494</c:v>
                </c:pt>
                <c:pt idx="519">
                  <c:v>2540.1128917466494</c:v>
                </c:pt>
                <c:pt idx="520">
                  <c:v>2540.1128917466494</c:v>
                </c:pt>
                <c:pt idx="521">
                  <c:v>2540.1128917466494</c:v>
                </c:pt>
                <c:pt idx="522">
                  <c:v>2540.1128917466494</c:v>
                </c:pt>
                <c:pt idx="523">
                  <c:v>2540.1128917466494</c:v>
                </c:pt>
                <c:pt idx="524">
                  <c:v>2540.1128917466494</c:v>
                </c:pt>
                <c:pt idx="525">
                  <c:v>2540.1128917466494</c:v>
                </c:pt>
                <c:pt idx="526">
                  <c:v>2540.1128917466494</c:v>
                </c:pt>
                <c:pt idx="527">
                  <c:v>2540.1128917466494</c:v>
                </c:pt>
                <c:pt idx="528">
                  <c:v>2540.1128917466494</c:v>
                </c:pt>
                <c:pt idx="529">
                  <c:v>2540.1128917466494</c:v>
                </c:pt>
                <c:pt idx="530">
                  <c:v>2540.1128917466494</c:v>
                </c:pt>
                <c:pt idx="531">
                  <c:v>2540.1128917466494</c:v>
                </c:pt>
                <c:pt idx="532">
                  <c:v>2540.1128917466494</c:v>
                </c:pt>
                <c:pt idx="533">
                  <c:v>2540.1128917466494</c:v>
                </c:pt>
                <c:pt idx="534">
                  <c:v>2540.1128917466494</c:v>
                </c:pt>
                <c:pt idx="535">
                  <c:v>2540.1128917466494</c:v>
                </c:pt>
                <c:pt idx="536">
                  <c:v>2540.1128917466494</c:v>
                </c:pt>
                <c:pt idx="537">
                  <c:v>2540.1128917466494</c:v>
                </c:pt>
                <c:pt idx="538">
                  <c:v>2540.1128917466494</c:v>
                </c:pt>
                <c:pt idx="539">
                  <c:v>2540.1128917466494</c:v>
                </c:pt>
                <c:pt idx="540">
                  <c:v>2540.1128917466494</c:v>
                </c:pt>
                <c:pt idx="541">
                  <c:v>2540.1128917466494</c:v>
                </c:pt>
                <c:pt idx="542">
                  <c:v>2540.1128917466494</c:v>
                </c:pt>
                <c:pt idx="543">
                  <c:v>2540.1128917466494</c:v>
                </c:pt>
                <c:pt idx="544">
                  <c:v>2540.1128917466494</c:v>
                </c:pt>
                <c:pt idx="545">
                  <c:v>2540.1128917466494</c:v>
                </c:pt>
                <c:pt idx="546">
                  <c:v>2540.1128917466494</c:v>
                </c:pt>
                <c:pt idx="547">
                  <c:v>2540.1128917466494</c:v>
                </c:pt>
                <c:pt idx="548">
                  <c:v>2540.1128917466494</c:v>
                </c:pt>
                <c:pt idx="549">
                  <c:v>2540.1128917466494</c:v>
                </c:pt>
                <c:pt idx="550">
                  <c:v>2540.1128917466494</c:v>
                </c:pt>
                <c:pt idx="551">
                  <c:v>2540.1128917466494</c:v>
                </c:pt>
                <c:pt idx="552">
                  <c:v>2540.1128917466494</c:v>
                </c:pt>
                <c:pt idx="553">
                  <c:v>2540.1128917466494</c:v>
                </c:pt>
                <c:pt idx="554">
                  <c:v>2540.1128917466494</c:v>
                </c:pt>
                <c:pt idx="555">
                  <c:v>2540.1128917466494</c:v>
                </c:pt>
                <c:pt idx="556">
                  <c:v>2540.1128917466494</c:v>
                </c:pt>
                <c:pt idx="557">
                  <c:v>2540.1128917466494</c:v>
                </c:pt>
                <c:pt idx="558">
                  <c:v>2540.1128917466494</c:v>
                </c:pt>
                <c:pt idx="559">
                  <c:v>2540.1128917466494</c:v>
                </c:pt>
                <c:pt idx="560">
                  <c:v>2540.1128917466494</c:v>
                </c:pt>
                <c:pt idx="561">
                  <c:v>2540.1128917466494</c:v>
                </c:pt>
                <c:pt idx="562">
                  <c:v>2540.1128917466494</c:v>
                </c:pt>
                <c:pt idx="563">
                  <c:v>2540.1128917466494</c:v>
                </c:pt>
                <c:pt idx="564">
                  <c:v>2540.1128917466494</c:v>
                </c:pt>
                <c:pt idx="565">
                  <c:v>2540.1128917466494</c:v>
                </c:pt>
                <c:pt idx="566">
                  <c:v>2540.1128917466494</c:v>
                </c:pt>
                <c:pt idx="567">
                  <c:v>2540.1128917466494</c:v>
                </c:pt>
                <c:pt idx="568">
                  <c:v>2540.1128917466494</c:v>
                </c:pt>
                <c:pt idx="569">
                  <c:v>2540.1128917466494</c:v>
                </c:pt>
                <c:pt idx="570">
                  <c:v>2540.1128917466494</c:v>
                </c:pt>
                <c:pt idx="571">
                  <c:v>2540.1128917466494</c:v>
                </c:pt>
                <c:pt idx="572">
                  <c:v>2540.1128917466494</c:v>
                </c:pt>
                <c:pt idx="573">
                  <c:v>2540.1128917466494</c:v>
                </c:pt>
                <c:pt idx="574">
                  <c:v>2540.1128917466494</c:v>
                </c:pt>
                <c:pt idx="575">
                  <c:v>2540.1128917466494</c:v>
                </c:pt>
                <c:pt idx="576">
                  <c:v>2540.1128917466494</c:v>
                </c:pt>
                <c:pt idx="577">
                  <c:v>2540.1128917466494</c:v>
                </c:pt>
                <c:pt idx="578">
                  <c:v>2540.1128917466494</c:v>
                </c:pt>
                <c:pt idx="579">
                  <c:v>2540.1128917466494</c:v>
                </c:pt>
                <c:pt idx="580">
                  <c:v>2540.1128917466494</c:v>
                </c:pt>
                <c:pt idx="581">
                  <c:v>2540.1128917466494</c:v>
                </c:pt>
                <c:pt idx="582">
                  <c:v>2540.1128917466494</c:v>
                </c:pt>
                <c:pt idx="583">
                  <c:v>2540.1128917466494</c:v>
                </c:pt>
                <c:pt idx="584">
                  <c:v>2540.1128917466494</c:v>
                </c:pt>
                <c:pt idx="585">
                  <c:v>2540.1128917466494</c:v>
                </c:pt>
                <c:pt idx="586">
                  <c:v>2540.1128917466494</c:v>
                </c:pt>
                <c:pt idx="587">
                  <c:v>2540.1128917466494</c:v>
                </c:pt>
                <c:pt idx="588">
                  <c:v>2540.1128917466494</c:v>
                </c:pt>
                <c:pt idx="589">
                  <c:v>2540.1128917466494</c:v>
                </c:pt>
                <c:pt idx="590">
                  <c:v>2540.1128917466494</c:v>
                </c:pt>
                <c:pt idx="591">
                  <c:v>2540.1128917466494</c:v>
                </c:pt>
                <c:pt idx="592">
                  <c:v>2540.1128917466494</c:v>
                </c:pt>
                <c:pt idx="593">
                  <c:v>2540.1128917466494</c:v>
                </c:pt>
                <c:pt idx="594">
                  <c:v>2540.1128917466494</c:v>
                </c:pt>
                <c:pt idx="595">
                  <c:v>2540.1128917466494</c:v>
                </c:pt>
                <c:pt idx="596">
                  <c:v>2540.1128917466494</c:v>
                </c:pt>
                <c:pt idx="597">
                  <c:v>2540.1128917466494</c:v>
                </c:pt>
                <c:pt idx="598">
                  <c:v>2540.1128917466494</c:v>
                </c:pt>
                <c:pt idx="599">
                  <c:v>2540.1128917466494</c:v>
                </c:pt>
                <c:pt idx="600">
                  <c:v>2540.1128917466494</c:v>
                </c:pt>
                <c:pt idx="601">
                  <c:v>2540.1128917466494</c:v>
                </c:pt>
                <c:pt idx="602">
                  <c:v>2540.1128917466494</c:v>
                </c:pt>
                <c:pt idx="603">
                  <c:v>2540.1128917466494</c:v>
                </c:pt>
                <c:pt idx="604">
                  <c:v>2540.1128917466494</c:v>
                </c:pt>
                <c:pt idx="605">
                  <c:v>2540.1128917466494</c:v>
                </c:pt>
                <c:pt idx="606">
                  <c:v>2540.1128917466494</c:v>
                </c:pt>
                <c:pt idx="607">
                  <c:v>2540.1128917466494</c:v>
                </c:pt>
                <c:pt idx="608">
                  <c:v>2540.1128917466494</c:v>
                </c:pt>
                <c:pt idx="609">
                  <c:v>2540.1128917466494</c:v>
                </c:pt>
                <c:pt idx="610">
                  <c:v>2540.1128917466494</c:v>
                </c:pt>
                <c:pt idx="611">
                  <c:v>2540.1128917466494</c:v>
                </c:pt>
                <c:pt idx="612">
                  <c:v>2540.1128917466494</c:v>
                </c:pt>
                <c:pt idx="613">
                  <c:v>2540.1128917466494</c:v>
                </c:pt>
                <c:pt idx="614">
                  <c:v>2540.1128917466494</c:v>
                </c:pt>
                <c:pt idx="615">
                  <c:v>2540.1128917466494</c:v>
                </c:pt>
                <c:pt idx="616">
                  <c:v>2540.1128917466494</c:v>
                </c:pt>
                <c:pt idx="617">
                  <c:v>2540.1128917466494</c:v>
                </c:pt>
                <c:pt idx="618">
                  <c:v>2540.1128917466494</c:v>
                </c:pt>
                <c:pt idx="619">
                  <c:v>2540.1128917466494</c:v>
                </c:pt>
                <c:pt idx="620">
                  <c:v>2540.1128917466494</c:v>
                </c:pt>
                <c:pt idx="621">
                  <c:v>2540.1128917466494</c:v>
                </c:pt>
                <c:pt idx="622">
                  <c:v>2540.1128917466494</c:v>
                </c:pt>
                <c:pt idx="623">
                  <c:v>2540.1128917466494</c:v>
                </c:pt>
                <c:pt idx="624">
                  <c:v>2540.1128917466494</c:v>
                </c:pt>
                <c:pt idx="625">
                  <c:v>2540.1128917466494</c:v>
                </c:pt>
                <c:pt idx="626">
                  <c:v>2540.1128917466494</c:v>
                </c:pt>
                <c:pt idx="627">
                  <c:v>2540.1128917466494</c:v>
                </c:pt>
                <c:pt idx="628">
                  <c:v>2540.1128917466494</c:v>
                </c:pt>
                <c:pt idx="629">
                  <c:v>2540.1128917466494</c:v>
                </c:pt>
                <c:pt idx="630">
                  <c:v>2540.1128917466494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-1320.7506918166125</c:v>
                </c:pt>
                <c:pt idx="1">
                  <c:v>-1320.7506918166125</c:v>
                </c:pt>
                <c:pt idx="2">
                  <c:v>-1320.7506918166125</c:v>
                </c:pt>
                <c:pt idx="3">
                  <c:v>-1320.7506918166125</c:v>
                </c:pt>
                <c:pt idx="4">
                  <c:v>-1320.7506918166125</c:v>
                </c:pt>
                <c:pt idx="5">
                  <c:v>-1320.7506918166125</c:v>
                </c:pt>
                <c:pt idx="6">
                  <c:v>-1320.7506918166125</c:v>
                </c:pt>
                <c:pt idx="7">
                  <c:v>-1320.7506918166125</c:v>
                </c:pt>
                <c:pt idx="8">
                  <c:v>-1320.7506918166125</c:v>
                </c:pt>
                <c:pt idx="9">
                  <c:v>-1320.7506918166125</c:v>
                </c:pt>
                <c:pt idx="10">
                  <c:v>-1320.7506918166125</c:v>
                </c:pt>
                <c:pt idx="11">
                  <c:v>-1320.7506918166125</c:v>
                </c:pt>
                <c:pt idx="12">
                  <c:v>-1320.7506918166125</c:v>
                </c:pt>
                <c:pt idx="13">
                  <c:v>-1320.7506918166125</c:v>
                </c:pt>
                <c:pt idx="14">
                  <c:v>-1320.7506918166125</c:v>
                </c:pt>
                <c:pt idx="15">
                  <c:v>-1320.7506918166125</c:v>
                </c:pt>
                <c:pt idx="16">
                  <c:v>-1320.7506918166125</c:v>
                </c:pt>
                <c:pt idx="17">
                  <c:v>-1320.7506918166125</c:v>
                </c:pt>
                <c:pt idx="18">
                  <c:v>-1320.7506918166125</c:v>
                </c:pt>
                <c:pt idx="19">
                  <c:v>-1320.7506918166125</c:v>
                </c:pt>
                <c:pt idx="20">
                  <c:v>-1320.7506918166125</c:v>
                </c:pt>
                <c:pt idx="21">
                  <c:v>-1320.7506918166125</c:v>
                </c:pt>
                <c:pt idx="22">
                  <c:v>-1320.7506918166125</c:v>
                </c:pt>
                <c:pt idx="23">
                  <c:v>-1320.7506918166125</c:v>
                </c:pt>
                <c:pt idx="24">
                  <c:v>-1320.7506918166125</c:v>
                </c:pt>
                <c:pt idx="25">
                  <c:v>-1320.7506918166125</c:v>
                </c:pt>
                <c:pt idx="26">
                  <c:v>-1320.7506918166125</c:v>
                </c:pt>
                <c:pt idx="27">
                  <c:v>-1320.7506918166125</c:v>
                </c:pt>
                <c:pt idx="28">
                  <c:v>-1320.7506918166125</c:v>
                </c:pt>
                <c:pt idx="29">
                  <c:v>-1320.7506918166125</c:v>
                </c:pt>
                <c:pt idx="30">
                  <c:v>-1320.7506918166125</c:v>
                </c:pt>
                <c:pt idx="31">
                  <c:v>-1320.7506918166125</c:v>
                </c:pt>
                <c:pt idx="32">
                  <c:v>-1320.7506918166125</c:v>
                </c:pt>
                <c:pt idx="33">
                  <c:v>-1320.7506918166125</c:v>
                </c:pt>
                <c:pt idx="34">
                  <c:v>-1320.7506918166125</c:v>
                </c:pt>
                <c:pt idx="35">
                  <c:v>-1320.7506918166125</c:v>
                </c:pt>
                <c:pt idx="36">
                  <c:v>-1320.7506918166125</c:v>
                </c:pt>
                <c:pt idx="37">
                  <c:v>-1320.7506918166125</c:v>
                </c:pt>
                <c:pt idx="38">
                  <c:v>-1320.7506918166125</c:v>
                </c:pt>
                <c:pt idx="39">
                  <c:v>-1320.7506918166125</c:v>
                </c:pt>
                <c:pt idx="40">
                  <c:v>-1320.7506918166125</c:v>
                </c:pt>
                <c:pt idx="41">
                  <c:v>-1320.7506918166125</c:v>
                </c:pt>
                <c:pt idx="42">
                  <c:v>-1320.7506918166125</c:v>
                </c:pt>
                <c:pt idx="43">
                  <c:v>-1320.7506918166125</c:v>
                </c:pt>
                <c:pt idx="44">
                  <c:v>-1320.7506918166125</c:v>
                </c:pt>
                <c:pt idx="45">
                  <c:v>-1320.7506918166125</c:v>
                </c:pt>
                <c:pt idx="46">
                  <c:v>-1320.7506918166125</c:v>
                </c:pt>
                <c:pt idx="47">
                  <c:v>-1320.7506918166125</c:v>
                </c:pt>
                <c:pt idx="48">
                  <c:v>-1320.7506918166125</c:v>
                </c:pt>
                <c:pt idx="49">
                  <c:v>-1320.7506918166125</c:v>
                </c:pt>
                <c:pt idx="50">
                  <c:v>-1320.7506918166125</c:v>
                </c:pt>
                <c:pt idx="51">
                  <c:v>-1320.7506918166125</c:v>
                </c:pt>
                <c:pt idx="52">
                  <c:v>-1320.7506918166125</c:v>
                </c:pt>
                <c:pt idx="53">
                  <c:v>-1320.7506918166125</c:v>
                </c:pt>
                <c:pt idx="54">
                  <c:v>-1320.7506918166125</c:v>
                </c:pt>
                <c:pt idx="55">
                  <c:v>-1320.7506918166125</c:v>
                </c:pt>
                <c:pt idx="56">
                  <c:v>-1320.7506918166125</c:v>
                </c:pt>
                <c:pt idx="57">
                  <c:v>-1320.7506918166125</c:v>
                </c:pt>
                <c:pt idx="58">
                  <c:v>-1320.7506918166125</c:v>
                </c:pt>
                <c:pt idx="59">
                  <c:v>-1320.7506918166125</c:v>
                </c:pt>
                <c:pt idx="60">
                  <c:v>-1320.7506918166125</c:v>
                </c:pt>
                <c:pt idx="61">
                  <c:v>-1320.7506918166125</c:v>
                </c:pt>
                <c:pt idx="62">
                  <c:v>-1320.7506918166125</c:v>
                </c:pt>
                <c:pt idx="63">
                  <c:v>-1320.7506918166125</c:v>
                </c:pt>
                <c:pt idx="64">
                  <c:v>-1320.7506918166125</c:v>
                </c:pt>
                <c:pt idx="65">
                  <c:v>-1320.7506918166125</c:v>
                </c:pt>
                <c:pt idx="66">
                  <c:v>-1320.7506918166125</c:v>
                </c:pt>
                <c:pt idx="67">
                  <c:v>-1320.7506918166125</c:v>
                </c:pt>
                <c:pt idx="68">
                  <c:v>-1320.7506918166125</c:v>
                </c:pt>
                <c:pt idx="69">
                  <c:v>-1320.7506918166125</c:v>
                </c:pt>
                <c:pt idx="70">
                  <c:v>-1320.7506918166125</c:v>
                </c:pt>
                <c:pt idx="71">
                  <c:v>-1320.7506918166125</c:v>
                </c:pt>
                <c:pt idx="72">
                  <c:v>-1320.7506918166125</c:v>
                </c:pt>
                <c:pt idx="73">
                  <c:v>-1320.7506918166125</c:v>
                </c:pt>
                <c:pt idx="74">
                  <c:v>-1320.7506918166125</c:v>
                </c:pt>
                <c:pt idx="75">
                  <c:v>-1320.7506918166125</c:v>
                </c:pt>
                <c:pt idx="76">
                  <c:v>-1320.7506918166125</c:v>
                </c:pt>
                <c:pt idx="77">
                  <c:v>-1320.7506918166125</c:v>
                </c:pt>
                <c:pt idx="78">
                  <c:v>-1320.7506918166125</c:v>
                </c:pt>
                <c:pt idx="79">
                  <c:v>-1320.7506918166125</c:v>
                </c:pt>
                <c:pt idx="80">
                  <c:v>-1320.7506918166125</c:v>
                </c:pt>
                <c:pt idx="81">
                  <c:v>-1320.7506918166125</c:v>
                </c:pt>
                <c:pt idx="82">
                  <c:v>-1320.7506918166125</c:v>
                </c:pt>
                <c:pt idx="83">
                  <c:v>-1320.7506918166125</c:v>
                </c:pt>
                <c:pt idx="84">
                  <c:v>-1320.7506918166125</c:v>
                </c:pt>
                <c:pt idx="85">
                  <c:v>-1320.7506918166125</c:v>
                </c:pt>
                <c:pt idx="86">
                  <c:v>-1320.7506918166125</c:v>
                </c:pt>
                <c:pt idx="87">
                  <c:v>-1320.7506918166125</c:v>
                </c:pt>
                <c:pt idx="88">
                  <c:v>-1320.7506918166125</c:v>
                </c:pt>
                <c:pt idx="89">
                  <c:v>-1320.7506918166125</c:v>
                </c:pt>
                <c:pt idx="90">
                  <c:v>-1320.7506918166125</c:v>
                </c:pt>
                <c:pt idx="91">
                  <c:v>-1320.7506918166125</c:v>
                </c:pt>
                <c:pt idx="92">
                  <c:v>-1320.7506918166125</c:v>
                </c:pt>
                <c:pt idx="93">
                  <c:v>-1320.7506918166125</c:v>
                </c:pt>
                <c:pt idx="94">
                  <c:v>-1320.7506918166125</c:v>
                </c:pt>
                <c:pt idx="95">
                  <c:v>-1320.7506918166125</c:v>
                </c:pt>
                <c:pt idx="96">
                  <c:v>-1320.7506918166125</c:v>
                </c:pt>
                <c:pt idx="97">
                  <c:v>-1320.7506918166125</c:v>
                </c:pt>
                <c:pt idx="98">
                  <c:v>-1320.7506918166125</c:v>
                </c:pt>
                <c:pt idx="99">
                  <c:v>-1320.7506918166125</c:v>
                </c:pt>
                <c:pt idx="100">
                  <c:v>-1320.7506918166125</c:v>
                </c:pt>
                <c:pt idx="101">
                  <c:v>-1320.7506918166125</c:v>
                </c:pt>
                <c:pt idx="102">
                  <c:v>-1320.7506918166125</c:v>
                </c:pt>
                <c:pt idx="103">
                  <c:v>-1320.7506918166125</c:v>
                </c:pt>
                <c:pt idx="104">
                  <c:v>-1320.7506918166125</c:v>
                </c:pt>
                <c:pt idx="105">
                  <c:v>-1320.7506918166125</c:v>
                </c:pt>
                <c:pt idx="106">
                  <c:v>-1320.7506918166125</c:v>
                </c:pt>
                <c:pt idx="107">
                  <c:v>-1320.7506918166125</c:v>
                </c:pt>
                <c:pt idx="108">
                  <c:v>-1320.7506918166125</c:v>
                </c:pt>
                <c:pt idx="109">
                  <c:v>-1320.7506918166125</c:v>
                </c:pt>
                <c:pt idx="110">
                  <c:v>-1320.7506918166125</c:v>
                </c:pt>
                <c:pt idx="111">
                  <c:v>-1320.7506918166125</c:v>
                </c:pt>
                <c:pt idx="112">
                  <c:v>-1320.7506918166125</c:v>
                </c:pt>
                <c:pt idx="113">
                  <c:v>-1320.7506918166125</c:v>
                </c:pt>
                <c:pt idx="114">
                  <c:v>-1320.7506918166125</c:v>
                </c:pt>
                <c:pt idx="115">
                  <c:v>-1320.7506918166125</c:v>
                </c:pt>
                <c:pt idx="116">
                  <c:v>-1320.7506918166125</c:v>
                </c:pt>
                <c:pt idx="117">
                  <c:v>-1320.7506918166125</c:v>
                </c:pt>
                <c:pt idx="118">
                  <c:v>-1320.7506918166125</c:v>
                </c:pt>
                <c:pt idx="119">
                  <c:v>-1320.7506918166125</c:v>
                </c:pt>
                <c:pt idx="120">
                  <c:v>-1320.7506918166125</c:v>
                </c:pt>
                <c:pt idx="121">
                  <c:v>-1320.7506918166125</c:v>
                </c:pt>
                <c:pt idx="122">
                  <c:v>-1320.7506918166125</c:v>
                </c:pt>
                <c:pt idx="123">
                  <c:v>-1320.7506918166125</c:v>
                </c:pt>
                <c:pt idx="124">
                  <c:v>-1320.7506918166125</c:v>
                </c:pt>
                <c:pt idx="125">
                  <c:v>-1320.7506918166125</c:v>
                </c:pt>
                <c:pt idx="126">
                  <c:v>-1320.7506918166125</c:v>
                </c:pt>
                <c:pt idx="127">
                  <c:v>-1320.7506918166125</c:v>
                </c:pt>
                <c:pt idx="128">
                  <c:v>-1320.7506918166125</c:v>
                </c:pt>
                <c:pt idx="129">
                  <c:v>-1320.7506918166125</c:v>
                </c:pt>
                <c:pt idx="130">
                  <c:v>-1320.7506918166125</c:v>
                </c:pt>
                <c:pt idx="131">
                  <c:v>-1320.7506918166125</c:v>
                </c:pt>
                <c:pt idx="132">
                  <c:v>-1320.7506918166125</c:v>
                </c:pt>
                <c:pt idx="133">
                  <c:v>-1320.7506918166125</c:v>
                </c:pt>
                <c:pt idx="134">
                  <c:v>-1320.7506918166125</c:v>
                </c:pt>
                <c:pt idx="135">
                  <c:v>-1320.7506918166125</c:v>
                </c:pt>
                <c:pt idx="136">
                  <c:v>-1320.7506918166125</c:v>
                </c:pt>
                <c:pt idx="137">
                  <c:v>-1320.7506918166125</c:v>
                </c:pt>
                <c:pt idx="138">
                  <c:v>-1320.7506918166125</c:v>
                </c:pt>
                <c:pt idx="139">
                  <c:v>-1320.7506918166125</c:v>
                </c:pt>
                <c:pt idx="140">
                  <c:v>-1320.7506918166125</c:v>
                </c:pt>
                <c:pt idx="141">
                  <c:v>-1320.7506918166125</c:v>
                </c:pt>
                <c:pt idx="142">
                  <c:v>-1320.7506918166125</c:v>
                </c:pt>
                <c:pt idx="143">
                  <c:v>-1320.7506918166125</c:v>
                </c:pt>
                <c:pt idx="144">
                  <c:v>-1320.7506918166125</c:v>
                </c:pt>
                <c:pt idx="145">
                  <c:v>-1320.7506918166125</c:v>
                </c:pt>
                <c:pt idx="146">
                  <c:v>-1320.7506918166125</c:v>
                </c:pt>
                <c:pt idx="147">
                  <c:v>-1320.7506918166125</c:v>
                </c:pt>
                <c:pt idx="148">
                  <c:v>-1320.7506918166125</c:v>
                </c:pt>
                <c:pt idx="149">
                  <c:v>-1320.7506918166125</c:v>
                </c:pt>
                <c:pt idx="150">
                  <c:v>-1320.7506918166125</c:v>
                </c:pt>
                <c:pt idx="151">
                  <c:v>-1320.7506918166125</c:v>
                </c:pt>
                <c:pt idx="152">
                  <c:v>-1320.7506918166125</c:v>
                </c:pt>
                <c:pt idx="153">
                  <c:v>-1320.7506918166125</c:v>
                </c:pt>
                <c:pt idx="154">
                  <c:v>-1320.7506918166125</c:v>
                </c:pt>
                <c:pt idx="155">
                  <c:v>-1320.7506918166125</c:v>
                </c:pt>
                <c:pt idx="156">
                  <c:v>-1320.7506918166125</c:v>
                </c:pt>
                <c:pt idx="157">
                  <c:v>-1320.7506918166125</c:v>
                </c:pt>
                <c:pt idx="158">
                  <c:v>-1320.7506918166125</c:v>
                </c:pt>
                <c:pt idx="159">
                  <c:v>-1320.7506918166125</c:v>
                </c:pt>
                <c:pt idx="160">
                  <c:v>-1320.7506918166125</c:v>
                </c:pt>
                <c:pt idx="161">
                  <c:v>-1320.7506918166125</c:v>
                </c:pt>
                <c:pt idx="162">
                  <c:v>-1320.7506918166125</c:v>
                </c:pt>
                <c:pt idx="163">
                  <c:v>-1320.7506918166125</c:v>
                </c:pt>
                <c:pt idx="164">
                  <c:v>-1320.7506918166125</c:v>
                </c:pt>
                <c:pt idx="165">
                  <c:v>-1320.7506918166125</c:v>
                </c:pt>
                <c:pt idx="166">
                  <c:v>-1320.7506918166125</c:v>
                </c:pt>
                <c:pt idx="167">
                  <c:v>-1320.7506918166125</c:v>
                </c:pt>
                <c:pt idx="168">
                  <c:v>-1320.7506918166125</c:v>
                </c:pt>
                <c:pt idx="169">
                  <c:v>-1320.7506918166125</c:v>
                </c:pt>
                <c:pt idx="170">
                  <c:v>-1320.7506918166125</c:v>
                </c:pt>
                <c:pt idx="171">
                  <c:v>-1320.7506918166125</c:v>
                </c:pt>
                <c:pt idx="172">
                  <c:v>-1320.7506918166125</c:v>
                </c:pt>
                <c:pt idx="173">
                  <c:v>-1320.7506918166125</c:v>
                </c:pt>
                <c:pt idx="174">
                  <c:v>-1320.7506918166125</c:v>
                </c:pt>
                <c:pt idx="175">
                  <c:v>-1320.7506918166125</c:v>
                </c:pt>
                <c:pt idx="176">
                  <c:v>-1320.7506918166125</c:v>
                </c:pt>
                <c:pt idx="177">
                  <c:v>-1320.7506918166125</c:v>
                </c:pt>
                <c:pt idx="178">
                  <c:v>-1320.7506918166125</c:v>
                </c:pt>
                <c:pt idx="179">
                  <c:v>-1320.7506918166125</c:v>
                </c:pt>
                <c:pt idx="180">
                  <c:v>367.74796090710311</c:v>
                </c:pt>
                <c:pt idx="181">
                  <c:v>367.74796090710311</c:v>
                </c:pt>
                <c:pt idx="182">
                  <c:v>367.74796090710311</c:v>
                </c:pt>
                <c:pt idx="183">
                  <c:v>367.74796090710311</c:v>
                </c:pt>
                <c:pt idx="184">
                  <c:v>367.74796090710311</c:v>
                </c:pt>
                <c:pt idx="185">
                  <c:v>367.74796090710311</c:v>
                </c:pt>
                <c:pt idx="186">
                  <c:v>367.74796090710311</c:v>
                </c:pt>
                <c:pt idx="187">
                  <c:v>367.74796090710311</c:v>
                </c:pt>
                <c:pt idx="188">
                  <c:v>367.74796090710311</c:v>
                </c:pt>
                <c:pt idx="189">
                  <c:v>367.74796090710311</c:v>
                </c:pt>
                <c:pt idx="190">
                  <c:v>367.74796090710311</c:v>
                </c:pt>
                <c:pt idx="191">
                  <c:v>367.74796090710311</c:v>
                </c:pt>
                <c:pt idx="192">
                  <c:v>367.74796090710311</c:v>
                </c:pt>
                <c:pt idx="193">
                  <c:v>367.74796090710311</c:v>
                </c:pt>
                <c:pt idx="194">
                  <c:v>367.74796090710311</c:v>
                </c:pt>
                <c:pt idx="195">
                  <c:v>367.74796090710311</c:v>
                </c:pt>
                <c:pt idx="196">
                  <c:v>367.74796090710311</c:v>
                </c:pt>
                <c:pt idx="197">
                  <c:v>367.74796090710311</c:v>
                </c:pt>
                <c:pt idx="198">
                  <c:v>367.74796090710311</c:v>
                </c:pt>
                <c:pt idx="199">
                  <c:v>367.74796090710311</c:v>
                </c:pt>
                <c:pt idx="200">
                  <c:v>367.74796090710311</c:v>
                </c:pt>
                <c:pt idx="201">
                  <c:v>367.74796090710311</c:v>
                </c:pt>
                <c:pt idx="202">
                  <c:v>367.74796090710311</c:v>
                </c:pt>
                <c:pt idx="203">
                  <c:v>367.74796090710311</c:v>
                </c:pt>
                <c:pt idx="204">
                  <c:v>367.74796090710311</c:v>
                </c:pt>
                <c:pt idx="205">
                  <c:v>367.74796090710311</c:v>
                </c:pt>
                <c:pt idx="206">
                  <c:v>367.74796090710311</c:v>
                </c:pt>
                <c:pt idx="207">
                  <c:v>367.74796090710311</c:v>
                </c:pt>
                <c:pt idx="208">
                  <c:v>367.74796090710311</c:v>
                </c:pt>
                <c:pt idx="209">
                  <c:v>367.74796090710311</c:v>
                </c:pt>
                <c:pt idx="210">
                  <c:v>367.74796090710311</c:v>
                </c:pt>
                <c:pt idx="211">
                  <c:v>367.74796090710311</c:v>
                </c:pt>
                <c:pt idx="212">
                  <c:v>367.74796090710311</c:v>
                </c:pt>
                <c:pt idx="213">
                  <c:v>367.74796090710311</c:v>
                </c:pt>
                <c:pt idx="214">
                  <c:v>367.74796090710311</c:v>
                </c:pt>
                <c:pt idx="215">
                  <c:v>367.74796090710311</c:v>
                </c:pt>
                <c:pt idx="216">
                  <c:v>367.74796090710311</c:v>
                </c:pt>
                <c:pt idx="217">
                  <c:v>367.74796090710311</c:v>
                </c:pt>
                <c:pt idx="218">
                  <c:v>367.74796090710311</c:v>
                </c:pt>
                <c:pt idx="219">
                  <c:v>367.74796090710311</c:v>
                </c:pt>
                <c:pt idx="220">
                  <c:v>367.74796090710311</c:v>
                </c:pt>
                <c:pt idx="221">
                  <c:v>367.74796090710311</c:v>
                </c:pt>
                <c:pt idx="222">
                  <c:v>367.74796090710311</c:v>
                </c:pt>
                <c:pt idx="223">
                  <c:v>367.74796090710311</c:v>
                </c:pt>
                <c:pt idx="224">
                  <c:v>367.74796090710311</c:v>
                </c:pt>
                <c:pt idx="225">
                  <c:v>367.74796090710311</c:v>
                </c:pt>
                <c:pt idx="226">
                  <c:v>367.74796090710311</c:v>
                </c:pt>
                <c:pt idx="227">
                  <c:v>367.74796090710311</c:v>
                </c:pt>
                <c:pt idx="228">
                  <c:v>367.74796090710311</c:v>
                </c:pt>
                <c:pt idx="229">
                  <c:v>367.74796090710311</c:v>
                </c:pt>
                <c:pt idx="230">
                  <c:v>367.74796090710311</c:v>
                </c:pt>
                <c:pt idx="231">
                  <c:v>367.74796090710311</c:v>
                </c:pt>
                <c:pt idx="232">
                  <c:v>367.74796090710311</c:v>
                </c:pt>
                <c:pt idx="233">
                  <c:v>367.74796090710311</c:v>
                </c:pt>
                <c:pt idx="234">
                  <c:v>367.74796090710311</c:v>
                </c:pt>
                <c:pt idx="235">
                  <c:v>367.74796090710311</c:v>
                </c:pt>
                <c:pt idx="236">
                  <c:v>367.74796090710311</c:v>
                </c:pt>
                <c:pt idx="237">
                  <c:v>367.74796090710311</c:v>
                </c:pt>
                <c:pt idx="238">
                  <c:v>367.74796090710311</c:v>
                </c:pt>
                <c:pt idx="239">
                  <c:v>367.74796090710311</c:v>
                </c:pt>
                <c:pt idx="240">
                  <c:v>367.74796090710311</c:v>
                </c:pt>
                <c:pt idx="241">
                  <c:v>367.74796090710311</c:v>
                </c:pt>
                <c:pt idx="242">
                  <c:v>367.74796090710311</c:v>
                </c:pt>
                <c:pt idx="243">
                  <c:v>367.74796090710311</c:v>
                </c:pt>
                <c:pt idx="244">
                  <c:v>367.74796090710311</c:v>
                </c:pt>
                <c:pt idx="245">
                  <c:v>367.74796090710311</c:v>
                </c:pt>
                <c:pt idx="246">
                  <c:v>367.74796090710311</c:v>
                </c:pt>
                <c:pt idx="247">
                  <c:v>367.74796090710311</c:v>
                </c:pt>
                <c:pt idx="248">
                  <c:v>367.74796090710311</c:v>
                </c:pt>
                <c:pt idx="249">
                  <c:v>367.74796090710311</c:v>
                </c:pt>
                <c:pt idx="250">
                  <c:v>367.74796090710311</c:v>
                </c:pt>
                <c:pt idx="251">
                  <c:v>367.74796090710311</c:v>
                </c:pt>
                <c:pt idx="252">
                  <c:v>367.74796090710311</c:v>
                </c:pt>
                <c:pt idx="253">
                  <c:v>367.74796090710311</c:v>
                </c:pt>
                <c:pt idx="254">
                  <c:v>367.74796090710311</c:v>
                </c:pt>
                <c:pt idx="255">
                  <c:v>367.74796090710311</c:v>
                </c:pt>
                <c:pt idx="256">
                  <c:v>367.74796090710311</c:v>
                </c:pt>
                <c:pt idx="257">
                  <c:v>367.74796090710311</c:v>
                </c:pt>
                <c:pt idx="258">
                  <c:v>367.74796090710311</c:v>
                </c:pt>
                <c:pt idx="259">
                  <c:v>367.74796090710311</c:v>
                </c:pt>
                <c:pt idx="260">
                  <c:v>367.74796090710311</c:v>
                </c:pt>
                <c:pt idx="261">
                  <c:v>367.74796090710311</c:v>
                </c:pt>
                <c:pt idx="262">
                  <c:v>367.74796090710311</c:v>
                </c:pt>
                <c:pt idx="263">
                  <c:v>367.74796090710311</c:v>
                </c:pt>
                <c:pt idx="264">
                  <c:v>367.74796090710311</c:v>
                </c:pt>
                <c:pt idx="265">
                  <c:v>367.74796090710311</c:v>
                </c:pt>
                <c:pt idx="266">
                  <c:v>367.74796090710311</c:v>
                </c:pt>
                <c:pt idx="267">
                  <c:v>367.74796090710311</c:v>
                </c:pt>
                <c:pt idx="268">
                  <c:v>367.74796090710311</c:v>
                </c:pt>
                <c:pt idx="269">
                  <c:v>367.74796090710311</c:v>
                </c:pt>
                <c:pt idx="270">
                  <c:v>367.74796090710311</c:v>
                </c:pt>
                <c:pt idx="271">
                  <c:v>367.74796090710311</c:v>
                </c:pt>
                <c:pt idx="272">
                  <c:v>367.74796090710311</c:v>
                </c:pt>
                <c:pt idx="273">
                  <c:v>367.74796090710311</c:v>
                </c:pt>
                <c:pt idx="274">
                  <c:v>367.74796090710311</c:v>
                </c:pt>
                <c:pt idx="275">
                  <c:v>367.74796090710311</c:v>
                </c:pt>
                <c:pt idx="276">
                  <c:v>367.74796090710311</c:v>
                </c:pt>
                <c:pt idx="277">
                  <c:v>367.74796090710311</c:v>
                </c:pt>
                <c:pt idx="278">
                  <c:v>367.74796090710311</c:v>
                </c:pt>
                <c:pt idx="279">
                  <c:v>367.74796090710311</c:v>
                </c:pt>
                <c:pt idx="280">
                  <c:v>367.74796090710311</c:v>
                </c:pt>
                <c:pt idx="281">
                  <c:v>367.74796090710311</c:v>
                </c:pt>
                <c:pt idx="282">
                  <c:v>367.74796090710311</c:v>
                </c:pt>
                <c:pt idx="283">
                  <c:v>367.74796090710311</c:v>
                </c:pt>
                <c:pt idx="284">
                  <c:v>367.74796090710311</c:v>
                </c:pt>
                <c:pt idx="285">
                  <c:v>367.74796090710311</c:v>
                </c:pt>
                <c:pt idx="286">
                  <c:v>367.74796090710311</c:v>
                </c:pt>
                <c:pt idx="287">
                  <c:v>367.74796090710311</c:v>
                </c:pt>
                <c:pt idx="288">
                  <c:v>367.74796090710311</c:v>
                </c:pt>
                <c:pt idx="289">
                  <c:v>367.74796090710311</c:v>
                </c:pt>
                <c:pt idx="290">
                  <c:v>367.74796090710311</c:v>
                </c:pt>
                <c:pt idx="291">
                  <c:v>367.74796090710311</c:v>
                </c:pt>
                <c:pt idx="292">
                  <c:v>367.74796090710311</c:v>
                </c:pt>
                <c:pt idx="293">
                  <c:v>367.74796090710311</c:v>
                </c:pt>
                <c:pt idx="294">
                  <c:v>367.74796090710311</c:v>
                </c:pt>
                <c:pt idx="295">
                  <c:v>367.74796090710311</c:v>
                </c:pt>
                <c:pt idx="296">
                  <c:v>367.74796090710311</c:v>
                </c:pt>
                <c:pt idx="297">
                  <c:v>367.74796090710311</c:v>
                </c:pt>
                <c:pt idx="298">
                  <c:v>367.74796090710311</c:v>
                </c:pt>
                <c:pt idx="299">
                  <c:v>367.74796090710311</c:v>
                </c:pt>
                <c:pt idx="300">
                  <c:v>367.74796090710311</c:v>
                </c:pt>
                <c:pt idx="301">
                  <c:v>367.74796090710311</c:v>
                </c:pt>
                <c:pt idx="302">
                  <c:v>367.74796090710311</c:v>
                </c:pt>
                <c:pt idx="303">
                  <c:v>367.74796090710311</c:v>
                </c:pt>
                <c:pt idx="304">
                  <c:v>367.74796090710311</c:v>
                </c:pt>
                <c:pt idx="305">
                  <c:v>367.74796090710311</c:v>
                </c:pt>
                <c:pt idx="306">
                  <c:v>367.74796090710311</c:v>
                </c:pt>
                <c:pt idx="307">
                  <c:v>367.74796090710311</c:v>
                </c:pt>
                <c:pt idx="308">
                  <c:v>367.74796090710311</c:v>
                </c:pt>
                <c:pt idx="309">
                  <c:v>367.74796090710311</c:v>
                </c:pt>
                <c:pt idx="310">
                  <c:v>367.74796090710311</c:v>
                </c:pt>
                <c:pt idx="311">
                  <c:v>367.74796090710311</c:v>
                </c:pt>
                <c:pt idx="312">
                  <c:v>367.74796090710311</c:v>
                </c:pt>
                <c:pt idx="313">
                  <c:v>367.74796090710311</c:v>
                </c:pt>
                <c:pt idx="314">
                  <c:v>367.74796090710311</c:v>
                </c:pt>
                <c:pt idx="315">
                  <c:v>367.74796090710311</c:v>
                </c:pt>
                <c:pt idx="316">
                  <c:v>367.74796090710311</c:v>
                </c:pt>
                <c:pt idx="317">
                  <c:v>367.74796090710311</c:v>
                </c:pt>
                <c:pt idx="318">
                  <c:v>367.74796090710311</c:v>
                </c:pt>
                <c:pt idx="319">
                  <c:v>367.74796090710311</c:v>
                </c:pt>
                <c:pt idx="320">
                  <c:v>367.74796090710311</c:v>
                </c:pt>
                <c:pt idx="321">
                  <c:v>367.74796090710311</c:v>
                </c:pt>
                <c:pt idx="322">
                  <c:v>367.74796090710311</c:v>
                </c:pt>
                <c:pt idx="323">
                  <c:v>367.74796090710311</c:v>
                </c:pt>
                <c:pt idx="324">
                  <c:v>367.74796090710311</c:v>
                </c:pt>
                <c:pt idx="325">
                  <c:v>367.74796090710311</c:v>
                </c:pt>
                <c:pt idx="326">
                  <c:v>367.74796090710311</c:v>
                </c:pt>
                <c:pt idx="327">
                  <c:v>367.74796090710311</c:v>
                </c:pt>
                <c:pt idx="328">
                  <c:v>367.74796090710311</c:v>
                </c:pt>
                <c:pt idx="329">
                  <c:v>367.74796090710311</c:v>
                </c:pt>
                <c:pt idx="330">
                  <c:v>367.74796090710311</c:v>
                </c:pt>
                <c:pt idx="331">
                  <c:v>367.74796090710311</c:v>
                </c:pt>
                <c:pt idx="332">
                  <c:v>367.74796090710311</c:v>
                </c:pt>
                <c:pt idx="333">
                  <c:v>367.74796090710311</c:v>
                </c:pt>
                <c:pt idx="334">
                  <c:v>367.74796090710311</c:v>
                </c:pt>
                <c:pt idx="335">
                  <c:v>367.74796090710311</c:v>
                </c:pt>
                <c:pt idx="336">
                  <c:v>367.74796090710311</c:v>
                </c:pt>
                <c:pt idx="337">
                  <c:v>367.74796090710311</c:v>
                </c:pt>
                <c:pt idx="338">
                  <c:v>367.74796090710311</c:v>
                </c:pt>
                <c:pt idx="339">
                  <c:v>367.74796090710311</c:v>
                </c:pt>
                <c:pt idx="340">
                  <c:v>367.74796090710311</c:v>
                </c:pt>
                <c:pt idx="341">
                  <c:v>367.74796090710311</c:v>
                </c:pt>
                <c:pt idx="342">
                  <c:v>367.74796090710311</c:v>
                </c:pt>
                <c:pt idx="343">
                  <c:v>367.74796090710311</c:v>
                </c:pt>
                <c:pt idx="344">
                  <c:v>367.74796090710311</c:v>
                </c:pt>
                <c:pt idx="345">
                  <c:v>367.74796090710311</c:v>
                </c:pt>
                <c:pt idx="346">
                  <c:v>367.74796090710311</c:v>
                </c:pt>
                <c:pt idx="347">
                  <c:v>367.74796090710311</c:v>
                </c:pt>
                <c:pt idx="348">
                  <c:v>367.74796090710311</c:v>
                </c:pt>
                <c:pt idx="349">
                  <c:v>367.74796090710311</c:v>
                </c:pt>
                <c:pt idx="350">
                  <c:v>367.74796090710311</c:v>
                </c:pt>
                <c:pt idx="351">
                  <c:v>367.74796090710311</c:v>
                </c:pt>
                <c:pt idx="352">
                  <c:v>367.74796090710311</c:v>
                </c:pt>
                <c:pt idx="353">
                  <c:v>367.74796090710311</c:v>
                </c:pt>
                <c:pt idx="354">
                  <c:v>367.74796090710311</c:v>
                </c:pt>
                <c:pt idx="355">
                  <c:v>367.74796090710311</c:v>
                </c:pt>
                <c:pt idx="356">
                  <c:v>367.74796090710311</c:v>
                </c:pt>
                <c:pt idx="357">
                  <c:v>367.74796090710311</c:v>
                </c:pt>
                <c:pt idx="358">
                  <c:v>367.74796090710311</c:v>
                </c:pt>
                <c:pt idx="359">
                  <c:v>367.74796090710311</c:v>
                </c:pt>
                <c:pt idx="360">
                  <c:v>367.74796090710311</c:v>
                </c:pt>
                <c:pt idx="361">
                  <c:v>367.74796090710311</c:v>
                </c:pt>
                <c:pt idx="362">
                  <c:v>367.74796090710311</c:v>
                </c:pt>
                <c:pt idx="363">
                  <c:v>367.74796090710311</c:v>
                </c:pt>
                <c:pt idx="364">
                  <c:v>367.74796090710311</c:v>
                </c:pt>
                <c:pt idx="365">
                  <c:v>367.74796090710311</c:v>
                </c:pt>
                <c:pt idx="366">
                  <c:v>367.74796090710311</c:v>
                </c:pt>
                <c:pt idx="367">
                  <c:v>367.74796090710311</c:v>
                </c:pt>
                <c:pt idx="368">
                  <c:v>367.74796090710311</c:v>
                </c:pt>
                <c:pt idx="369">
                  <c:v>367.74796090710311</c:v>
                </c:pt>
                <c:pt idx="370">
                  <c:v>367.74796090710311</c:v>
                </c:pt>
                <c:pt idx="371">
                  <c:v>367.74796090710311</c:v>
                </c:pt>
                <c:pt idx="372">
                  <c:v>367.74796090710311</c:v>
                </c:pt>
                <c:pt idx="373">
                  <c:v>367.74796090710311</c:v>
                </c:pt>
                <c:pt idx="374">
                  <c:v>367.74796090710311</c:v>
                </c:pt>
                <c:pt idx="375">
                  <c:v>367.74796090710311</c:v>
                </c:pt>
                <c:pt idx="376">
                  <c:v>367.74796090710311</c:v>
                </c:pt>
                <c:pt idx="377">
                  <c:v>367.74796090710311</c:v>
                </c:pt>
                <c:pt idx="378">
                  <c:v>367.74796090710311</c:v>
                </c:pt>
                <c:pt idx="379">
                  <c:v>367.74796090710311</c:v>
                </c:pt>
                <c:pt idx="380">
                  <c:v>367.74796090710311</c:v>
                </c:pt>
                <c:pt idx="381">
                  <c:v>367.74796090710311</c:v>
                </c:pt>
                <c:pt idx="382">
                  <c:v>367.74796090710311</c:v>
                </c:pt>
                <c:pt idx="383">
                  <c:v>367.74796090710311</c:v>
                </c:pt>
                <c:pt idx="384">
                  <c:v>367.74796090710311</c:v>
                </c:pt>
                <c:pt idx="385">
                  <c:v>367.74796090710311</c:v>
                </c:pt>
                <c:pt idx="386">
                  <c:v>367.74796090710311</c:v>
                </c:pt>
                <c:pt idx="387">
                  <c:v>367.74796090710311</c:v>
                </c:pt>
                <c:pt idx="388">
                  <c:v>367.74796090710311</c:v>
                </c:pt>
                <c:pt idx="389">
                  <c:v>367.74796090710311</c:v>
                </c:pt>
                <c:pt idx="390">
                  <c:v>367.74796090710311</c:v>
                </c:pt>
                <c:pt idx="391">
                  <c:v>367.74796090710311</c:v>
                </c:pt>
                <c:pt idx="392">
                  <c:v>367.74796090710311</c:v>
                </c:pt>
                <c:pt idx="393">
                  <c:v>367.74796090710311</c:v>
                </c:pt>
                <c:pt idx="394">
                  <c:v>367.74796090710311</c:v>
                </c:pt>
                <c:pt idx="395">
                  <c:v>367.74796090710311</c:v>
                </c:pt>
                <c:pt idx="396">
                  <c:v>367.74796090710311</c:v>
                </c:pt>
                <c:pt idx="397">
                  <c:v>367.74796090710311</c:v>
                </c:pt>
                <c:pt idx="398">
                  <c:v>367.74796090710311</c:v>
                </c:pt>
                <c:pt idx="399">
                  <c:v>367.74796090710311</c:v>
                </c:pt>
                <c:pt idx="400">
                  <c:v>367.74796090710311</c:v>
                </c:pt>
                <c:pt idx="401">
                  <c:v>367.74796090710311</c:v>
                </c:pt>
                <c:pt idx="402">
                  <c:v>367.74796090710311</c:v>
                </c:pt>
                <c:pt idx="403">
                  <c:v>367.74796090710311</c:v>
                </c:pt>
                <c:pt idx="404">
                  <c:v>367.74796090710311</c:v>
                </c:pt>
                <c:pt idx="405">
                  <c:v>367.74796090710311</c:v>
                </c:pt>
                <c:pt idx="406">
                  <c:v>367.74796090710311</c:v>
                </c:pt>
                <c:pt idx="407">
                  <c:v>367.74796090710311</c:v>
                </c:pt>
                <c:pt idx="408">
                  <c:v>367.74796090710311</c:v>
                </c:pt>
                <c:pt idx="409">
                  <c:v>367.74796090710311</c:v>
                </c:pt>
                <c:pt idx="410">
                  <c:v>367.74796090710311</c:v>
                </c:pt>
                <c:pt idx="411">
                  <c:v>367.74796090710311</c:v>
                </c:pt>
                <c:pt idx="412">
                  <c:v>367.74796090710311</c:v>
                </c:pt>
                <c:pt idx="413">
                  <c:v>367.74796090710311</c:v>
                </c:pt>
                <c:pt idx="414">
                  <c:v>367.74796090710311</c:v>
                </c:pt>
                <c:pt idx="415">
                  <c:v>367.74796090710311</c:v>
                </c:pt>
                <c:pt idx="416">
                  <c:v>367.74796090710311</c:v>
                </c:pt>
                <c:pt idx="417">
                  <c:v>367.74796090710311</c:v>
                </c:pt>
                <c:pt idx="418">
                  <c:v>367.74796090710311</c:v>
                </c:pt>
                <c:pt idx="419">
                  <c:v>367.74796090710311</c:v>
                </c:pt>
                <c:pt idx="420">
                  <c:v>367.74796090710311</c:v>
                </c:pt>
                <c:pt idx="421">
                  <c:v>367.74796090710311</c:v>
                </c:pt>
                <c:pt idx="422">
                  <c:v>367.74796090710311</c:v>
                </c:pt>
                <c:pt idx="423">
                  <c:v>367.74796090710311</c:v>
                </c:pt>
                <c:pt idx="424">
                  <c:v>367.74796090710311</c:v>
                </c:pt>
                <c:pt idx="425">
                  <c:v>367.74796090710311</c:v>
                </c:pt>
                <c:pt idx="426">
                  <c:v>367.74796090710311</c:v>
                </c:pt>
                <c:pt idx="427">
                  <c:v>367.74796090710311</c:v>
                </c:pt>
                <c:pt idx="428">
                  <c:v>367.74796090710311</c:v>
                </c:pt>
                <c:pt idx="429">
                  <c:v>367.74796090710311</c:v>
                </c:pt>
                <c:pt idx="430">
                  <c:v>367.74796090710311</c:v>
                </c:pt>
                <c:pt idx="431">
                  <c:v>367.74796090710311</c:v>
                </c:pt>
                <c:pt idx="432">
                  <c:v>367.74796090710311</c:v>
                </c:pt>
                <c:pt idx="433">
                  <c:v>367.74796090710311</c:v>
                </c:pt>
                <c:pt idx="434">
                  <c:v>367.74796090710311</c:v>
                </c:pt>
                <c:pt idx="435">
                  <c:v>367.74796090710311</c:v>
                </c:pt>
                <c:pt idx="436">
                  <c:v>367.74796090710311</c:v>
                </c:pt>
                <c:pt idx="437">
                  <c:v>367.74796090710311</c:v>
                </c:pt>
                <c:pt idx="438">
                  <c:v>367.74796090710311</c:v>
                </c:pt>
                <c:pt idx="439">
                  <c:v>367.74796090710311</c:v>
                </c:pt>
                <c:pt idx="440">
                  <c:v>367.74796090710311</c:v>
                </c:pt>
                <c:pt idx="441">
                  <c:v>367.74796090710311</c:v>
                </c:pt>
                <c:pt idx="442">
                  <c:v>367.74796090710311</c:v>
                </c:pt>
                <c:pt idx="443">
                  <c:v>367.74796090710311</c:v>
                </c:pt>
                <c:pt idx="444">
                  <c:v>367.74796090710311</c:v>
                </c:pt>
                <c:pt idx="445">
                  <c:v>367.74796090710311</c:v>
                </c:pt>
                <c:pt idx="446">
                  <c:v>367.74796090710311</c:v>
                </c:pt>
                <c:pt idx="447">
                  <c:v>367.74796090710311</c:v>
                </c:pt>
                <c:pt idx="448">
                  <c:v>367.74796090710311</c:v>
                </c:pt>
                <c:pt idx="449">
                  <c:v>367.74796090710311</c:v>
                </c:pt>
                <c:pt idx="450">
                  <c:v>-394.78780654560251</c:v>
                </c:pt>
                <c:pt idx="451">
                  <c:v>-394.78780654560251</c:v>
                </c:pt>
                <c:pt idx="452">
                  <c:v>-394.78780654560251</c:v>
                </c:pt>
                <c:pt idx="453">
                  <c:v>-394.78780654560251</c:v>
                </c:pt>
                <c:pt idx="454">
                  <c:v>-394.78780654560251</c:v>
                </c:pt>
                <c:pt idx="455">
                  <c:v>-394.78780654560251</c:v>
                </c:pt>
                <c:pt idx="456">
                  <c:v>-394.78780654560251</c:v>
                </c:pt>
                <c:pt idx="457">
                  <c:v>-394.78780654560251</c:v>
                </c:pt>
                <c:pt idx="458">
                  <c:v>-394.78780654560251</c:v>
                </c:pt>
                <c:pt idx="459">
                  <c:v>-394.78780654560251</c:v>
                </c:pt>
                <c:pt idx="460">
                  <c:v>-394.78780654560251</c:v>
                </c:pt>
                <c:pt idx="461">
                  <c:v>-394.78780654560251</c:v>
                </c:pt>
                <c:pt idx="462">
                  <c:v>-394.78780654560251</c:v>
                </c:pt>
                <c:pt idx="463">
                  <c:v>-394.78780654560251</c:v>
                </c:pt>
                <c:pt idx="464">
                  <c:v>-394.78780654560251</c:v>
                </c:pt>
                <c:pt idx="465">
                  <c:v>-394.78780654560251</c:v>
                </c:pt>
                <c:pt idx="466">
                  <c:v>-394.78780654560251</c:v>
                </c:pt>
                <c:pt idx="467">
                  <c:v>-394.78780654560251</c:v>
                </c:pt>
                <c:pt idx="468">
                  <c:v>-394.78780654560251</c:v>
                </c:pt>
                <c:pt idx="469">
                  <c:v>-394.78780654560251</c:v>
                </c:pt>
                <c:pt idx="470">
                  <c:v>-394.78780654560251</c:v>
                </c:pt>
                <c:pt idx="471">
                  <c:v>-394.78780654560251</c:v>
                </c:pt>
                <c:pt idx="472">
                  <c:v>-394.78780654560251</c:v>
                </c:pt>
                <c:pt idx="473">
                  <c:v>-394.78780654560251</c:v>
                </c:pt>
                <c:pt idx="474">
                  <c:v>-394.78780654560251</c:v>
                </c:pt>
                <c:pt idx="475">
                  <c:v>-394.78780654560251</c:v>
                </c:pt>
                <c:pt idx="476">
                  <c:v>-394.78780654560251</c:v>
                </c:pt>
                <c:pt idx="477">
                  <c:v>-394.78780654560251</c:v>
                </c:pt>
                <c:pt idx="478">
                  <c:v>-394.78780654560251</c:v>
                </c:pt>
                <c:pt idx="479">
                  <c:v>-394.78780654560251</c:v>
                </c:pt>
                <c:pt idx="480">
                  <c:v>-394.78780654560251</c:v>
                </c:pt>
                <c:pt idx="481">
                  <c:v>-394.78780654560251</c:v>
                </c:pt>
                <c:pt idx="482">
                  <c:v>-394.78780654560251</c:v>
                </c:pt>
                <c:pt idx="483">
                  <c:v>-394.78780654560251</c:v>
                </c:pt>
                <c:pt idx="484">
                  <c:v>-394.78780654560251</c:v>
                </c:pt>
                <c:pt idx="485">
                  <c:v>-394.78780654560251</c:v>
                </c:pt>
                <c:pt idx="486">
                  <c:v>-394.78780654560251</c:v>
                </c:pt>
                <c:pt idx="487">
                  <c:v>-394.78780654560251</c:v>
                </c:pt>
                <c:pt idx="488">
                  <c:v>-394.78780654560251</c:v>
                </c:pt>
                <c:pt idx="489">
                  <c:v>-394.78780654560251</c:v>
                </c:pt>
                <c:pt idx="490">
                  <c:v>-394.78780654560251</c:v>
                </c:pt>
                <c:pt idx="491">
                  <c:v>-394.78780654560251</c:v>
                </c:pt>
                <c:pt idx="492">
                  <c:v>-394.78780654560251</c:v>
                </c:pt>
                <c:pt idx="493">
                  <c:v>-394.78780654560251</c:v>
                </c:pt>
                <c:pt idx="494">
                  <c:v>-394.78780654560251</c:v>
                </c:pt>
                <c:pt idx="495">
                  <c:v>-394.78780654560251</c:v>
                </c:pt>
                <c:pt idx="496">
                  <c:v>-394.78780654560251</c:v>
                </c:pt>
                <c:pt idx="497">
                  <c:v>-394.78780654560251</c:v>
                </c:pt>
                <c:pt idx="498">
                  <c:v>-394.78780654560251</c:v>
                </c:pt>
                <c:pt idx="499">
                  <c:v>-394.78780654560251</c:v>
                </c:pt>
                <c:pt idx="500">
                  <c:v>-394.78780654560251</c:v>
                </c:pt>
                <c:pt idx="501">
                  <c:v>-394.78780654560251</c:v>
                </c:pt>
                <c:pt idx="502">
                  <c:v>-394.78780654560251</c:v>
                </c:pt>
                <c:pt idx="503">
                  <c:v>-394.78780654560251</c:v>
                </c:pt>
                <c:pt idx="504">
                  <c:v>-394.78780654560251</c:v>
                </c:pt>
                <c:pt idx="505">
                  <c:v>-394.78780654560251</c:v>
                </c:pt>
                <c:pt idx="506">
                  <c:v>-394.78780654560251</c:v>
                </c:pt>
                <c:pt idx="507">
                  <c:v>-394.78780654560251</c:v>
                </c:pt>
                <c:pt idx="508">
                  <c:v>-394.78780654560251</c:v>
                </c:pt>
                <c:pt idx="509">
                  <c:v>-394.78780654560251</c:v>
                </c:pt>
                <c:pt idx="510">
                  <c:v>-394.78780654560251</c:v>
                </c:pt>
                <c:pt idx="511">
                  <c:v>-394.78780654560251</c:v>
                </c:pt>
                <c:pt idx="512">
                  <c:v>-394.78780654560251</c:v>
                </c:pt>
                <c:pt idx="513">
                  <c:v>-394.78780654560251</c:v>
                </c:pt>
                <c:pt idx="514">
                  <c:v>-394.78780654560251</c:v>
                </c:pt>
                <c:pt idx="515">
                  <c:v>-394.78780654560251</c:v>
                </c:pt>
                <c:pt idx="516">
                  <c:v>-394.78780654560251</c:v>
                </c:pt>
                <c:pt idx="517">
                  <c:v>-394.78780654560251</c:v>
                </c:pt>
                <c:pt idx="518">
                  <c:v>-394.78780654560251</c:v>
                </c:pt>
                <c:pt idx="519">
                  <c:v>-394.78780654560251</c:v>
                </c:pt>
                <c:pt idx="520">
                  <c:v>-394.78780654560251</c:v>
                </c:pt>
                <c:pt idx="521">
                  <c:v>-394.78780654560251</c:v>
                </c:pt>
                <c:pt idx="522">
                  <c:v>-394.78780654560251</c:v>
                </c:pt>
                <c:pt idx="523">
                  <c:v>-394.78780654560251</c:v>
                </c:pt>
                <c:pt idx="524">
                  <c:v>-394.78780654560251</c:v>
                </c:pt>
                <c:pt idx="525">
                  <c:v>-394.78780654560251</c:v>
                </c:pt>
                <c:pt idx="526">
                  <c:v>-394.78780654560251</c:v>
                </c:pt>
                <c:pt idx="527">
                  <c:v>-394.78780654560251</c:v>
                </c:pt>
                <c:pt idx="528">
                  <c:v>-394.78780654560251</c:v>
                </c:pt>
                <c:pt idx="529">
                  <c:v>-394.78780654560251</c:v>
                </c:pt>
                <c:pt idx="530">
                  <c:v>-394.78780654560251</c:v>
                </c:pt>
                <c:pt idx="531">
                  <c:v>-394.78780654560251</c:v>
                </c:pt>
                <c:pt idx="532">
                  <c:v>-394.78780654560251</c:v>
                </c:pt>
                <c:pt idx="533">
                  <c:v>-394.78780654560251</c:v>
                </c:pt>
                <c:pt idx="534">
                  <c:v>-394.78780654560251</c:v>
                </c:pt>
                <c:pt idx="535">
                  <c:v>-394.78780654560251</c:v>
                </c:pt>
                <c:pt idx="536">
                  <c:v>-394.78780654560251</c:v>
                </c:pt>
                <c:pt idx="537">
                  <c:v>-394.78780654560251</c:v>
                </c:pt>
                <c:pt idx="538">
                  <c:v>-394.78780654560251</c:v>
                </c:pt>
                <c:pt idx="539">
                  <c:v>-394.78780654560251</c:v>
                </c:pt>
                <c:pt idx="540">
                  <c:v>-394.78780654560251</c:v>
                </c:pt>
                <c:pt idx="541">
                  <c:v>-394.78780654560251</c:v>
                </c:pt>
                <c:pt idx="542">
                  <c:v>-394.78780654560251</c:v>
                </c:pt>
                <c:pt idx="543">
                  <c:v>-394.78780654560251</c:v>
                </c:pt>
                <c:pt idx="544">
                  <c:v>-394.78780654560251</c:v>
                </c:pt>
                <c:pt idx="545">
                  <c:v>-394.78780654560251</c:v>
                </c:pt>
                <c:pt idx="546">
                  <c:v>-394.78780654560251</c:v>
                </c:pt>
                <c:pt idx="547">
                  <c:v>-394.78780654560251</c:v>
                </c:pt>
                <c:pt idx="548">
                  <c:v>-394.78780654560251</c:v>
                </c:pt>
                <c:pt idx="549">
                  <c:v>-394.78780654560251</c:v>
                </c:pt>
                <c:pt idx="550">
                  <c:v>-394.78780654560251</c:v>
                </c:pt>
                <c:pt idx="551">
                  <c:v>-394.78780654560251</c:v>
                </c:pt>
                <c:pt idx="552">
                  <c:v>-394.78780654560251</c:v>
                </c:pt>
                <c:pt idx="553">
                  <c:v>-394.78780654560251</c:v>
                </c:pt>
                <c:pt idx="554">
                  <c:v>-394.78780654560251</c:v>
                </c:pt>
                <c:pt idx="555">
                  <c:v>-394.78780654560251</c:v>
                </c:pt>
                <c:pt idx="556">
                  <c:v>-394.78780654560251</c:v>
                </c:pt>
                <c:pt idx="557">
                  <c:v>-394.78780654560251</c:v>
                </c:pt>
                <c:pt idx="558">
                  <c:v>-394.78780654560251</c:v>
                </c:pt>
                <c:pt idx="559">
                  <c:v>-394.78780654560251</c:v>
                </c:pt>
                <c:pt idx="560">
                  <c:v>-394.78780654560251</c:v>
                </c:pt>
                <c:pt idx="561">
                  <c:v>-394.78780654560251</c:v>
                </c:pt>
                <c:pt idx="562">
                  <c:v>-394.78780654560251</c:v>
                </c:pt>
                <c:pt idx="563">
                  <c:v>-394.78780654560251</c:v>
                </c:pt>
                <c:pt idx="564">
                  <c:v>-394.78780654560251</c:v>
                </c:pt>
                <c:pt idx="565">
                  <c:v>-394.78780654560251</c:v>
                </c:pt>
                <c:pt idx="566">
                  <c:v>-394.78780654560251</c:v>
                </c:pt>
                <c:pt idx="567">
                  <c:v>-394.78780654560251</c:v>
                </c:pt>
                <c:pt idx="568">
                  <c:v>-394.78780654560251</c:v>
                </c:pt>
                <c:pt idx="569">
                  <c:v>-394.78780654560251</c:v>
                </c:pt>
                <c:pt idx="570">
                  <c:v>-394.78780654560251</c:v>
                </c:pt>
                <c:pt idx="571">
                  <c:v>-394.78780654560251</c:v>
                </c:pt>
                <c:pt idx="572">
                  <c:v>-394.78780654560251</c:v>
                </c:pt>
                <c:pt idx="573">
                  <c:v>-394.78780654560251</c:v>
                </c:pt>
                <c:pt idx="574">
                  <c:v>-394.78780654560251</c:v>
                </c:pt>
                <c:pt idx="575">
                  <c:v>-394.78780654560251</c:v>
                </c:pt>
                <c:pt idx="576">
                  <c:v>-394.78780654560251</c:v>
                </c:pt>
                <c:pt idx="577">
                  <c:v>-394.78780654560251</c:v>
                </c:pt>
                <c:pt idx="578">
                  <c:v>-394.78780654560251</c:v>
                </c:pt>
                <c:pt idx="579">
                  <c:v>-394.78780654560251</c:v>
                </c:pt>
                <c:pt idx="580">
                  <c:v>-394.78780654560251</c:v>
                </c:pt>
                <c:pt idx="581">
                  <c:v>-394.78780654560251</c:v>
                </c:pt>
                <c:pt idx="582">
                  <c:v>-394.78780654560251</c:v>
                </c:pt>
                <c:pt idx="583">
                  <c:v>-394.78780654560251</c:v>
                </c:pt>
                <c:pt idx="584">
                  <c:v>-394.78780654560251</c:v>
                </c:pt>
                <c:pt idx="585">
                  <c:v>-394.78780654560251</c:v>
                </c:pt>
                <c:pt idx="586">
                  <c:v>-394.78780654560251</c:v>
                </c:pt>
                <c:pt idx="587">
                  <c:v>-394.78780654560251</c:v>
                </c:pt>
                <c:pt idx="588">
                  <c:v>-394.78780654560251</c:v>
                </c:pt>
                <c:pt idx="589">
                  <c:v>-394.78780654560251</c:v>
                </c:pt>
                <c:pt idx="590">
                  <c:v>-394.78780654560251</c:v>
                </c:pt>
                <c:pt idx="591">
                  <c:v>-394.78780654560251</c:v>
                </c:pt>
                <c:pt idx="592">
                  <c:v>-394.78780654560251</c:v>
                </c:pt>
                <c:pt idx="593">
                  <c:v>-394.78780654560251</c:v>
                </c:pt>
                <c:pt idx="594">
                  <c:v>-394.78780654560251</c:v>
                </c:pt>
                <c:pt idx="595">
                  <c:v>-394.78780654560251</c:v>
                </c:pt>
                <c:pt idx="596">
                  <c:v>-394.78780654560251</c:v>
                </c:pt>
                <c:pt idx="597">
                  <c:v>-394.78780654560251</c:v>
                </c:pt>
                <c:pt idx="598">
                  <c:v>-394.78780654560251</c:v>
                </c:pt>
                <c:pt idx="599">
                  <c:v>-394.78780654560251</c:v>
                </c:pt>
                <c:pt idx="600">
                  <c:v>-394.78780654560251</c:v>
                </c:pt>
                <c:pt idx="601">
                  <c:v>-394.78780654560251</c:v>
                </c:pt>
                <c:pt idx="602">
                  <c:v>-394.78780654560251</c:v>
                </c:pt>
                <c:pt idx="603">
                  <c:v>-394.78780654560251</c:v>
                </c:pt>
                <c:pt idx="604">
                  <c:v>-394.78780654560251</c:v>
                </c:pt>
                <c:pt idx="605">
                  <c:v>-394.78780654560251</c:v>
                </c:pt>
                <c:pt idx="606">
                  <c:v>-394.78780654560251</c:v>
                </c:pt>
                <c:pt idx="607">
                  <c:v>-394.78780654560251</c:v>
                </c:pt>
                <c:pt idx="608">
                  <c:v>-394.78780654560251</c:v>
                </c:pt>
                <c:pt idx="609">
                  <c:v>-394.78780654560251</c:v>
                </c:pt>
                <c:pt idx="610">
                  <c:v>-394.78780654560251</c:v>
                </c:pt>
                <c:pt idx="611">
                  <c:v>-394.78780654560251</c:v>
                </c:pt>
                <c:pt idx="612">
                  <c:v>-394.78780654560251</c:v>
                </c:pt>
                <c:pt idx="613">
                  <c:v>-394.78780654560251</c:v>
                </c:pt>
                <c:pt idx="614">
                  <c:v>-394.78780654560251</c:v>
                </c:pt>
                <c:pt idx="615">
                  <c:v>-394.78780654560251</c:v>
                </c:pt>
                <c:pt idx="616">
                  <c:v>-394.78780654560251</c:v>
                </c:pt>
                <c:pt idx="617">
                  <c:v>-394.78780654560251</c:v>
                </c:pt>
                <c:pt idx="618">
                  <c:v>-394.78780654560251</c:v>
                </c:pt>
                <c:pt idx="619">
                  <c:v>-394.78780654560251</c:v>
                </c:pt>
                <c:pt idx="620">
                  <c:v>-394.78780654560251</c:v>
                </c:pt>
                <c:pt idx="621">
                  <c:v>-394.78780654560251</c:v>
                </c:pt>
                <c:pt idx="622">
                  <c:v>-394.78780654560251</c:v>
                </c:pt>
                <c:pt idx="623">
                  <c:v>-394.78780654560251</c:v>
                </c:pt>
                <c:pt idx="624">
                  <c:v>-394.78780654560251</c:v>
                </c:pt>
                <c:pt idx="625">
                  <c:v>-394.78780654560251</c:v>
                </c:pt>
                <c:pt idx="626">
                  <c:v>-394.78780654560251</c:v>
                </c:pt>
                <c:pt idx="627">
                  <c:v>-394.78780654560251</c:v>
                </c:pt>
                <c:pt idx="628">
                  <c:v>-394.78780654560251</c:v>
                </c:pt>
                <c:pt idx="629">
                  <c:v>-394.78780654560251</c:v>
                </c:pt>
                <c:pt idx="630">
                  <c:v>-394.78780654560251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-132.07506918166126</c:v>
                </c:pt>
                <c:pt idx="2">
                  <c:v>-264.15013836332253</c:v>
                </c:pt>
                <c:pt idx="3">
                  <c:v>-396.22520754498379</c:v>
                </c:pt>
                <c:pt idx="4">
                  <c:v>-528.30027672664505</c:v>
                </c:pt>
                <c:pt idx="5">
                  <c:v>-660.37534590830626</c:v>
                </c:pt>
                <c:pt idx="6">
                  <c:v>-792.45041508996746</c:v>
                </c:pt>
                <c:pt idx="7">
                  <c:v>-924.52548427162867</c:v>
                </c:pt>
                <c:pt idx="8">
                  <c:v>-1056.6005534532899</c:v>
                </c:pt>
                <c:pt idx="9">
                  <c:v>-1188.6756226349512</c:v>
                </c:pt>
                <c:pt idx="10">
                  <c:v>-1320.7506918166123</c:v>
                </c:pt>
                <c:pt idx="11">
                  <c:v>-1452.8257609982736</c:v>
                </c:pt>
                <c:pt idx="12">
                  <c:v>-1584.9008301799349</c:v>
                </c:pt>
                <c:pt idx="13">
                  <c:v>-1716.9758993615962</c:v>
                </c:pt>
                <c:pt idx="14">
                  <c:v>-1849.0509685432578</c:v>
                </c:pt>
                <c:pt idx="15">
                  <c:v>-1981.1260377249191</c:v>
                </c:pt>
                <c:pt idx="16">
                  <c:v>-2113.2011069065807</c:v>
                </c:pt>
                <c:pt idx="17">
                  <c:v>-2245.2761760882418</c:v>
                </c:pt>
                <c:pt idx="18">
                  <c:v>-2377.3512452699033</c:v>
                </c:pt>
                <c:pt idx="19">
                  <c:v>-2509.4263144515644</c:v>
                </c:pt>
                <c:pt idx="20">
                  <c:v>-2641.5013836332255</c:v>
                </c:pt>
                <c:pt idx="21">
                  <c:v>-2773.576452814887</c:v>
                </c:pt>
                <c:pt idx="22">
                  <c:v>-2905.6515219965486</c:v>
                </c:pt>
                <c:pt idx="23">
                  <c:v>-3037.7265911782097</c:v>
                </c:pt>
                <c:pt idx="24">
                  <c:v>-3169.8016603598712</c:v>
                </c:pt>
                <c:pt idx="25">
                  <c:v>-3301.8767295415323</c:v>
                </c:pt>
                <c:pt idx="26">
                  <c:v>-3433.9517987231939</c:v>
                </c:pt>
                <c:pt idx="27">
                  <c:v>-3566.0268679048554</c:v>
                </c:pt>
                <c:pt idx="28">
                  <c:v>-3698.1019370865165</c:v>
                </c:pt>
                <c:pt idx="29">
                  <c:v>-3830.177006268178</c:v>
                </c:pt>
                <c:pt idx="30">
                  <c:v>-3962.2520754498391</c:v>
                </c:pt>
                <c:pt idx="31">
                  <c:v>-4094.3271446315007</c:v>
                </c:pt>
                <c:pt idx="32">
                  <c:v>-4226.4022138131622</c:v>
                </c:pt>
                <c:pt idx="33">
                  <c:v>-4358.4772829948233</c:v>
                </c:pt>
                <c:pt idx="34">
                  <c:v>-4490.5523521764844</c:v>
                </c:pt>
                <c:pt idx="35">
                  <c:v>-4622.6274213581464</c:v>
                </c:pt>
                <c:pt idx="36">
                  <c:v>-4754.7024905398075</c:v>
                </c:pt>
                <c:pt idx="37">
                  <c:v>-4886.7775597214686</c:v>
                </c:pt>
                <c:pt idx="38">
                  <c:v>-5018.8526289031306</c:v>
                </c:pt>
                <c:pt idx="39">
                  <c:v>-5150.9276980847917</c:v>
                </c:pt>
                <c:pt idx="40">
                  <c:v>-5283.0027672664528</c:v>
                </c:pt>
                <c:pt idx="41">
                  <c:v>-5415.077836448113</c:v>
                </c:pt>
                <c:pt idx="42">
                  <c:v>-5547.1529056297741</c:v>
                </c:pt>
                <c:pt idx="43">
                  <c:v>-5679.2279748114352</c:v>
                </c:pt>
                <c:pt idx="44">
                  <c:v>-5811.3030439930953</c:v>
                </c:pt>
                <c:pt idx="45">
                  <c:v>-5943.3781131747564</c:v>
                </c:pt>
                <c:pt idx="46">
                  <c:v>-6075.4531823564175</c:v>
                </c:pt>
                <c:pt idx="47">
                  <c:v>-6207.5282515380777</c:v>
                </c:pt>
                <c:pt idx="48">
                  <c:v>-6339.6033207197388</c:v>
                </c:pt>
                <c:pt idx="49">
                  <c:v>-6471.6783899013999</c:v>
                </c:pt>
                <c:pt idx="50">
                  <c:v>-6603.7534590830601</c:v>
                </c:pt>
                <c:pt idx="51">
                  <c:v>-6735.8285282647212</c:v>
                </c:pt>
                <c:pt idx="52">
                  <c:v>-6867.9035974463814</c:v>
                </c:pt>
                <c:pt idx="53">
                  <c:v>-6999.9786666280424</c:v>
                </c:pt>
                <c:pt idx="54">
                  <c:v>-7132.0537358097035</c:v>
                </c:pt>
                <c:pt idx="55">
                  <c:v>-7264.1288049913637</c:v>
                </c:pt>
                <c:pt idx="56">
                  <c:v>-7396.2038741730248</c:v>
                </c:pt>
                <c:pt idx="57">
                  <c:v>-7528.2789433546859</c:v>
                </c:pt>
                <c:pt idx="58">
                  <c:v>-7660.3540125363461</c:v>
                </c:pt>
                <c:pt idx="59">
                  <c:v>-7792.4290817180072</c:v>
                </c:pt>
                <c:pt idx="60">
                  <c:v>-7924.5041508996683</c:v>
                </c:pt>
                <c:pt idx="61">
                  <c:v>-8056.5792200813285</c:v>
                </c:pt>
                <c:pt idx="62">
                  <c:v>-8188.6542892629896</c:v>
                </c:pt>
                <c:pt idx="63">
                  <c:v>-8320.7293584446506</c:v>
                </c:pt>
                <c:pt idx="64">
                  <c:v>-8452.8044276263117</c:v>
                </c:pt>
                <c:pt idx="65">
                  <c:v>-8584.8794968079728</c:v>
                </c:pt>
                <c:pt idx="66">
                  <c:v>-8716.9545659896321</c:v>
                </c:pt>
                <c:pt idx="67">
                  <c:v>-8849.0296351712932</c:v>
                </c:pt>
                <c:pt idx="68">
                  <c:v>-8981.1047043529543</c:v>
                </c:pt>
                <c:pt idx="69">
                  <c:v>-9113.1797735346154</c:v>
                </c:pt>
                <c:pt idx="70">
                  <c:v>-9245.2548427162765</c:v>
                </c:pt>
                <c:pt idx="71">
                  <c:v>-9377.3299118979376</c:v>
                </c:pt>
                <c:pt idx="72">
                  <c:v>-9509.4049810795968</c:v>
                </c:pt>
                <c:pt idx="73">
                  <c:v>-9641.4800502612579</c:v>
                </c:pt>
                <c:pt idx="74">
                  <c:v>-9773.555119442919</c:v>
                </c:pt>
                <c:pt idx="75">
                  <c:v>-9905.6301886245801</c:v>
                </c:pt>
                <c:pt idx="76">
                  <c:v>-10037.705257806241</c:v>
                </c:pt>
                <c:pt idx="77">
                  <c:v>-10169.7803269879</c:v>
                </c:pt>
                <c:pt idx="78">
                  <c:v>-10301.855396169562</c:v>
                </c:pt>
                <c:pt idx="79">
                  <c:v>-10433.930465351223</c:v>
                </c:pt>
                <c:pt idx="80">
                  <c:v>-10566.005534532884</c:v>
                </c:pt>
                <c:pt idx="81">
                  <c:v>-10698.080603714545</c:v>
                </c:pt>
                <c:pt idx="82">
                  <c:v>-10830.155672896206</c:v>
                </c:pt>
                <c:pt idx="83">
                  <c:v>-10962.230742077865</c:v>
                </c:pt>
                <c:pt idx="84">
                  <c:v>-11094.305811259526</c:v>
                </c:pt>
                <c:pt idx="85">
                  <c:v>-11226.380880441187</c:v>
                </c:pt>
                <c:pt idx="86">
                  <c:v>-11358.455949622848</c:v>
                </c:pt>
                <c:pt idx="87">
                  <c:v>-11490.53101880451</c:v>
                </c:pt>
                <c:pt idx="88">
                  <c:v>-11622.606087986171</c:v>
                </c:pt>
                <c:pt idx="89">
                  <c:v>-11754.68115716783</c:v>
                </c:pt>
                <c:pt idx="90">
                  <c:v>-11886.756226349491</c:v>
                </c:pt>
                <c:pt idx="91">
                  <c:v>-12018.831295531152</c:v>
                </c:pt>
                <c:pt idx="92">
                  <c:v>-12150.906364712813</c:v>
                </c:pt>
                <c:pt idx="93">
                  <c:v>-12282.981433894474</c:v>
                </c:pt>
                <c:pt idx="94">
                  <c:v>-12415.056503076135</c:v>
                </c:pt>
                <c:pt idx="95">
                  <c:v>-12547.131572257795</c:v>
                </c:pt>
                <c:pt idx="96">
                  <c:v>-12679.206641439456</c:v>
                </c:pt>
                <c:pt idx="97">
                  <c:v>-12811.281710621117</c:v>
                </c:pt>
                <c:pt idx="98">
                  <c:v>-12943.356779802778</c:v>
                </c:pt>
                <c:pt idx="99">
                  <c:v>-13075.431848984439</c:v>
                </c:pt>
                <c:pt idx="100">
                  <c:v>-13207.5069181661</c:v>
                </c:pt>
                <c:pt idx="101">
                  <c:v>-13339.581987347759</c:v>
                </c:pt>
                <c:pt idx="102">
                  <c:v>-13471.657056529421</c:v>
                </c:pt>
                <c:pt idx="103">
                  <c:v>-13603.732125711082</c:v>
                </c:pt>
                <c:pt idx="104">
                  <c:v>-13735.807194892743</c:v>
                </c:pt>
                <c:pt idx="105">
                  <c:v>-13867.882264074404</c:v>
                </c:pt>
                <c:pt idx="106">
                  <c:v>-13999.957333256065</c:v>
                </c:pt>
                <c:pt idx="107">
                  <c:v>-14132.032402437724</c:v>
                </c:pt>
                <c:pt idx="108">
                  <c:v>-14264.107471619385</c:v>
                </c:pt>
                <c:pt idx="109">
                  <c:v>-14396.182540801046</c:v>
                </c:pt>
                <c:pt idx="110">
                  <c:v>-14528.257609982707</c:v>
                </c:pt>
                <c:pt idx="111">
                  <c:v>-14660.332679164369</c:v>
                </c:pt>
                <c:pt idx="112">
                  <c:v>-14792.40774834603</c:v>
                </c:pt>
                <c:pt idx="113">
                  <c:v>-14924.482817527689</c:v>
                </c:pt>
                <c:pt idx="114">
                  <c:v>-15056.55788670935</c:v>
                </c:pt>
                <c:pt idx="115">
                  <c:v>-15188.632955891011</c:v>
                </c:pt>
                <c:pt idx="116">
                  <c:v>-15320.708025072672</c:v>
                </c:pt>
                <c:pt idx="117">
                  <c:v>-15452.783094254333</c:v>
                </c:pt>
                <c:pt idx="118">
                  <c:v>-15584.858163435993</c:v>
                </c:pt>
                <c:pt idx="119">
                  <c:v>-15716.933232617654</c:v>
                </c:pt>
                <c:pt idx="120">
                  <c:v>-15849.008301799315</c:v>
                </c:pt>
                <c:pt idx="121">
                  <c:v>-15981.083370980976</c:v>
                </c:pt>
                <c:pt idx="122">
                  <c:v>-16113.158440162637</c:v>
                </c:pt>
                <c:pt idx="123">
                  <c:v>-16245.233509344298</c:v>
                </c:pt>
                <c:pt idx="124">
                  <c:v>-16377.308578525957</c:v>
                </c:pt>
                <c:pt idx="125">
                  <c:v>-16509.383647707618</c:v>
                </c:pt>
                <c:pt idx="126">
                  <c:v>-16641.458716889279</c:v>
                </c:pt>
                <c:pt idx="127">
                  <c:v>-16773.533786070941</c:v>
                </c:pt>
                <c:pt idx="128">
                  <c:v>-16905.608855252602</c:v>
                </c:pt>
                <c:pt idx="129">
                  <c:v>-17037.683924434263</c:v>
                </c:pt>
                <c:pt idx="130">
                  <c:v>-17169.758993615924</c:v>
                </c:pt>
                <c:pt idx="131">
                  <c:v>-17301.834062797585</c:v>
                </c:pt>
                <c:pt idx="132">
                  <c:v>-17433.909131979246</c:v>
                </c:pt>
                <c:pt idx="133">
                  <c:v>-17565.984201160903</c:v>
                </c:pt>
                <c:pt idx="134">
                  <c:v>-17698.059270342565</c:v>
                </c:pt>
                <c:pt idx="135">
                  <c:v>-17830.134339524226</c:v>
                </c:pt>
                <c:pt idx="136">
                  <c:v>-17962.209408705887</c:v>
                </c:pt>
                <c:pt idx="137">
                  <c:v>-18094.284477887548</c:v>
                </c:pt>
                <c:pt idx="138">
                  <c:v>-18226.359547069209</c:v>
                </c:pt>
                <c:pt idx="139">
                  <c:v>-18358.43461625087</c:v>
                </c:pt>
                <c:pt idx="140">
                  <c:v>-18490.509685432531</c:v>
                </c:pt>
                <c:pt idx="141">
                  <c:v>-18622.584754614192</c:v>
                </c:pt>
                <c:pt idx="142">
                  <c:v>-18754.659823795853</c:v>
                </c:pt>
                <c:pt idx="143">
                  <c:v>-18886.734892977514</c:v>
                </c:pt>
                <c:pt idx="144">
                  <c:v>-19018.809962159175</c:v>
                </c:pt>
                <c:pt idx="145">
                  <c:v>-19150.885031340833</c:v>
                </c:pt>
                <c:pt idx="146">
                  <c:v>-19282.960100522494</c:v>
                </c:pt>
                <c:pt idx="147">
                  <c:v>-19415.035169704155</c:v>
                </c:pt>
                <c:pt idx="148">
                  <c:v>-19547.110238885816</c:v>
                </c:pt>
                <c:pt idx="149">
                  <c:v>-19679.185308067477</c:v>
                </c:pt>
                <c:pt idx="150">
                  <c:v>-19811.260377249138</c:v>
                </c:pt>
                <c:pt idx="151">
                  <c:v>-19943.335446430799</c:v>
                </c:pt>
                <c:pt idx="152">
                  <c:v>-20075.410515612461</c:v>
                </c:pt>
                <c:pt idx="153">
                  <c:v>-20207.485584794122</c:v>
                </c:pt>
                <c:pt idx="154">
                  <c:v>-20339.560653975783</c:v>
                </c:pt>
                <c:pt idx="155">
                  <c:v>-20471.635723157444</c:v>
                </c:pt>
                <c:pt idx="156">
                  <c:v>-20603.710792339105</c:v>
                </c:pt>
                <c:pt idx="157">
                  <c:v>-20735.785861520762</c:v>
                </c:pt>
                <c:pt idx="158">
                  <c:v>-20867.860930702424</c:v>
                </c:pt>
                <c:pt idx="159">
                  <c:v>-20999.935999884085</c:v>
                </c:pt>
                <c:pt idx="160">
                  <c:v>-21132.011069065746</c:v>
                </c:pt>
                <c:pt idx="161">
                  <c:v>-21264.086138247407</c:v>
                </c:pt>
                <c:pt idx="162">
                  <c:v>-21396.161207429072</c:v>
                </c:pt>
                <c:pt idx="163">
                  <c:v>-21528.236276610733</c:v>
                </c:pt>
                <c:pt idx="164">
                  <c:v>-21660.311345792397</c:v>
                </c:pt>
                <c:pt idx="165">
                  <c:v>-21792.386414974058</c:v>
                </c:pt>
                <c:pt idx="166">
                  <c:v>-21924.461484155723</c:v>
                </c:pt>
                <c:pt idx="167">
                  <c:v>-22056.536553337384</c:v>
                </c:pt>
                <c:pt idx="168">
                  <c:v>-22188.611622519049</c:v>
                </c:pt>
                <c:pt idx="169">
                  <c:v>-22320.686691700714</c:v>
                </c:pt>
                <c:pt idx="170">
                  <c:v>-22452.761760882375</c:v>
                </c:pt>
                <c:pt idx="171">
                  <c:v>-22584.83683006404</c:v>
                </c:pt>
                <c:pt idx="172">
                  <c:v>-22716.911899245701</c:v>
                </c:pt>
                <c:pt idx="173">
                  <c:v>-22848.986968427365</c:v>
                </c:pt>
                <c:pt idx="174">
                  <c:v>-22981.062037609026</c:v>
                </c:pt>
                <c:pt idx="175">
                  <c:v>-23113.137106790691</c:v>
                </c:pt>
                <c:pt idx="176">
                  <c:v>-23245.212175972352</c:v>
                </c:pt>
                <c:pt idx="177">
                  <c:v>-23377.287245154017</c:v>
                </c:pt>
                <c:pt idx="178">
                  <c:v>-23509.362314335682</c:v>
                </c:pt>
                <c:pt idx="179">
                  <c:v>-23641.437383517343</c:v>
                </c:pt>
                <c:pt idx="180">
                  <c:v>-23773.512452699033</c:v>
                </c:pt>
                <c:pt idx="181">
                  <c:v>-23736.737656608319</c:v>
                </c:pt>
                <c:pt idx="182">
                  <c:v>-23699.962860517611</c:v>
                </c:pt>
                <c:pt idx="183">
                  <c:v>-23663.188064426897</c:v>
                </c:pt>
                <c:pt idx="184">
                  <c:v>-23626.413268336186</c:v>
                </c:pt>
                <c:pt idx="185">
                  <c:v>-23589.638472245479</c:v>
                </c:pt>
                <c:pt idx="186">
                  <c:v>-23552.863676154764</c:v>
                </c:pt>
                <c:pt idx="187">
                  <c:v>-23516.088880064057</c:v>
                </c:pt>
                <c:pt idx="188">
                  <c:v>-23479.314083973342</c:v>
                </c:pt>
                <c:pt idx="189">
                  <c:v>-23442.539287882635</c:v>
                </c:pt>
                <c:pt idx="190">
                  <c:v>-23405.764491791921</c:v>
                </c:pt>
                <c:pt idx="191">
                  <c:v>-23368.989695701213</c:v>
                </c:pt>
                <c:pt idx="192">
                  <c:v>-23332.214899610499</c:v>
                </c:pt>
                <c:pt idx="193">
                  <c:v>-23295.440103519788</c:v>
                </c:pt>
                <c:pt idx="194">
                  <c:v>-23258.665307429081</c:v>
                </c:pt>
                <c:pt idx="195">
                  <c:v>-23221.890511338366</c:v>
                </c:pt>
                <c:pt idx="196">
                  <c:v>-23185.115715247659</c:v>
                </c:pt>
                <c:pt idx="197">
                  <c:v>-23148.340919156944</c:v>
                </c:pt>
                <c:pt idx="198">
                  <c:v>-23111.566123066237</c:v>
                </c:pt>
                <c:pt idx="199">
                  <c:v>-23074.791326975523</c:v>
                </c:pt>
                <c:pt idx="200">
                  <c:v>-23038.016530884815</c:v>
                </c:pt>
                <c:pt idx="201">
                  <c:v>-23001.241734794101</c:v>
                </c:pt>
                <c:pt idx="202">
                  <c:v>-22964.466938703394</c:v>
                </c:pt>
                <c:pt idx="203">
                  <c:v>-22927.692142612683</c:v>
                </c:pt>
                <c:pt idx="204">
                  <c:v>-22890.917346521972</c:v>
                </c:pt>
                <c:pt idx="205">
                  <c:v>-22854.142550431261</c:v>
                </c:pt>
                <c:pt idx="206">
                  <c:v>-22817.367754340547</c:v>
                </c:pt>
                <c:pt idx="207">
                  <c:v>-22780.592958249839</c:v>
                </c:pt>
                <c:pt idx="208">
                  <c:v>-22743.818162159125</c:v>
                </c:pt>
                <c:pt idx="209">
                  <c:v>-22707.043366068418</c:v>
                </c:pt>
                <c:pt idx="210">
                  <c:v>-22670.268569977707</c:v>
                </c:pt>
                <c:pt idx="211">
                  <c:v>-22633.493773886996</c:v>
                </c:pt>
                <c:pt idx="212">
                  <c:v>-22596.718977796285</c:v>
                </c:pt>
                <c:pt idx="213">
                  <c:v>-22559.94418170557</c:v>
                </c:pt>
                <c:pt idx="214">
                  <c:v>-22523.169385614863</c:v>
                </c:pt>
                <c:pt idx="215">
                  <c:v>-22486.394589524149</c:v>
                </c:pt>
                <c:pt idx="216">
                  <c:v>-22449.619793433441</c:v>
                </c:pt>
                <c:pt idx="217">
                  <c:v>-22412.844997342727</c:v>
                </c:pt>
                <c:pt idx="218">
                  <c:v>-22376.07020125202</c:v>
                </c:pt>
                <c:pt idx="219">
                  <c:v>-22339.295405161309</c:v>
                </c:pt>
                <c:pt idx="220">
                  <c:v>-22302.520609070598</c:v>
                </c:pt>
                <c:pt idx="221">
                  <c:v>-22265.745812979887</c:v>
                </c:pt>
                <c:pt idx="222">
                  <c:v>-22228.971016889176</c:v>
                </c:pt>
                <c:pt idx="223">
                  <c:v>-22192.196220798465</c:v>
                </c:pt>
                <c:pt idx="224">
                  <c:v>-22155.421424707754</c:v>
                </c:pt>
                <c:pt idx="225">
                  <c:v>-22118.646628617043</c:v>
                </c:pt>
                <c:pt idx="226">
                  <c:v>-22081.871832526333</c:v>
                </c:pt>
                <c:pt idx="227">
                  <c:v>-22045.097036435622</c:v>
                </c:pt>
                <c:pt idx="228">
                  <c:v>-22008.322240344911</c:v>
                </c:pt>
                <c:pt idx="229">
                  <c:v>-21971.5474442542</c:v>
                </c:pt>
                <c:pt idx="230">
                  <c:v>-21934.772648163489</c:v>
                </c:pt>
                <c:pt idx="231">
                  <c:v>-21897.997852072775</c:v>
                </c:pt>
                <c:pt idx="232">
                  <c:v>-21861.223055982067</c:v>
                </c:pt>
                <c:pt idx="233">
                  <c:v>-21824.448259891353</c:v>
                </c:pt>
                <c:pt idx="234">
                  <c:v>-21787.673463800646</c:v>
                </c:pt>
                <c:pt idx="235">
                  <c:v>-21750.898667709931</c:v>
                </c:pt>
                <c:pt idx="236">
                  <c:v>-21714.123871619224</c:v>
                </c:pt>
                <c:pt idx="237">
                  <c:v>-21677.349075528517</c:v>
                </c:pt>
                <c:pt idx="238">
                  <c:v>-21640.574279437802</c:v>
                </c:pt>
                <c:pt idx="239">
                  <c:v>-21603.799483347095</c:v>
                </c:pt>
                <c:pt idx="240">
                  <c:v>-21567.02468725638</c:v>
                </c:pt>
                <c:pt idx="241">
                  <c:v>-21530.249891165669</c:v>
                </c:pt>
                <c:pt idx="242">
                  <c:v>-21493.475095074959</c:v>
                </c:pt>
                <c:pt idx="243">
                  <c:v>-21456.700298984248</c:v>
                </c:pt>
                <c:pt idx="244">
                  <c:v>-21419.925502893537</c:v>
                </c:pt>
                <c:pt idx="245">
                  <c:v>-21383.150706802826</c:v>
                </c:pt>
                <c:pt idx="246">
                  <c:v>-21346.375910712115</c:v>
                </c:pt>
                <c:pt idx="247">
                  <c:v>-21309.601114621404</c:v>
                </c:pt>
                <c:pt idx="248">
                  <c:v>-21272.826318530693</c:v>
                </c:pt>
                <c:pt idx="249">
                  <c:v>-21236.051522439982</c:v>
                </c:pt>
                <c:pt idx="250">
                  <c:v>-21199.276726349271</c:v>
                </c:pt>
                <c:pt idx="251">
                  <c:v>-21162.501930258564</c:v>
                </c:pt>
                <c:pt idx="252">
                  <c:v>-21125.727134167853</c:v>
                </c:pt>
                <c:pt idx="253">
                  <c:v>-21088.952338077135</c:v>
                </c:pt>
                <c:pt idx="254">
                  <c:v>-21052.177541986428</c:v>
                </c:pt>
                <c:pt idx="255">
                  <c:v>-21015.402745895721</c:v>
                </c:pt>
                <c:pt idx="256">
                  <c:v>-20978.62794980501</c:v>
                </c:pt>
                <c:pt idx="257">
                  <c:v>-20941.853153714292</c:v>
                </c:pt>
                <c:pt idx="258">
                  <c:v>-20905.078357623584</c:v>
                </c:pt>
                <c:pt idx="259">
                  <c:v>-20868.303561532877</c:v>
                </c:pt>
                <c:pt idx="260">
                  <c:v>-20831.528765442166</c:v>
                </c:pt>
                <c:pt idx="261">
                  <c:v>-20794.753969351455</c:v>
                </c:pt>
                <c:pt idx="262">
                  <c:v>-20757.979173260741</c:v>
                </c:pt>
                <c:pt idx="263">
                  <c:v>-20721.20437717003</c:v>
                </c:pt>
                <c:pt idx="264">
                  <c:v>-20684.429581079319</c:v>
                </c:pt>
                <c:pt idx="265">
                  <c:v>-20647.654784988612</c:v>
                </c:pt>
                <c:pt idx="266">
                  <c:v>-20610.879988897897</c:v>
                </c:pt>
                <c:pt idx="267">
                  <c:v>-20574.105192807187</c:v>
                </c:pt>
                <c:pt idx="268">
                  <c:v>-20537.330396716476</c:v>
                </c:pt>
                <c:pt idx="269">
                  <c:v>-20500.555600625768</c:v>
                </c:pt>
                <c:pt idx="270">
                  <c:v>-20463.780804535061</c:v>
                </c:pt>
                <c:pt idx="271">
                  <c:v>-20427.006008444343</c:v>
                </c:pt>
                <c:pt idx="272">
                  <c:v>-20390.231212353632</c:v>
                </c:pt>
                <c:pt idx="273">
                  <c:v>-20353.456416262925</c:v>
                </c:pt>
                <c:pt idx="274">
                  <c:v>-20316.681620172214</c:v>
                </c:pt>
                <c:pt idx="275">
                  <c:v>-20279.906824081496</c:v>
                </c:pt>
                <c:pt idx="276">
                  <c:v>-20243.132027990789</c:v>
                </c:pt>
                <c:pt idx="277">
                  <c:v>-20206.357231900081</c:v>
                </c:pt>
                <c:pt idx="278">
                  <c:v>-20169.582435809371</c:v>
                </c:pt>
                <c:pt idx="279">
                  <c:v>-20132.80763971866</c:v>
                </c:pt>
                <c:pt idx="280">
                  <c:v>-20096.032843627945</c:v>
                </c:pt>
                <c:pt idx="281">
                  <c:v>-20059.258047537234</c:v>
                </c:pt>
                <c:pt idx="282">
                  <c:v>-20022.483251446527</c:v>
                </c:pt>
                <c:pt idx="283">
                  <c:v>-19985.708455355816</c:v>
                </c:pt>
                <c:pt idx="284">
                  <c:v>-19948.933659265102</c:v>
                </c:pt>
                <c:pt idx="285">
                  <c:v>-19912.158863174391</c:v>
                </c:pt>
                <c:pt idx="286">
                  <c:v>-19875.384067083683</c:v>
                </c:pt>
                <c:pt idx="287">
                  <c:v>-19838.609270992973</c:v>
                </c:pt>
                <c:pt idx="288">
                  <c:v>-19801.834474902265</c:v>
                </c:pt>
                <c:pt idx="289">
                  <c:v>-19765.059678811547</c:v>
                </c:pt>
                <c:pt idx="290">
                  <c:v>-19728.284882720836</c:v>
                </c:pt>
                <c:pt idx="291">
                  <c:v>-19691.510086630129</c:v>
                </c:pt>
                <c:pt idx="292">
                  <c:v>-19654.735290539418</c:v>
                </c:pt>
                <c:pt idx="293">
                  <c:v>-19617.960494448704</c:v>
                </c:pt>
                <c:pt idx="294">
                  <c:v>-19581.185698357993</c:v>
                </c:pt>
                <c:pt idx="295">
                  <c:v>-19544.410902267286</c:v>
                </c:pt>
                <c:pt idx="296">
                  <c:v>-19507.636106176575</c:v>
                </c:pt>
                <c:pt idx="297">
                  <c:v>-19470.861310085867</c:v>
                </c:pt>
                <c:pt idx="298">
                  <c:v>-19434.086513995149</c:v>
                </c:pt>
                <c:pt idx="299">
                  <c:v>-19397.311717904438</c:v>
                </c:pt>
                <c:pt idx="300">
                  <c:v>-19360.536921813731</c:v>
                </c:pt>
                <c:pt idx="301">
                  <c:v>-19323.76212572302</c:v>
                </c:pt>
                <c:pt idx="302">
                  <c:v>-19286.987329632306</c:v>
                </c:pt>
                <c:pt idx="303">
                  <c:v>-19250.212533541595</c:v>
                </c:pt>
                <c:pt idx="304">
                  <c:v>-19213.437737450888</c:v>
                </c:pt>
                <c:pt idx="305">
                  <c:v>-19176.662941360177</c:v>
                </c:pt>
                <c:pt idx="306">
                  <c:v>-19139.88814526947</c:v>
                </c:pt>
                <c:pt idx="307">
                  <c:v>-19103.113349178751</c:v>
                </c:pt>
                <c:pt idx="308">
                  <c:v>-19066.338553088044</c:v>
                </c:pt>
                <c:pt idx="309">
                  <c:v>-19029.563756997333</c:v>
                </c:pt>
                <c:pt idx="310">
                  <c:v>-18992.788960906622</c:v>
                </c:pt>
                <c:pt idx="311">
                  <c:v>-18956.014164815915</c:v>
                </c:pt>
                <c:pt idx="312">
                  <c:v>-18919.239368725197</c:v>
                </c:pt>
                <c:pt idx="313">
                  <c:v>-18882.46457263449</c:v>
                </c:pt>
                <c:pt idx="314">
                  <c:v>-18845.689776543779</c:v>
                </c:pt>
                <c:pt idx="315">
                  <c:v>-18808.914980453072</c:v>
                </c:pt>
                <c:pt idx="316">
                  <c:v>-18772.140184362353</c:v>
                </c:pt>
                <c:pt idx="317">
                  <c:v>-18735.365388271646</c:v>
                </c:pt>
                <c:pt idx="318">
                  <c:v>-18698.590592180935</c:v>
                </c:pt>
                <c:pt idx="319">
                  <c:v>-18661.815796090228</c:v>
                </c:pt>
                <c:pt idx="320">
                  <c:v>-18625.040999999517</c:v>
                </c:pt>
                <c:pt idx="321">
                  <c:v>-18588.266203908799</c:v>
                </c:pt>
                <c:pt idx="322">
                  <c:v>-18551.491407818092</c:v>
                </c:pt>
                <c:pt idx="323">
                  <c:v>-18514.716611727381</c:v>
                </c:pt>
                <c:pt idx="324">
                  <c:v>-18477.941815636674</c:v>
                </c:pt>
                <c:pt idx="325">
                  <c:v>-18441.167019545956</c:v>
                </c:pt>
                <c:pt idx="326">
                  <c:v>-18404.392223455248</c:v>
                </c:pt>
                <c:pt idx="327">
                  <c:v>-18367.617427364537</c:v>
                </c:pt>
                <c:pt idx="328">
                  <c:v>-18330.84263127383</c:v>
                </c:pt>
                <c:pt idx="329">
                  <c:v>-18294.067835183119</c:v>
                </c:pt>
                <c:pt idx="330">
                  <c:v>-18257.293039092405</c:v>
                </c:pt>
                <c:pt idx="331">
                  <c:v>-18220.518243001694</c:v>
                </c:pt>
                <c:pt idx="332">
                  <c:v>-18183.743446910983</c:v>
                </c:pt>
                <c:pt idx="333">
                  <c:v>-18146.968650820276</c:v>
                </c:pt>
                <c:pt idx="334">
                  <c:v>-18110.193854729558</c:v>
                </c:pt>
                <c:pt idx="335">
                  <c:v>-18073.41905863885</c:v>
                </c:pt>
                <c:pt idx="336">
                  <c:v>-18036.64426254814</c:v>
                </c:pt>
                <c:pt idx="337">
                  <c:v>-17999.869466457432</c:v>
                </c:pt>
                <c:pt idx="338">
                  <c:v>-17963.094670366721</c:v>
                </c:pt>
                <c:pt idx="339">
                  <c:v>-17926.319874276007</c:v>
                </c:pt>
                <c:pt idx="340">
                  <c:v>-17889.545078185296</c:v>
                </c:pt>
                <c:pt idx="341">
                  <c:v>-17852.770282094589</c:v>
                </c:pt>
                <c:pt idx="342">
                  <c:v>-17815.995486003878</c:v>
                </c:pt>
                <c:pt idx="343">
                  <c:v>-17779.22068991316</c:v>
                </c:pt>
                <c:pt idx="344">
                  <c:v>-17742.445893822452</c:v>
                </c:pt>
                <c:pt idx="345">
                  <c:v>-17705.671097731742</c:v>
                </c:pt>
                <c:pt idx="346">
                  <c:v>-17668.896301641034</c:v>
                </c:pt>
                <c:pt idx="347">
                  <c:v>-17632.121505550323</c:v>
                </c:pt>
                <c:pt idx="348">
                  <c:v>-17595.346709459609</c:v>
                </c:pt>
                <c:pt idx="349">
                  <c:v>-17558.571913368898</c:v>
                </c:pt>
                <c:pt idx="350">
                  <c:v>-17521.797117278191</c:v>
                </c:pt>
                <c:pt idx="351">
                  <c:v>-17485.02232118748</c:v>
                </c:pt>
                <c:pt idx="352">
                  <c:v>-17448.247525096762</c:v>
                </c:pt>
                <c:pt idx="353">
                  <c:v>-17411.472729006055</c:v>
                </c:pt>
                <c:pt idx="354">
                  <c:v>-17374.697932915344</c:v>
                </c:pt>
                <c:pt idx="355">
                  <c:v>-17337.923136824636</c:v>
                </c:pt>
                <c:pt idx="356">
                  <c:v>-17301.148340733926</c:v>
                </c:pt>
                <c:pt idx="357">
                  <c:v>-17264.373544643211</c:v>
                </c:pt>
                <c:pt idx="358">
                  <c:v>-17227.5987485525</c:v>
                </c:pt>
                <c:pt idx="359">
                  <c:v>-17190.823952461793</c:v>
                </c:pt>
                <c:pt idx="360">
                  <c:v>-17154.049156371082</c:v>
                </c:pt>
                <c:pt idx="361">
                  <c:v>-17117.274360280375</c:v>
                </c:pt>
                <c:pt idx="362">
                  <c:v>-17080.499564189657</c:v>
                </c:pt>
                <c:pt idx="363">
                  <c:v>-17043.724768098946</c:v>
                </c:pt>
                <c:pt idx="364">
                  <c:v>-17006.949972008239</c:v>
                </c:pt>
                <c:pt idx="365">
                  <c:v>-16970.175175917528</c:v>
                </c:pt>
                <c:pt idx="366">
                  <c:v>-16933.400379826813</c:v>
                </c:pt>
                <c:pt idx="367">
                  <c:v>-16896.625583736102</c:v>
                </c:pt>
                <c:pt idx="368">
                  <c:v>-16859.850787645395</c:v>
                </c:pt>
                <c:pt idx="369">
                  <c:v>-16823.075991554684</c:v>
                </c:pt>
                <c:pt idx="370">
                  <c:v>-16786.301195463977</c:v>
                </c:pt>
                <c:pt idx="371">
                  <c:v>-16749.526399373259</c:v>
                </c:pt>
                <c:pt idx="372">
                  <c:v>-16712.751603282552</c:v>
                </c:pt>
                <c:pt idx="373">
                  <c:v>-16675.976807191841</c:v>
                </c:pt>
                <c:pt idx="374">
                  <c:v>-16639.20201110113</c:v>
                </c:pt>
                <c:pt idx="375">
                  <c:v>-16602.427215010415</c:v>
                </c:pt>
                <c:pt idx="376">
                  <c:v>-16565.652418919708</c:v>
                </c:pt>
                <c:pt idx="377">
                  <c:v>-16528.877622828993</c:v>
                </c:pt>
                <c:pt idx="378">
                  <c:v>-16492.102826738286</c:v>
                </c:pt>
                <c:pt idx="379">
                  <c:v>-16455.328030647579</c:v>
                </c:pt>
                <c:pt idx="380">
                  <c:v>-16418.553234556864</c:v>
                </c:pt>
                <c:pt idx="381">
                  <c:v>-16381.77843846615</c:v>
                </c:pt>
                <c:pt idx="382">
                  <c:v>-16345.003642375443</c:v>
                </c:pt>
                <c:pt idx="383">
                  <c:v>-16308.228846284735</c:v>
                </c:pt>
                <c:pt idx="384">
                  <c:v>-16271.454050194014</c:v>
                </c:pt>
                <c:pt idx="385">
                  <c:v>-16234.679254103306</c:v>
                </c:pt>
                <c:pt idx="386">
                  <c:v>-16197.904458012599</c:v>
                </c:pt>
                <c:pt idx="387">
                  <c:v>-16161.129661921892</c:v>
                </c:pt>
                <c:pt idx="388">
                  <c:v>-16124.354865831177</c:v>
                </c:pt>
                <c:pt idx="389">
                  <c:v>-16087.580069740463</c:v>
                </c:pt>
                <c:pt idx="390">
                  <c:v>-16050.805273649756</c:v>
                </c:pt>
                <c:pt idx="391">
                  <c:v>-16014.030477559048</c:v>
                </c:pt>
                <c:pt idx="392">
                  <c:v>-15977.255681468334</c:v>
                </c:pt>
                <c:pt idx="393">
                  <c:v>-15940.480885377619</c:v>
                </c:pt>
                <c:pt idx="394">
                  <c:v>-15903.706089286912</c:v>
                </c:pt>
                <c:pt idx="395">
                  <c:v>-15866.931293196198</c:v>
                </c:pt>
                <c:pt idx="396">
                  <c:v>-15830.15649710549</c:v>
                </c:pt>
                <c:pt idx="397">
                  <c:v>-15793.381701014783</c:v>
                </c:pt>
                <c:pt idx="398">
                  <c:v>-15756.606904924069</c:v>
                </c:pt>
                <c:pt idx="399">
                  <c:v>-15719.832108833354</c:v>
                </c:pt>
                <c:pt idx="400">
                  <c:v>-15683.057312742647</c:v>
                </c:pt>
                <c:pt idx="401">
                  <c:v>-15646.28251665194</c:v>
                </c:pt>
                <c:pt idx="402">
                  <c:v>-15609.507720561225</c:v>
                </c:pt>
                <c:pt idx="403">
                  <c:v>-15572.732924470511</c:v>
                </c:pt>
                <c:pt idx="404">
                  <c:v>-15535.958128379803</c:v>
                </c:pt>
                <c:pt idx="405">
                  <c:v>-15499.183332289096</c:v>
                </c:pt>
                <c:pt idx="406">
                  <c:v>-15462.408536198382</c:v>
                </c:pt>
                <c:pt idx="407">
                  <c:v>-15425.633740107667</c:v>
                </c:pt>
                <c:pt idx="408">
                  <c:v>-15388.85894401696</c:v>
                </c:pt>
                <c:pt idx="409">
                  <c:v>-15352.084147926253</c:v>
                </c:pt>
                <c:pt idx="410">
                  <c:v>-15315.309351835538</c:v>
                </c:pt>
                <c:pt idx="411">
                  <c:v>-15278.534555744824</c:v>
                </c:pt>
                <c:pt idx="412">
                  <c:v>-15241.759759654116</c:v>
                </c:pt>
                <c:pt idx="413">
                  <c:v>-15204.984963563409</c:v>
                </c:pt>
                <c:pt idx="414">
                  <c:v>-15168.210167472695</c:v>
                </c:pt>
                <c:pt idx="415">
                  <c:v>-15131.435371381987</c:v>
                </c:pt>
                <c:pt idx="416">
                  <c:v>-15094.660575291273</c:v>
                </c:pt>
                <c:pt idx="417">
                  <c:v>-15057.885779200558</c:v>
                </c:pt>
                <c:pt idx="418">
                  <c:v>-15021.110983109851</c:v>
                </c:pt>
                <c:pt idx="419">
                  <c:v>-14984.336187019144</c:v>
                </c:pt>
                <c:pt idx="420">
                  <c:v>-14947.561390928437</c:v>
                </c:pt>
                <c:pt idx="421">
                  <c:v>-14910.786594837715</c:v>
                </c:pt>
                <c:pt idx="422">
                  <c:v>-14874.011798747008</c:v>
                </c:pt>
                <c:pt idx="423">
                  <c:v>-14837.2370026563</c:v>
                </c:pt>
                <c:pt idx="424">
                  <c:v>-14800.462206565593</c:v>
                </c:pt>
                <c:pt idx="425">
                  <c:v>-14763.687410474871</c:v>
                </c:pt>
                <c:pt idx="426">
                  <c:v>-14726.912614384164</c:v>
                </c:pt>
                <c:pt idx="427">
                  <c:v>-14690.137818293457</c:v>
                </c:pt>
                <c:pt idx="428">
                  <c:v>-14653.363022202742</c:v>
                </c:pt>
                <c:pt idx="429">
                  <c:v>-14616.588226112035</c:v>
                </c:pt>
                <c:pt idx="430">
                  <c:v>-14579.813430021321</c:v>
                </c:pt>
                <c:pt idx="431">
                  <c:v>-14543.038633930613</c:v>
                </c:pt>
                <c:pt idx="432">
                  <c:v>-14506.263837839899</c:v>
                </c:pt>
                <c:pt idx="433">
                  <c:v>-14469.489041749192</c:v>
                </c:pt>
                <c:pt idx="434">
                  <c:v>-14432.714245658477</c:v>
                </c:pt>
                <c:pt idx="435">
                  <c:v>-14395.93944956777</c:v>
                </c:pt>
                <c:pt idx="436">
                  <c:v>-14359.164653477055</c:v>
                </c:pt>
                <c:pt idx="437">
                  <c:v>-14322.389857386348</c:v>
                </c:pt>
                <c:pt idx="438">
                  <c:v>-14285.615061295641</c:v>
                </c:pt>
                <c:pt idx="439">
                  <c:v>-14248.840265204919</c:v>
                </c:pt>
                <c:pt idx="440">
                  <c:v>-14212.065469114212</c:v>
                </c:pt>
                <c:pt idx="441">
                  <c:v>-14175.290673023504</c:v>
                </c:pt>
                <c:pt idx="442">
                  <c:v>-14138.515876932797</c:v>
                </c:pt>
                <c:pt idx="443">
                  <c:v>-14101.741080842075</c:v>
                </c:pt>
                <c:pt idx="444">
                  <c:v>-14064.966284751368</c:v>
                </c:pt>
                <c:pt idx="445">
                  <c:v>-14028.191488660661</c:v>
                </c:pt>
                <c:pt idx="446">
                  <c:v>-13991.416692569954</c:v>
                </c:pt>
                <c:pt idx="447">
                  <c:v>-13954.641896479239</c:v>
                </c:pt>
                <c:pt idx="448">
                  <c:v>-13917.867100388525</c:v>
                </c:pt>
                <c:pt idx="449">
                  <c:v>-13881.092304297817</c:v>
                </c:pt>
                <c:pt idx="450">
                  <c:v>7106.180517820716</c:v>
                </c:pt>
                <c:pt idx="451">
                  <c:v>7066.7017371661514</c:v>
                </c:pt>
                <c:pt idx="452">
                  <c:v>7027.222956511594</c:v>
                </c:pt>
                <c:pt idx="453">
                  <c:v>6987.7441758570294</c:v>
                </c:pt>
                <c:pt idx="454">
                  <c:v>6948.2653952024739</c:v>
                </c:pt>
                <c:pt idx="455">
                  <c:v>6908.7866145479093</c:v>
                </c:pt>
                <c:pt idx="456">
                  <c:v>6869.3078338933447</c:v>
                </c:pt>
                <c:pt idx="457">
                  <c:v>6829.8290532387873</c:v>
                </c:pt>
                <c:pt idx="458">
                  <c:v>6790.35027258423</c:v>
                </c:pt>
                <c:pt idx="459">
                  <c:v>6750.8714919296654</c:v>
                </c:pt>
                <c:pt idx="460">
                  <c:v>6711.3927112751007</c:v>
                </c:pt>
                <c:pt idx="461">
                  <c:v>6671.9139306205507</c:v>
                </c:pt>
                <c:pt idx="462">
                  <c:v>6632.4351499659861</c:v>
                </c:pt>
                <c:pt idx="463">
                  <c:v>6592.9563693114233</c:v>
                </c:pt>
                <c:pt idx="464">
                  <c:v>6553.4775886568586</c:v>
                </c:pt>
                <c:pt idx="465">
                  <c:v>6513.9988080023013</c:v>
                </c:pt>
                <c:pt idx="466">
                  <c:v>6474.520027347744</c:v>
                </c:pt>
                <c:pt idx="467">
                  <c:v>6435.0412466931793</c:v>
                </c:pt>
                <c:pt idx="468">
                  <c:v>6395.5624660386147</c:v>
                </c:pt>
                <c:pt idx="469">
                  <c:v>6356.0836853840574</c:v>
                </c:pt>
                <c:pt idx="470">
                  <c:v>6316.6049047294946</c:v>
                </c:pt>
                <c:pt idx="471">
                  <c:v>6277.1261240749373</c:v>
                </c:pt>
                <c:pt idx="472">
                  <c:v>6237.6473434203799</c:v>
                </c:pt>
                <c:pt idx="473">
                  <c:v>6198.1685627658153</c:v>
                </c:pt>
                <c:pt idx="474">
                  <c:v>6158.6897821112507</c:v>
                </c:pt>
                <c:pt idx="475">
                  <c:v>6119.2110014566933</c:v>
                </c:pt>
                <c:pt idx="476">
                  <c:v>6079.732220802136</c:v>
                </c:pt>
                <c:pt idx="477">
                  <c:v>6040.2534401475714</c:v>
                </c:pt>
                <c:pt idx="478">
                  <c:v>6000.7746594930068</c:v>
                </c:pt>
                <c:pt idx="479">
                  <c:v>5961.2958788384421</c:v>
                </c:pt>
                <c:pt idx="480">
                  <c:v>5921.8170981838921</c:v>
                </c:pt>
                <c:pt idx="481">
                  <c:v>5882.3383175293293</c:v>
                </c:pt>
                <c:pt idx="482">
                  <c:v>5842.8595368747647</c:v>
                </c:pt>
                <c:pt idx="483">
                  <c:v>5803.3807562202073</c:v>
                </c:pt>
                <c:pt idx="484">
                  <c:v>5763.90197556565</c:v>
                </c:pt>
                <c:pt idx="485">
                  <c:v>5724.4231949110854</c:v>
                </c:pt>
                <c:pt idx="486">
                  <c:v>5684.9444142565208</c:v>
                </c:pt>
                <c:pt idx="487">
                  <c:v>5645.4656336019652</c:v>
                </c:pt>
                <c:pt idx="488">
                  <c:v>5605.9868529474006</c:v>
                </c:pt>
                <c:pt idx="489">
                  <c:v>5566.5080722928433</c:v>
                </c:pt>
                <c:pt idx="490">
                  <c:v>5527.0292916382787</c:v>
                </c:pt>
                <c:pt idx="491">
                  <c:v>5487.5505109837213</c:v>
                </c:pt>
                <c:pt idx="492">
                  <c:v>5448.0717303291567</c:v>
                </c:pt>
                <c:pt idx="493">
                  <c:v>5408.5929496745994</c:v>
                </c:pt>
                <c:pt idx="494">
                  <c:v>5369.114169020042</c:v>
                </c:pt>
                <c:pt idx="495">
                  <c:v>5329.6353883654774</c:v>
                </c:pt>
                <c:pt idx="496">
                  <c:v>5290.1566077109128</c:v>
                </c:pt>
                <c:pt idx="497">
                  <c:v>5250.6778270563482</c:v>
                </c:pt>
                <c:pt idx="498">
                  <c:v>5211.1990464017927</c:v>
                </c:pt>
                <c:pt idx="499">
                  <c:v>5171.720265747228</c:v>
                </c:pt>
                <c:pt idx="500">
                  <c:v>5132.241485092678</c:v>
                </c:pt>
                <c:pt idx="501">
                  <c:v>5092.7627044381206</c:v>
                </c:pt>
                <c:pt idx="502">
                  <c:v>5053.283923783556</c:v>
                </c:pt>
                <c:pt idx="503">
                  <c:v>5013.8051431289914</c:v>
                </c:pt>
                <c:pt idx="504">
                  <c:v>4974.3263624744286</c:v>
                </c:pt>
                <c:pt idx="505">
                  <c:v>4934.8475818198713</c:v>
                </c:pt>
                <c:pt idx="506">
                  <c:v>4895.3688011653066</c:v>
                </c:pt>
                <c:pt idx="507">
                  <c:v>4855.890020510742</c:v>
                </c:pt>
                <c:pt idx="508">
                  <c:v>4816.4112398561774</c:v>
                </c:pt>
                <c:pt idx="509">
                  <c:v>4776.9324592016346</c:v>
                </c:pt>
                <c:pt idx="510">
                  <c:v>4737.45367854707</c:v>
                </c:pt>
                <c:pt idx="511">
                  <c:v>4697.9748978925054</c:v>
                </c:pt>
                <c:pt idx="512">
                  <c:v>4658.4961172379481</c:v>
                </c:pt>
                <c:pt idx="513">
                  <c:v>4619.0173365833834</c:v>
                </c:pt>
                <c:pt idx="514">
                  <c:v>4579.5385559288188</c:v>
                </c:pt>
                <c:pt idx="515">
                  <c:v>4540.0597752742542</c:v>
                </c:pt>
                <c:pt idx="516">
                  <c:v>4500.5809946196969</c:v>
                </c:pt>
                <c:pt idx="517">
                  <c:v>4461.1022139651323</c:v>
                </c:pt>
                <c:pt idx="518">
                  <c:v>4421.6234333105822</c:v>
                </c:pt>
                <c:pt idx="519">
                  <c:v>4382.1446526560176</c:v>
                </c:pt>
                <c:pt idx="520">
                  <c:v>4342.6658720014639</c:v>
                </c:pt>
                <c:pt idx="521">
                  <c:v>4303.1870913468993</c:v>
                </c:pt>
                <c:pt idx="522">
                  <c:v>4263.7083106923346</c:v>
                </c:pt>
                <c:pt idx="523">
                  <c:v>4224.2295300377773</c:v>
                </c:pt>
                <c:pt idx="524">
                  <c:v>4184.7507493832127</c:v>
                </c:pt>
                <c:pt idx="525">
                  <c:v>4145.2719687286481</c:v>
                </c:pt>
                <c:pt idx="526">
                  <c:v>4105.7931880740834</c:v>
                </c:pt>
                <c:pt idx="527">
                  <c:v>4066.3144074195407</c:v>
                </c:pt>
                <c:pt idx="528">
                  <c:v>4026.835626764976</c:v>
                </c:pt>
                <c:pt idx="529">
                  <c:v>3987.3568461104114</c:v>
                </c:pt>
                <c:pt idx="530">
                  <c:v>3947.8780654558468</c:v>
                </c:pt>
                <c:pt idx="531">
                  <c:v>3908.3992848012895</c:v>
                </c:pt>
                <c:pt idx="532">
                  <c:v>3868.9205041467249</c:v>
                </c:pt>
                <c:pt idx="533">
                  <c:v>3829.4417234921639</c:v>
                </c:pt>
                <c:pt idx="534">
                  <c:v>3789.9629428376065</c:v>
                </c:pt>
                <c:pt idx="535">
                  <c:v>3750.4841621830419</c:v>
                </c:pt>
                <c:pt idx="536">
                  <c:v>3711.0053815284919</c:v>
                </c:pt>
                <c:pt idx="537">
                  <c:v>3671.5266008739272</c:v>
                </c:pt>
                <c:pt idx="538">
                  <c:v>3632.0478202193699</c:v>
                </c:pt>
                <c:pt idx="539">
                  <c:v>3592.5690395648053</c:v>
                </c:pt>
                <c:pt idx="540">
                  <c:v>3553.0902589102407</c:v>
                </c:pt>
                <c:pt idx="541">
                  <c:v>3513.611478255676</c:v>
                </c:pt>
                <c:pt idx="542">
                  <c:v>3474.1326976011187</c:v>
                </c:pt>
                <c:pt idx="543">
                  <c:v>3434.6539169465541</c:v>
                </c:pt>
                <c:pt idx="544">
                  <c:v>3395.1751362919895</c:v>
                </c:pt>
                <c:pt idx="545">
                  <c:v>3355.6963556374467</c:v>
                </c:pt>
                <c:pt idx="546">
                  <c:v>3316.2175749828821</c:v>
                </c:pt>
                <c:pt idx="547">
                  <c:v>3276.7387943283175</c:v>
                </c:pt>
                <c:pt idx="548">
                  <c:v>3237.2600136737528</c:v>
                </c:pt>
                <c:pt idx="549">
                  <c:v>3197.7812330191955</c:v>
                </c:pt>
                <c:pt idx="550">
                  <c:v>3158.3024523646309</c:v>
                </c:pt>
                <c:pt idx="551">
                  <c:v>3118.8236717100663</c:v>
                </c:pt>
                <c:pt idx="552">
                  <c:v>3079.3448910555016</c:v>
                </c:pt>
                <c:pt idx="553">
                  <c:v>3039.8661104009443</c:v>
                </c:pt>
                <c:pt idx="554">
                  <c:v>3000.3873297463833</c:v>
                </c:pt>
                <c:pt idx="555">
                  <c:v>2960.9085490918333</c:v>
                </c:pt>
                <c:pt idx="556">
                  <c:v>2921.4297684372759</c:v>
                </c:pt>
                <c:pt idx="557">
                  <c:v>2881.9509877827113</c:v>
                </c:pt>
                <c:pt idx="558">
                  <c:v>2842.4722071281467</c:v>
                </c:pt>
                <c:pt idx="559">
                  <c:v>2802.9934264735821</c:v>
                </c:pt>
                <c:pt idx="560">
                  <c:v>2763.5146458190247</c:v>
                </c:pt>
                <c:pt idx="561">
                  <c:v>2724.0358651644601</c:v>
                </c:pt>
                <c:pt idx="562">
                  <c:v>2684.5570845098955</c:v>
                </c:pt>
                <c:pt idx="563">
                  <c:v>2645.0783038553309</c:v>
                </c:pt>
                <c:pt idx="564">
                  <c:v>2605.5995232007881</c:v>
                </c:pt>
                <c:pt idx="565">
                  <c:v>2566.1207425462271</c:v>
                </c:pt>
                <c:pt idx="566">
                  <c:v>2526.6419618916625</c:v>
                </c:pt>
                <c:pt idx="567">
                  <c:v>2487.1631812371052</c:v>
                </c:pt>
                <c:pt idx="568">
                  <c:v>2447.6844005825405</c:v>
                </c:pt>
                <c:pt idx="569">
                  <c:v>2408.2056199279759</c:v>
                </c:pt>
                <c:pt idx="570">
                  <c:v>2368.7268392734186</c:v>
                </c:pt>
                <c:pt idx="571">
                  <c:v>2329.2480586188467</c:v>
                </c:pt>
                <c:pt idx="572">
                  <c:v>2289.7692779642894</c:v>
                </c:pt>
                <c:pt idx="573">
                  <c:v>2250.2904973097466</c:v>
                </c:pt>
                <c:pt idx="574">
                  <c:v>2210.8117166551747</c:v>
                </c:pt>
                <c:pt idx="575">
                  <c:v>2171.3329360006173</c:v>
                </c:pt>
                <c:pt idx="576">
                  <c:v>2131.85415534606</c:v>
                </c:pt>
                <c:pt idx="577">
                  <c:v>2092.3753746914881</c:v>
                </c:pt>
                <c:pt idx="578">
                  <c:v>2052.8965940369308</c:v>
                </c:pt>
                <c:pt idx="579">
                  <c:v>2013.4178133823589</c:v>
                </c:pt>
                <c:pt idx="580">
                  <c:v>1973.9390327278015</c:v>
                </c:pt>
                <c:pt idx="581">
                  <c:v>1934.4602520732442</c:v>
                </c:pt>
                <c:pt idx="582">
                  <c:v>1894.9814714186869</c:v>
                </c:pt>
                <c:pt idx="583">
                  <c:v>1855.5026907641295</c:v>
                </c:pt>
                <c:pt idx="584">
                  <c:v>1816.0239101095722</c:v>
                </c:pt>
                <c:pt idx="585">
                  <c:v>1776.5451294550003</c:v>
                </c:pt>
                <c:pt idx="586">
                  <c:v>1737.0663488004429</c:v>
                </c:pt>
                <c:pt idx="587">
                  <c:v>1697.5875681458856</c:v>
                </c:pt>
                <c:pt idx="588">
                  <c:v>1658.1087874913137</c:v>
                </c:pt>
                <c:pt idx="589">
                  <c:v>1618.6300068367564</c:v>
                </c:pt>
                <c:pt idx="590">
                  <c:v>1579.1512261821845</c:v>
                </c:pt>
                <c:pt idx="591">
                  <c:v>1539.6724455276453</c:v>
                </c:pt>
                <c:pt idx="592">
                  <c:v>1500.193664873088</c:v>
                </c:pt>
                <c:pt idx="593">
                  <c:v>1460.7148842185161</c:v>
                </c:pt>
                <c:pt idx="594">
                  <c:v>1421.2361035639587</c:v>
                </c:pt>
                <c:pt idx="595">
                  <c:v>1381.7573229094014</c:v>
                </c:pt>
                <c:pt idx="596">
                  <c:v>1342.2785422548295</c:v>
                </c:pt>
                <c:pt idx="597">
                  <c:v>1302.7997616002722</c:v>
                </c:pt>
                <c:pt idx="598">
                  <c:v>1263.3209809457148</c:v>
                </c:pt>
                <c:pt idx="599">
                  <c:v>1223.8422002911466</c:v>
                </c:pt>
                <c:pt idx="600">
                  <c:v>1184.3634196366038</c:v>
                </c:pt>
                <c:pt idx="601">
                  <c:v>1144.8846389820319</c:v>
                </c:pt>
                <c:pt idx="602">
                  <c:v>1105.4058583274746</c:v>
                </c:pt>
                <c:pt idx="603">
                  <c:v>1065.9270776729172</c:v>
                </c:pt>
                <c:pt idx="604">
                  <c:v>1026.4482970183453</c:v>
                </c:pt>
                <c:pt idx="605">
                  <c:v>986.96951636378799</c:v>
                </c:pt>
                <c:pt idx="606">
                  <c:v>947.49073570923065</c:v>
                </c:pt>
                <c:pt idx="607">
                  <c:v>908.01195505465876</c:v>
                </c:pt>
                <c:pt idx="608">
                  <c:v>868.53317440010142</c:v>
                </c:pt>
                <c:pt idx="609">
                  <c:v>829.05439374555863</c:v>
                </c:pt>
                <c:pt idx="610">
                  <c:v>789.57561309098674</c:v>
                </c:pt>
                <c:pt idx="611">
                  <c:v>750.09683243642939</c:v>
                </c:pt>
                <c:pt idx="612">
                  <c:v>710.6180517818575</c:v>
                </c:pt>
                <c:pt idx="613">
                  <c:v>671.13927112730016</c:v>
                </c:pt>
                <c:pt idx="614">
                  <c:v>631.66049047274282</c:v>
                </c:pt>
                <c:pt idx="615">
                  <c:v>592.18170981817093</c:v>
                </c:pt>
                <c:pt idx="616">
                  <c:v>552.70292916361359</c:v>
                </c:pt>
                <c:pt idx="617">
                  <c:v>513.22414850905625</c:v>
                </c:pt>
                <c:pt idx="618">
                  <c:v>473.74536785449891</c:v>
                </c:pt>
                <c:pt idx="619">
                  <c:v>434.26658719994157</c:v>
                </c:pt>
                <c:pt idx="620">
                  <c:v>394.78780654538423</c:v>
                </c:pt>
                <c:pt idx="621">
                  <c:v>355.30902589081234</c:v>
                </c:pt>
                <c:pt idx="622">
                  <c:v>315.830245236255</c:v>
                </c:pt>
                <c:pt idx="623">
                  <c:v>276.3514645816831</c:v>
                </c:pt>
                <c:pt idx="624">
                  <c:v>236.87268392712576</c:v>
                </c:pt>
                <c:pt idx="625">
                  <c:v>197.39390327257206</c:v>
                </c:pt>
                <c:pt idx="626">
                  <c:v>157.91512261800017</c:v>
                </c:pt>
                <c:pt idx="627">
                  <c:v>118.43634196345738</c:v>
                </c:pt>
                <c:pt idx="628">
                  <c:v>78.95756130890004</c:v>
                </c:pt>
                <c:pt idx="629">
                  <c:v>39.478780654328148</c:v>
                </c:pt>
                <c:pt idx="630">
                  <c:v>-2.2919266484677792E-10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362.8732702495214</c:v>
                </c:pt>
                <c:pt idx="2">
                  <c:v>725.74654049904279</c:v>
                </c:pt>
                <c:pt idx="3">
                  <c:v>1088.6198107485643</c:v>
                </c:pt>
                <c:pt idx="4">
                  <c:v>1451.4930809980856</c:v>
                </c:pt>
                <c:pt idx="5">
                  <c:v>1814.3663512476069</c:v>
                </c:pt>
                <c:pt idx="6">
                  <c:v>2177.2396214971282</c:v>
                </c:pt>
                <c:pt idx="7">
                  <c:v>2540.1128917466494</c:v>
                </c:pt>
                <c:pt idx="8">
                  <c:v>2902.9861619961707</c:v>
                </c:pt>
                <c:pt idx="9">
                  <c:v>3265.859432245692</c:v>
                </c:pt>
                <c:pt idx="10">
                  <c:v>3628.7327024952133</c:v>
                </c:pt>
                <c:pt idx="11">
                  <c:v>3991.6059727447346</c:v>
                </c:pt>
                <c:pt idx="12">
                  <c:v>4354.4792429942563</c:v>
                </c:pt>
                <c:pt idx="13">
                  <c:v>4717.352513243778</c:v>
                </c:pt>
                <c:pt idx="14">
                  <c:v>5080.2257834932998</c:v>
                </c:pt>
                <c:pt idx="15">
                  <c:v>5443.0990537428215</c:v>
                </c:pt>
                <c:pt idx="16">
                  <c:v>5805.9723239923433</c:v>
                </c:pt>
                <c:pt idx="17">
                  <c:v>6168.845594241865</c:v>
                </c:pt>
                <c:pt idx="18">
                  <c:v>6531.7188644913867</c:v>
                </c:pt>
                <c:pt idx="19">
                  <c:v>6894.5921347409085</c:v>
                </c:pt>
                <c:pt idx="20">
                  <c:v>7257.4654049904293</c:v>
                </c:pt>
                <c:pt idx="21">
                  <c:v>7620.338675239951</c:v>
                </c:pt>
                <c:pt idx="22">
                  <c:v>7983.2119454894728</c:v>
                </c:pt>
                <c:pt idx="23">
                  <c:v>8346.0852157389945</c:v>
                </c:pt>
                <c:pt idx="24">
                  <c:v>8708.9584859885163</c:v>
                </c:pt>
                <c:pt idx="25">
                  <c:v>9071.831756238038</c:v>
                </c:pt>
                <c:pt idx="26">
                  <c:v>9434.7050264875597</c:v>
                </c:pt>
                <c:pt idx="27">
                  <c:v>9797.5782967370815</c:v>
                </c:pt>
                <c:pt idx="28">
                  <c:v>10160.451566986603</c:v>
                </c:pt>
                <c:pt idx="29">
                  <c:v>10523.324837236125</c:v>
                </c:pt>
                <c:pt idx="30">
                  <c:v>10886.198107485647</c:v>
                </c:pt>
                <c:pt idx="31">
                  <c:v>11249.071377735168</c:v>
                </c:pt>
                <c:pt idx="32">
                  <c:v>11611.94464798469</c:v>
                </c:pt>
                <c:pt idx="33">
                  <c:v>11974.817918234212</c:v>
                </c:pt>
                <c:pt idx="34">
                  <c:v>12337.691188483734</c:v>
                </c:pt>
                <c:pt idx="35">
                  <c:v>12700.564458733255</c:v>
                </c:pt>
                <c:pt idx="36">
                  <c:v>13063.437728982777</c:v>
                </c:pt>
                <c:pt idx="37">
                  <c:v>13426.310999232297</c:v>
                </c:pt>
                <c:pt idx="38">
                  <c:v>13789.184269481819</c:v>
                </c:pt>
                <c:pt idx="39">
                  <c:v>14152.057539731341</c:v>
                </c:pt>
                <c:pt idx="40">
                  <c:v>14514.930809980862</c:v>
                </c:pt>
                <c:pt idx="41">
                  <c:v>14877.804080230382</c:v>
                </c:pt>
                <c:pt idx="42">
                  <c:v>15240.677350479902</c:v>
                </c:pt>
                <c:pt idx="43">
                  <c:v>15603.550620729422</c:v>
                </c:pt>
                <c:pt idx="44">
                  <c:v>15966.423890978942</c:v>
                </c:pt>
                <c:pt idx="45">
                  <c:v>16329.297161228462</c:v>
                </c:pt>
                <c:pt idx="46">
                  <c:v>16692.170431477982</c:v>
                </c:pt>
                <c:pt idx="47">
                  <c:v>17055.043701727504</c:v>
                </c:pt>
                <c:pt idx="48">
                  <c:v>17417.916971977022</c:v>
                </c:pt>
                <c:pt idx="49">
                  <c:v>17780.790242226543</c:v>
                </c:pt>
                <c:pt idx="50">
                  <c:v>18143.663512476061</c:v>
                </c:pt>
                <c:pt idx="51">
                  <c:v>18506.536782725583</c:v>
                </c:pt>
                <c:pt idx="52">
                  <c:v>18869.410052975101</c:v>
                </c:pt>
                <c:pt idx="53">
                  <c:v>19232.283323224623</c:v>
                </c:pt>
                <c:pt idx="54">
                  <c:v>19595.156593474141</c:v>
                </c:pt>
                <c:pt idx="55">
                  <c:v>19958.029863723663</c:v>
                </c:pt>
                <c:pt idx="56">
                  <c:v>20320.903133973185</c:v>
                </c:pt>
                <c:pt idx="57">
                  <c:v>20683.776404222703</c:v>
                </c:pt>
                <c:pt idx="58">
                  <c:v>21046.649674472224</c:v>
                </c:pt>
                <c:pt idx="59">
                  <c:v>21409.522944721743</c:v>
                </c:pt>
                <c:pt idx="60">
                  <c:v>21772.396214971264</c:v>
                </c:pt>
                <c:pt idx="61">
                  <c:v>22135.269485220782</c:v>
                </c:pt>
                <c:pt idx="62">
                  <c:v>22498.142755470304</c:v>
                </c:pt>
                <c:pt idx="63">
                  <c:v>22861.016025719822</c:v>
                </c:pt>
                <c:pt idx="64">
                  <c:v>23223.889295969344</c:v>
                </c:pt>
                <c:pt idx="65">
                  <c:v>23586.762566218862</c:v>
                </c:pt>
                <c:pt idx="66">
                  <c:v>23949.635836468384</c:v>
                </c:pt>
                <c:pt idx="67">
                  <c:v>24312.509106717906</c:v>
                </c:pt>
                <c:pt idx="68">
                  <c:v>24675.382376967424</c:v>
                </c:pt>
                <c:pt idx="69">
                  <c:v>25038.255647216945</c:v>
                </c:pt>
                <c:pt idx="70">
                  <c:v>25401.128917466463</c:v>
                </c:pt>
                <c:pt idx="71">
                  <c:v>25764.002187715985</c:v>
                </c:pt>
                <c:pt idx="72">
                  <c:v>26126.875457965503</c:v>
                </c:pt>
                <c:pt idx="73">
                  <c:v>26489.748728215025</c:v>
                </c:pt>
                <c:pt idx="74">
                  <c:v>26852.621998464543</c:v>
                </c:pt>
                <c:pt idx="75">
                  <c:v>27215.495268714065</c:v>
                </c:pt>
                <c:pt idx="76">
                  <c:v>27578.368538963583</c:v>
                </c:pt>
                <c:pt idx="77">
                  <c:v>27941.241809213105</c:v>
                </c:pt>
                <c:pt idx="78">
                  <c:v>28304.115079462626</c:v>
                </c:pt>
                <c:pt idx="79">
                  <c:v>28666.988349712145</c:v>
                </c:pt>
                <c:pt idx="80">
                  <c:v>29029.861619961666</c:v>
                </c:pt>
                <c:pt idx="81">
                  <c:v>29392.734890211184</c:v>
                </c:pt>
                <c:pt idx="82">
                  <c:v>29755.608160460706</c:v>
                </c:pt>
                <c:pt idx="83">
                  <c:v>30118.481430710224</c:v>
                </c:pt>
                <c:pt idx="84">
                  <c:v>30481.354700959746</c:v>
                </c:pt>
                <c:pt idx="85">
                  <c:v>30844.227971209264</c:v>
                </c:pt>
                <c:pt idx="86">
                  <c:v>31207.101241458786</c:v>
                </c:pt>
                <c:pt idx="87">
                  <c:v>31569.974511708304</c:v>
                </c:pt>
                <c:pt idx="88">
                  <c:v>31932.847781957826</c:v>
                </c:pt>
                <c:pt idx="89">
                  <c:v>32295.721052207347</c:v>
                </c:pt>
                <c:pt idx="90">
                  <c:v>32658.594322456865</c:v>
                </c:pt>
                <c:pt idx="91">
                  <c:v>33021.467592706387</c:v>
                </c:pt>
                <c:pt idx="92">
                  <c:v>33384.340862955905</c:v>
                </c:pt>
                <c:pt idx="93">
                  <c:v>33747.214133205423</c:v>
                </c:pt>
                <c:pt idx="94">
                  <c:v>34110.087403454949</c:v>
                </c:pt>
                <c:pt idx="95">
                  <c:v>34472.960673704467</c:v>
                </c:pt>
                <c:pt idx="96">
                  <c:v>34835.833943953985</c:v>
                </c:pt>
                <c:pt idx="97">
                  <c:v>35198.707214203503</c:v>
                </c:pt>
                <c:pt idx="98">
                  <c:v>35561.580484453028</c:v>
                </c:pt>
                <c:pt idx="99">
                  <c:v>35924.453754702547</c:v>
                </c:pt>
                <c:pt idx="100">
                  <c:v>36287.327024952065</c:v>
                </c:pt>
                <c:pt idx="101">
                  <c:v>36650.20029520159</c:v>
                </c:pt>
                <c:pt idx="102">
                  <c:v>37013.073565451108</c:v>
                </c:pt>
                <c:pt idx="103">
                  <c:v>37375.946835700626</c:v>
                </c:pt>
                <c:pt idx="104">
                  <c:v>37738.820105950144</c:v>
                </c:pt>
                <c:pt idx="105">
                  <c:v>38101.69337619967</c:v>
                </c:pt>
                <c:pt idx="106">
                  <c:v>38464.566646449188</c:v>
                </c:pt>
                <c:pt idx="107">
                  <c:v>38827.439916698706</c:v>
                </c:pt>
                <c:pt idx="108">
                  <c:v>39190.313186948224</c:v>
                </c:pt>
                <c:pt idx="109">
                  <c:v>39553.186457197749</c:v>
                </c:pt>
                <c:pt idx="110">
                  <c:v>39916.059727447268</c:v>
                </c:pt>
                <c:pt idx="111">
                  <c:v>40278.932997696786</c:v>
                </c:pt>
                <c:pt idx="112">
                  <c:v>40641.806267946311</c:v>
                </c:pt>
                <c:pt idx="113">
                  <c:v>41004.679538195829</c:v>
                </c:pt>
                <c:pt idx="114">
                  <c:v>41367.552808445347</c:v>
                </c:pt>
                <c:pt idx="115">
                  <c:v>41730.426078694865</c:v>
                </c:pt>
                <c:pt idx="116">
                  <c:v>42093.299348944391</c:v>
                </c:pt>
                <c:pt idx="117">
                  <c:v>42456.172619193909</c:v>
                </c:pt>
                <c:pt idx="118">
                  <c:v>42819.045889443427</c:v>
                </c:pt>
                <c:pt idx="119">
                  <c:v>43181.919159692945</c:v>
                </c:pt>
                <c:pt idx="120">
                  <c:v>43544.79242994247</c:v>
                </c:pt>
                <c:pt idx="121">
                  <c:v>43907.665700191988</c:v>
                </c:pt>
                <c:pt idx="122">
                  <c:v>44270.538970441507</c:v>
                </c:pt>
                <c:pt idx="123">
                  <c:v>44633.412240691032</c:v>
                </c:pt>
                <c:pt idx="124">
                  <c:v>44996.28551094055</c:v>
                </c:pt>
                <c:pt idx="125">
                  <c:v>45359.158781190068</c:v>
                </c:pt>
                <c:pt idx="126">
                  <c:v>45722.032051439586</c:v>
                </c:pt>
                <c:pt idx="127">
                  <c:v>46084.905321689112</c:v>
                </c:pt>
                <c:pt idx="128">
                  <c:v>46447.77859193863</c:v>
                </c:pt>
                <c:pt idx="129">
                  <c:v>46810.651862188148</c:v>
                </c:pt>
                <c:pt idx="130">
                  <c:v>47173.525132437666</c:v>
                </c:pt>
                <c:pt idx="131">
                  <c:v>47536.398402687191</c:v>
                </c:pt>
                <c:pt idx="132">
                  <c:v>47899.271672936709</c:v>
                </c:pt>
                <c:pt idx="133">
                  <c:v>48262.144943186227</c:v>
                </c:pt>
                <c:pt idx="134">
                  <c:v>48625.018213435753</c:v>
                </c:pt>
                <c:pt idx="135">
                  <c:v>48987.891483685271</c:v>
                </c:pt>
                <c:pt idx="136">
                  <c:v>49350.764753934789</c:v>
                </c:pt>
                <c:pt idx="137">
                  <c:v>49713.638024184307</c:v>
                </c:pt>
                <c:pt idx="138">
                  <c:v>50076.511294433833</c:v>
                </c:pt>
                <c:pt idx="139">
                  <c:v>50439.384564683351</c:v>
                </c:pt>
                <c:pt idx="140">
                  <c:v>50802.257834932869</c:v>
                </c:pt>
                <c:pt idx="141">
                  <c:v>51165.131105182387</c:v>
                </c:pt>
                <c:pt idx="142">
                  <c:v>51528.004375431912</c:v>
                </c:pt>
                <c:pt idx="143">
                  <c:v>51890.87764568143</c:v>
                </c:pt>
                <c:pt idx="144">
                  <c:v>52253.750915930948</c:v>
                </c:pt>
                <c:pt idx="145">
                  <c:v>52616.624186180474</c:v>
                </c:pt>
                <c:pt idx="146">
                  <c:v>52979.497456429992</c:v>
                </c:pt>
                <c:pt idx="147">
                  <c:v>53342.37072667951</c:v>
                </c:pt>
                <c:pt idx="148">
                  <c:v>53705.243996929028</c:v>
                </c:pt>
                <c:pt idx="149">
                  <c:v>54068.117267178553</c:v>
                </c:pt>
                <c:pt idx="150">
                  <c:v>54430.990537428072</c:v>
                </c:pt>
                <c:pt idx="151">
                  <c:v>54793.86380767759</c:v>
                </c:pt>
                <c:pt idx="152">
                  <c:v>55156.737077927108</c:v>
                </c:pt>
                <c:pt idx="153">
                  <c:v>55519.610348176633</c:v>
                </c:pt>
                <c:pt idx="154">
                  <c:v>55882.483618426151</c:v>
                </c:pt>
                <c:pt idx="155">
                  <c:v>56245.356888675669</c:v>
                </c:pt>
                <c:pt idx="156">
                  <c:v>56608.230158925195</c:v>
                </c:pt>
                <c:pt idx="157">
                  <c:v>56971.103429174713</c:v>
                </c:pt>
                <c:pt idx="158">
                  <c:v>57333.976699424231</c:v>
                </c:pt>
                <c:pt idx="159">
                  <c:v>57696.849969673749</c:v>
                </c:pt>
                <c:pt idx="160">
                  <c:v>58059.723239923274</c:v>
                </c:pt>
                <c:pt idx="161">
                  <c:v>58422.596510172792</c:v>
                </c:pt>
                <c:pt idx="162">
                  <c:v>58785.469780422318</c:v>
                </c:pt>
                <c:pt idx="163">
                  <c:v>59148.343050671843</c:v>
                </c:pt>
                <c:pt idx="164">
                  <c:v>59511.216320921369</c:v>
                </c:pt>
                <c:pt idx="165">
                  <c:v>59874.089591170901</c:v>
                </c:pt>
                <c:pt idx="166">
                  <c:v>60236.962861420427</c:v>
                </c:pt>
                <c:pt idx="167">
                  <c:v>60599.836131669952</c:v>
                </c:pt>
                <c:pt idx="168">
                  <c:v>60962.709401919477</c:v>
                </c:pt>
                <c:pt idx="169">
                  <c:v>61325.582672169003</c:v>
                </c:pt>
                <c:pt idx="170">
                  <c:v>61688.455942418528</c:v>
                </c:pt>
                <c:pt idx="171">
                  <c:v>62051.329212668054</c:v>
                </c:pt>
                <c:pt idx="172">
                  <c:v>62414.202482917586</c:v>
                </c:pt>
                <c:pt idx="173">
                  <c:v>62777.075753167112</c:v>
                </c:pt>
                <c:pt idx="174">
                  <c:v>63139.949023416637</c:v>
                </c:pt>
                <c:pt idx="175">
                  <c:v>63502.822293666162</c:v>
                </c:pt>
                <c:pt idx="176">
                  <c:v>63865.695563915688</c:v>
                </c:pt>
                <c:pt idx="177">
                  <c:v>64228.568834165213</c:v>
                </c:pt>
                <c:pt idx="178">
                  <c:v>64591.442104414746</c:v>
                </c:pt>
                <c:pt idx="179">
                  <c:v>64954.315374664271</c:v>
                </c:pt>
                <c:pt idx="180">
                  <c:v>65298.728644913797</c:v>
                </c:pt>
                <c:pt idx="181">
                  <c:v>65661.471915163333</c:v>
                </c:pt>
                <c:pt idx="182">
                  <c:v>66024.215185412846</c:v>
                </c:pt>
                <c:pt idx="183">
                  <c:v>66386.958455662374</c:v>
                </c:pt>
                <c:pt idx="184">
                  <c:v>66749.701725911902</c:v>
                </c:pt>
                <c:pt idx="185">
                  <c:v>67112.44499616143</c:v>
                </c:pt>
                <c:pt idx="186">
                  <c:v>67475.188266410943</c:v>
                </c:pt>
                <c:pt idx="187">
                  <c:v>67837.931536660486</c:v>
                </c:pt>
                <c:pt idx="188">
                  <c:v>68200.674806910014</c:v>
                </c:pt>
                <c:pt idx="189">
                  <c:v>68563.418077159527</c:v>
                </c:pt>
                <c:pt idx="190">
                  <c:v>68926.16134740907</c:v>
                </c:pt>
                <c:pt idx="191">
                  <c:v>69288.904617658583</c:v>
                </c:pt>
                <c:pt idx="192">
                  <c:v>69651.647887908111</c:v>
                </c:pt>
                <c:pt idx="193">
                  <c:v>70014.391158157639</c:v>
                </c:pt>
                <c:pt idx="194">
                  <c:v>70377.134428407167</c:v>
                </c:pt>
                <c:pt idx="195">
                  <c:v>70739.877698656695</c:v>
                </c:pt>
                <c:pt idx="196">
                  <c:v>71102.620968906223</c:v>
                </c:pt>
                <c:pt idx="197">
                  <c:v>71465.364239155751</c:v>
                </c:pt>
                <c:pt idx="198">
                  <c:v>71828.107509405265</c:v>
                </c:pt>
                <c:pt idx="199">
                  <c:v>72190.850779654807</c:v>
                </c:pt>
                <c:pt idx="200">
                  <c:v>72553.594049904335</c:v>
                </c:pt>
                <c:pt idx="201">
                  <c:v>72916.337320153849</c:v>
                </c:pt>
                <c:pt idx="202">
                  <c:v>73279.080590403377</c:v>
                </c:pt>
                <c:pt idx="203">
                  <c:v>73641.823860652905</c:v>
                </c:pt>
                <c:pt idx="204">
                  <c:v>74004.567130902433</c:v>
                </c:pt>
                <c:pt idx="205">
                  <c:v>74367.310401151946</c:v>
                </c:pt>
                <c:pt idx="206">
                  <c:v>74730.053671401489</c:v>
                </c:pt>
                <c:pt idx="207">
                  <c:v>75092.796941651017</c:v>
                </c:pt>
                <c:pt idx="208">
                  <c:v>75455.54021190053</c:v>
                </c:pt>
                <c:pt idx="209">
                  <c:v>75818.283482150073</c:v>
                </c:pt>
                <c:pt idx="210">
                  <c:v>76181.026752399586</c:v>
                </c:pt>
                <c:pt idx="211">
                  <c:v>76543.770022649114</c:v>
                </c:pt>
                <c:pt idx="212">
                  <c:v>76906.513292898642</c:v>
                </c:pt>
                <c:pt idx="213">
                  <c:v>77269.25656314817</c:v>
                </c:pt>
                <c:pt idx="214">
                  <c:v>77631.999833397698</c:v>
                </c:pt>
                <c:pt idx="215">
                  <c:v>77994.743103647226</c:v>
                </c:pt>
                <c:pt idx="216">
                  <c:v>78357.486373896754</c:v>
                </c:pt>
                <c:pt idx="217">
                  <c:v>78720.229644146268</c:v>
                </c:pt>
                <c:pt idx="218">
                  <c:v>79082.97291439581</c:v>
                </c:pt>
                <c:pt idx="219">
                  <c:v>79445.716184645338</c:v>
                </c:pt>
                <c:pt idx="220">
                  <c:v>79808.459454894852</c:v>
                </c:pt>
                <c:pt idx="221">
                  <c:v>80171.202725144394</c:v>
                </c:pt>
                <c:pt idx="222">
                  <c:v>80533.945995393908</c:v>
                </c:pt>
                <c:pt idx="223">
                  <c:v>80896.689265643436</c:v>
                </c:pt>
                <c:pt idx="224">
                  <c:v>81259.432535892949</c:v>
                </c:pt>
                <c:pt idx="225">
                  <c:v>81622.175806142492</c:v>
                </c:pt>
                <c:pt idx="226">
                  <c:v>81984.91907639202</c:v>
                </c:pt>
                <c:pt idx="227">
                  <c:v>82347.662346641533</c:v>
                </c:pt>
                <c:pt idx="228">
                  <c:v>82710.405616891076</c:v>
                </c:pt>
                <c:pt idx="229">
                  <c:v>83073.148887140589</c:v>
                </c:pt>
                <c:pt idx="230">
                  <c:v>83435.892157390117</c:v>
                </c:pt>
                <c:pt idx="231">
                  <c:v>83798.63542763966</c:v>
                </c:pt>
                <c:pt idx="232">
                  <c:v>84161.378697889173</c:v>
                </c:pt>
                <c:pt idx="233">
                  <c:v>84524.121968138701</c:v>
                </c:pt>
                <c:pt idx="234">
                  <c:v>84886.865238388229</c:v>
                </c:pt>
                <c:pt idx="235">
                  <c:v>85249.608508637757</c:v>
                </c:pt>
                <c:pt idx="236">
                  <c:v>85612.35177888727</c:v>
                </c:pt>
                <c:pt idx="237">
                  <c:v>85975.095049136813</c:v>
                </c:pt>
                <c:pt idx="238">
                  <c:v>86337.838319386341</c:v>
                </c:pt>
                <c:pt idx="239">
                  <c:v>86700.581589635854</c:v>
                </c:pt>
                <c:pt idx="240">
                  <c:v>87063.324859885397</c:v>
                </c:pt>
                <c:pt idx="241">
                  <c:v>87426.06813013491</c:v>
                </c:pt>
                <c:pt idx="242">
                  <c:v>87788.811400384438</c:v>
                </c:pt>
                <c:pt idx="243">
                  <c:v>88151.554670633966</c:v>
                </c:pt>
                <c:pt idx="244">
                  <c:v>88514.297940883494</c:v>
                </c:pt>
                <c:pt idx="245">
                  <c:v>88877.041211133022</c:v>
                </c:pt>
                <c:pt idx="246">
                  <c:v>89239.78448138255</c:v>
                </c:pt>
                <c:pt idx="247">
                  <c:v>89602.527751632078</c:v>
                </c:pt>
                <c:pt idx="248">
                  <c:v>89965.271021881592</c:v>
                </c:pt>
                <c:pt idx="249">
                  <c:v>90328.01429213112</c:v>
                </c:pt>
                <c:pt idx="250">
                  <c:v>90690.757562380662</c:v>
                </c:pt>
                <c:pt idx="251">
                  <c:v>91053.500832630176</c:v>
                </c:pt>
                <c:pt idx="252">
                  <c:v>91416.244102879704</c:v>
                </c:pt>
                <c:pt idx="253">
                  <c:v>91778.987373129232</c:v>
                </c:pt>
                <c:pt idx="254">
                  <c:v>92141.73064337876</c:v>
                </c:pt>
                <c:pt idx="255">
                  <c:v>92504.473913628273</c:v>
                </c:pt>
                <c:pt idx="256">
                  <c:v>92867.217183877816</c:v>
                </c:pt>
                <c:pt idx="257">
                  <c:v>93229.960454127344</c:v>
                </c:pt>
                <c:pt idx="258">
                  <c:v>93592.703724376857</c:v>
                </c:pt>
                <c:pt idx="259">
                  <c:v>93955.4469946264</c:v>
                </c:pt>
                <c:pt idx="260">
                  <c:v>94318.190264875913</c:v>
                </c:pt>
                <c:pt idx="261">
                  <c:v>94680.933535125441</c:v>
                </c:pt>
                <c:pt idx="262">
                  <c:v>95043.676805374969</c:v>
                </c:pt>
                <c:pt idx="263">
                  <c:v>95406.420075624497</c:v>
                </c:pt>
                <c:pt idx="264">
                  <c:v>95769.163345874025</c:v>
                </c:pt>
                <c:pt idx="265">
                  <c:v>96131.906616123553</c:v>
                </c:pt>
                <c:pt idx="266">
                  <c:v>96494.649886373081</c:v>
                </c:pt>
                <c:pt idx="267">
                  <c:v>96857.393156622595</c:v>
                </c:pt>
                <c:pt idx="268">
                  <c:v>97220.136426872137</c:v>
                </c:pt>
                <c:pt idx="269">
                  <c:v>97582.879697121665</c:v>
                </c:pt>
                <c:pt idx="270">
                  <c:v>97945.622967371179</c:v>
                </c:pt>
                <c:pt idx="271">
                  <c:v>98308.366237620721</c:v>
                </c:pt>
                <c:pt idx="272">
                  <c:v>98671.109507870235</c:v>
                </c:pt>
                <c:pt idx="273">
                  <c:v>99033.852778119763</c:v>
                </c:pt>
                <c:pt idx="274">
                  <c:v>99396.596048369276</c:v>
                </c:pt>
                <c:pt idx="275">
                  <c:v>99759.339318618819</c:v>
                </c:pt>
                <c:pt idx="276">
                  <c:v>100122.08258886835</c:v>
                </c:pt>
                <c:pt idx="277">
                  <c:v>100484.82585911786</c:v>
                </c:pt>
                <c:pt idx="278">
                  <c:v>100847.5691293674</c:v>
                </c:pt>
                <c:pt idx="279">
                  <c:v>101210.31239961692</c:v>
                </c:pt>
                <c:pt idx="280">
                  <c:v>101573.05566986644</c:v>
                </c:pt>
                <c:pt idx="281">
                  <c:v>101935.79894011597</c:v>
                </c:pt>
                <c:pt idx="282">
                  <c:v>102298.5422103655</c:v>
                </c:pt>
                <c:pt idx="283">
                  <c:v>102661.28548061503</c:v>
                </c:pt>
                <c:pt idx="284">
                  <c:v>103024.02875086456</c:v>
                </c:pt>
                <c:pt idx="285">
                  <c:v>103386.77202111408</c:v>
                </c:pt>
                <c:pt idx="286">
                  <c:v>103749.5152913636</c:v>
                </c:pt>
                <c:pt idx="287">
                  <c:v>104112.25856161314</c:v>
                </c:pt>
                <c:pt idx="288">
                  <c:v>104475.00183186267</c:v>
                </c:pt>
                <c:pt idx="289">
                  <c:v>104837.74510211218</c:v>
                </c:pt>
                <c:pt idx="290">
                  <c:v>105200.48837236172</c:v>
                </c:pt>
                <c:pt idx="291">
                  <c:v>105563.23164261124</c:v>
                </c:pt>
                <c:pt idx="292">
                  <c:v>105925.97491286077</c:v>
                </c:pt>
                <c:pt idx="293">
                  <c:v>106288.71818311029</c:v>
                </c:pt>
                <c:pt idx="294">
                  <c:v>106651.46145335982</c:v>
                </c:pt>
                <c:pt idx="295">
                  <c:v>107014.20472360935</c:v>
                </c:pt>
                <c:pt idx="296">
                  <c:v>107376.94799385888</c:v>
                </c:pt>
                <c:pt idx="297">
                  <c:v>107739.69126410841</c:v>
                </c:pt>
                <c:pt idx="298">
                  <c:v>108102.43453435792</c:v>
                </c:pt>
                <c:pt idx="299">
                  <c:v>108465.17780460745</c:v>
                </c:pt>
                <c:pt idx="300">
                  <c:v>108827.92107485697</c:v>
                </c:pt>
                <c:pt idx="301">
                  <c:v>109190.6643451065</c:v>
                </c:pt>
                <c:pt idx="302">
                  <c:v>109553.40761535603</c:v>
                </c:pt>
                <c:pt idx="303">
                  <c:v>109916.15088560556</c:v>
                </c:pt>
                <c:pt idx="304">
                  <c:v>110278.89415585509</c:v>
                </c:pt>
                <c:pt idx="305">
                  <c:v>110641.6374261046</c:v>
                </c:pt>
                <c:pt idx="306">
                  <c:v>111004.38069635414</c:v>
                </c:pt>
                <c:pt idx="307">
                  <c:v>111367.12396660367</c:v>
                </c:pt>
                <c:pt idx="308">
                  <c:v>111729.86723685318</c:v>
                </c:pt>
                <c:pt idx="309">
                  <c:v>112092.61050710273</c:v>
                </c:pt>
                <c:pt idx="310">
                  <c:v>112455.35377735224</c:v>
                </c:pt>
                <c:pt idx="311">
                  <c:v>112818.09704760177</c:v>
                </c:pt>
                <c:pt idx="312">
                  <c:v>113180.8403178513</c:v>
                </c:pt>
                <c:pt idx="313">
                  <c:v>113543.58358810082</c:v>
                </c:pt>
                <c:pt idx="314">
                  <c:v>113906.32685835035</c:v>
                </c:pt>
                <c:pt idx="315">
                  <c:v>114269.07012859988</c:v>
                </c:pt>
                <c:pt idx="316">
                  <c:v>114631.81339884941</c:v>
                </c:pt>
                <c:pt idx="317">
                  <c:v>114994.55666909892</c:v>
                </c:pt>
                <c:pt idx="318">
                  <c:v>115357.29993934846</c:v>
                </c:pt>
                <c:pt idx="319">
                  <c:v>115720.04320959798</c:v>
                </c:pt>
                <c:pt idx="320">
                  <c:v>116082.78647984751</c:v>
                </c:pt>
                <c:pt idx="321">
                  <c:v>116445.52975009705</c:v>
                </c:pt>
                <c:pt idx="322">
                  <c:v>116808.27302034656</c:v>
                </c:pt>
                <c:pt idx="323">
                  <c:v>117171.01629059609</c:v>
                </c:pt>
                <c:pt idx="324">
                  <c:v>117533.7595608456</c:v>
                </c:pt>
                <c:pt idx="325">
                  <c:v>117896.50283109515</c:v>
                </c:pt>
                <c:pt idx="326">
                  <c:v>118259.24610134467</c:v>
                </c:pt>
                <c:pt idx="327">
                  <c:v>118621.98937159419</c:v>
                </c:pt>
                <c:pt idx="328">
                  <c:v>118984.73264184373</c:v>
                </c:pt>
                <c:pt idx="329">
                  <c:v>119347.47591209324</c:v>
                </c:pt>
                <c:pt idx="330">
                  <c:v>119710.21918234277</c:v>
                </c:pt>
                <c:pt idx="331">
                  <c:v>120072.9624525923</c:v>
                </c:pt>
                <c:pt idx="332">
                  <c:v>120435.70572284183</c:v>
                </c:pt>
                <c:pt idx="333">
                  <c:v>120798.44899309136</c:v>
                </c:pt>
                <c:pt idx="334">
                  <c:v>121161.19226334088</c:v>
                </c:pt>
                <c:pt idx="335">
                  <c:v>121523.93553359041</c:v>
                </c:pt>
                <c:pt idx="336">
                  <c:v>121886.67880383992</c:v>
                </c:pt>
                <c:pt idx="337">
                  <c:v>122249.42207408947</c:v>
                </c:pt>
                <c:pt idx="338">
                  <c:v>122612.16534433898</c:v>
                </c:pt>
                <c:pt idx="339">
                  <c:v>122974.90861458851</c:v>
                </c:pt>
                <c:pt idx="340">
                  <c:v>123337.65188483805</c:v>
                </c:pt>
                <c:pt idx="341">
                  <c:v>123700.39515508756</c:v>
                </c:pt>
                <c:pt idx="342">
                  <c:v>124063.13842533709</c:v>
                </c:pt>
                <c:pt idx="343">
                  <c:v>124425.88169558662</c:v>
                </c:pt>
                <c:pt idx="344">
                  <c:v>124788.62496583615</c:v>
                </c:pt>
                <c:pt idx="345">
                  <c:v>125151.36823608568</c:v>
                </c:pt>
                <c:pt idx="346">
                  <c:v>125514.1115063352</c:v>
                </c:pt>
                <c:pt idx="347">
                  <c:v>125876.85477658473</c:v>
                </c:pt>
                <c:pt idx="348">
                  <c:v>126239.59804683425</c:v>
                </c:pt>
                <c:pt idx="349">
                  <c:v>126602.34131708377</c:v>
                </c:pt>
                <c:pt idx="350">
                  <c:v>126965.0845873333</c:v>
                </c:pt>
                <c:pt idx="351">
                  <c:v>127327.82785758283</c:v>
                </c:pt>
                <c:pt idx="352">
                  <c:v>127690.57112783236</c:v>
                </c:pt>
                <c:pt idx="353">
                  <c:v>128053.31439808189</c:v>
                </c:pt>
                <c:pt idx="354">
                  <c:v>128416.05766833141</c:v>
                </c:pt>
                <c:pt idx="355">
                  <c:v>128778.80093858093</c:v>
                </c:pt>
                <c:pt idx="356">
                  <c:v>129141.54420883047</c:v>
                </c:pt>
                <c:pt idx="357">
                  <c:v>129504.28747908</c:v>
                </c:pt>
                <c:pt idx="358">
                  <c:v>129867.03074932951</c:v>
                </c:pt>
                <c:pt idx="359">
                  <c:v>130229.77401957905</c:v>
                </c:pt>
                <c:pt idx="360">
                  <c:v>130592.51728982857</c:v>
                </c:pt>
                <c:pt idx="361">
                  <c:v>130955.2605600781</c:v>
                </c:pt>
                <c:pt idx="362">
                  <c:v>131318.00383032762</c:v>
                </c:pt>
                <c:pt idx="363">
                  <c:v>131680.74710057714</c:v>
                </c:pt>
                <c:pt idx="364">
                  <c:v>132043.49037082668</c:v>
                </c:pt>
                <c:pt idx="365">
                  <c:v>132406.23364107619</c:v>
                </c:pt>
                <c:pt idx="366">
                  <c:v>132768.97691132571</c:v>
                </c:pt>
                <c:pt idx="367">
                  <c:v>133131.72018157528</c:v>
                </c:pt>
                <c:pt idx="368">
                  <c:v>133494.46345182479</c:v>
                </c:pt>
                <c:pt idx="369">
                  <c:v>133857.2067220743</c:v>
                </c:pt>
                <c:pt idx="370">
                  <c:v>134219.94999232385</c:v>
                </c:pt>
                <c:pt idx="371">
                  <c:v>134582.69326257336</c:v>
                </c:pt>
                <c:pt idx="372">
                  <c:v>134945.43653282287</c:v>
                </c:pt>
                <c:pt idx="373">
                  <c:v>135308.17980307242</c:v>
                </c:pt>
                <c:pt idx="374">
                  <c:v>135670.92307332196</c:v>
                </c:pt>
                <c:pt idx="375">
                  <c:v>136033.66634357147</c:v>
                </c:pt>
                <c:pt idx="376">
                  <c:v>136396.40961382099</c:v>
                </c:pt>
                <c:pt idx="377">
                  <c:v>136759.15288407053</c:v>
                </c:pt>
                <c:pt idx="378">
                  <c:v>137121.89615432004</c:v>
                </c:pt>
                <c:pt idx="379">
                  <c:v>137484.63942456958</c:v>
                </c:pt>
                <c:pt idx="380">
                  <c:v>137847.3826948191</c:v>
                </c:pt>
                <c:pt idx="381">
                  <c:v>138210.12596506864</c:v>
                </c:pt>
                <c:pt idx="382">
                  <c:v>138572.86923531815</c:v>
                </c:pt>
                <c:pt idx="383">
                  <c:v>138935.61250556767</c:v>
                </c:pt>
                <c:pt idx="384">
                  <c:v>139298.35577581721</c:v>
                </c:pt>
                <c:pt idx="385">
                  <c:v>139661.09904606672</c:v>
                </c:pt>
                <c:pt idx="386">
                  <c:v>140023.84231631627</c:v>
                </c:pt>
                <c:pt idx="387">
                  <c:v>140386.58558656578</c:v>
                </c:pt>
                <c:pt idx="388">
                  <c:v>140749.32885681532</c:v>
                </c:pt>
                <c:pt idx="389">
                  <c:v>141112.07212706484</c:v>
                </c:pt>
                <c:pt idx="390">
                  <c:v>141474.81539731435</c:v>
                </c:pt>
                <c:pt idx="391">
                  <c:v>141837.55866756389</c:v>
                </c:pt>
                <c:pt idx="392">
                  <c:v>142200.30193781343</c:v>
                </c:pt>
                <c:pt idx="393">
                  <c:v>142563.04520806295</c:v>
                </c:pt>
                <c:pt idx="394">
                  <c:v>142925.78847831246</c:v>
                </c:pt>
                <c:pt idx="395">
                  <c:v>143288.531748562</c:v>
                </c:pt>
                <c:pt idx="396">
                  <c:v>143651.27501881152</c:v>
                </c:pt>
                <c:pt idx="397">
                  <c:v>144014.01828906103</c:v>
                </c:pt>
                <c:pt idx="398">
                  <c:v>144376.7615593106</c:v>
                </c:pt>
                <c:pt idx="399">
                  <c:v>144739.50482956012</c:v>
                </c:pt>
                <c:pt idx="400">
                  <c:v>145102.24809980963</c:v>
                </c:pt>
                <c:pt idx="401">
                  <c:v>145464.99137005914</c:v>
                </c:pt>
                <c:pt idx="402">
                  <c:v>145827.73464030868</c:v>
                </c:pt>
                <c:pt idx="403">
                  <c:v>146190.4779105582</c:v>
                </c:pt>
                <c:pt idx="404">
                  <c:v>146553.22118080774</c:v>
                </c:pt>
                <c:pt idx="405">
                  <c:v>146915.96445105728</c:v>
                </c:pt>
                <c:pt idx="406">
                  <c:v>147278.7077213068</c:v>
                </c:pt>
                <c:pt idx="407">
                  <c:v>147641.45099155631</c:v>
                </c:pt>
                <c:pt idx="408">
                  <c:v>148004.19426180585</c:v>
                </c:pt>
                <c:pt idx="409">
                  <c:v>148366.93753205537</c:v>
                </c:pt>
                <c:pt idx="410">
                  <c:v>148729.68080230488</c:v>
                </c:pt>
                <c:pt idx="411">
                  <c:v>149092.42407255442</c:v>
                </c:pt>
                <c:pt idx="412">
                  <c:v>149455.16734280396</c:v>
                </c:pt>
                <c:pt idx="413">
                  <c:v>149817.91061305348</c:v>
                </c:pt>
                <c:pt idx="414">
                  <c:v>150180.65388330299</c:v>
                </c:pt>
                <c:pt idx="415">
                  <c:v>150543.39715355253</c:v>
                </c:pt>
                <c:pt idx="416">
                  <c:v>150906.14042380205</c:v>
                </c:pt>
                <c:pt idx="417">
                  <c:v>151268.88369405159</c:v>
                </c:pt>
                <c:pt idx="418">
                  <c:v>151631.6269643011</c:v>
                </c:pt>
                <c:pt idx="419">
                  <c:v>151994.37023455065</c:v>
                </c:pt>
                <c:pt idx="420">
                  <c:v>152357.11350480016</c:v>
                </c:pt>
                <c:pt idx="421">
                  <c:v>152719.85677504967</c:v>
                </c:pt>
                <c:pt idx="422">
                  <c:v>153082.60004529922</c:v>
                </c:pt>
                <c:pt idx="423">
                  <c:v>153445.34331554876</c:v>
                </c:pt>
                <c:pt idx="424">
                  <c:v>153808.08658579827</c:v>
                </c:pt>
                <c:pt idx="425">
                  <c:v>154170.82985604779</c:v>
                </c:pt>
                <c:pt idx="426">
                  <c:v>154533.57312629733</c:v>
                </c:pt>
                <c:pt idx="427">
                  <c:v>154896.31639654684</c:v>
                </c:pt>
                <c:pt idx="428">
                  <c:v>155259.05966679635</c:v>
                </c:pt>
                <c:pt idx="429">
                  <c:v>155621.80293704593</c:v>
                </c:pt>
                <c:pt idx="430">
                  <c:v>155984.54620729544</c:v>
                </c:pt>
                <c:pt idx="431">
                  <c:v>156347.28947754495</c:v>
                </c:pt>
                <c:pt idx="432">
                  <c:v>156710.03274779447</c:v>
                </c:pt>
                <c:pt idx="433">
                  <c:v>157072.77601804401</c:v>
                </c:pt>
                <c:pt idx="434">
                  <c:v>157435.51928829352</c:v>
                </c:pt>
                <c:pt idx="435">
                  <c:v>157798.26255854304</c:v>
                </c:pt>
                <c:pt idx="436">
                  <c:v>158161.00582879261</c:v>
                </c:pt>
                <c:pt idx="437">
                  <c:v>158523.74909904212</c:v>
                </c:pt>
                <c:pt idx="438">
                  <c:v>158886.49236929163</c:v>
                </c:pt>
                <c:pt idx="439">
                  <c:v>159249.23563954118</c:v>
                </c:pt>
                <c:pt idx="440">
                  <c:v>159611.97890979069</c:v>
                </c:pt>
                <c:pt idx="441">
                  <c:v>159974.7221800402</c:v>
                </c:pt>
                <c:pt idx="442">
                  <c:v>160337.46545028975</c:v>
                </c:pt>
                <c:pt idx="443">
                  <c:v>160700.20872053929</c:v>
                </c:pt>
                <c:pt idx="444">
                  <c:v>161062.9519907888</c:v>
                </c:pt>
                <c:pt idx="445">
                  <c:v>161425.69526103832</c:v>
                </c:pt>
                <c:pt idx="446">
                  <c:v>161788.43853128786</c:v>
                </c:pt>
                <c:pt idx="447">
                  <c:v>162151.18180153737</c:v>
                </c:pt>
                <c:pt idx="448">
                  <c:v>162513.92507178691</c:v>
                </c:pt>
                <c:pt idx="449">
                  <c:v>162876.66834203643</c:v>
                </c:pt>
                <c:pt idx="450">
                  <c:v>45722.032051438771</c:v>
                </c:pt>
                <c:pt idx="451">
                  <c:v>45468.020762264096</c:v>
                </c:pt>
                <c:pt idx="452">
                  <c:v>45214.009473089412</c:v>
                </c:pt>
                <c:pt idx="453">
                  <c:v>44959.998183914766</c:v>
                </c:pt>
                <c:pt idx="454">
                  <c:v>44705.986894740097</c:v>
                </c:pt>
                <c:pt idx="455">
                  <c:v>44451.975605565407</c:v>
                </c:pt>
                <c:pt idx="456">
                  <c:v>44197.964316390731</c:v>
                </c:pt>
                <c:pt idx="457">
                  <c:v>43943.953027216092</c:v>
                </c:pt>
                <c:pt idx="458">
                  <c:v>43689.941738041416</c:v>
                </c:pt>
                <c:pt idx="459">
                  <c:v>43435.930448866733</c:v>
                </c:pt>
                <c:pt idx="460">
                  <c:v>43181.919159692086</c:v>
                </c:pt>
                <c:pt idx="461">
                  <c:v>42927.907870517418</c:v>
                </c:pt>
                <c:pt idx="462">
                  <c:v>42673.896581342728</c:v>
                </c:pt>
                <c:pt idx="463">
                  <c:v>42419.885292168052</c:v>
                </c:pt>
                <c:pt idx="464">
                  <c:v>42165.874002993412</c:v>
                </c:pt>
                <c:pt idx="465">
                  <c:v>41911.862713818722</c:v>
                </c:pt>
                <c:pt idx="466">
                  <c:v>41657.851424644054</c:v>
                </c:pt>
                <c:pt idx="467">
                  <c:v>41403.840135469407</c:v>
                </c:pt>
                <c:pt idx="468">
                  <c:v>41149.828846294731</c:v>
                </c:pt>
                <c:pt idx="469">
                  <c:v>40895.817557120048</c:v>
                </c:pt>
                <c:pt idx="470">
                  <c:v>40641.806267945372</c:v>
                </c:pt>
                <c:pt idx="471">
                  <c:v>40387.794978770733</c:v>
                </c:pt>
                <c:pt idx="472">
                  <c:v>40133.783689596043</c:v>
                </c:pt>
                <c:pt idx="473">
                  <c:v>39879.772400421367</c:v>
                </c:pt>
                <c:pt idx="474">
                  <c:v>39625.761111246728</c:v>
                </c:pt>
                <c:pt idx="475">
                  <c:v>39371.749822072052</c:v>
                </c:pt>
                <c:pt idx="476">
                  <c:v>39117.738532897369</c:v>
                </c:pt>
                <c:pt idx="477">
                  <c:v>38863.727243722722</c:v>
                </c:pt>
                <c:pt idx="478">
                  <c:v>38609.715954548054</c:v>
                </c:pt>
                <c:pt idx="479">
                  <c:v>38355.704665373363</c:v>
                </c:pt>
                <c:pt idx="480">
                  <c:v>38101.693376198687</c:v>
                </c:pt>
                <c:pt idx="481">
                  <c:v>37847.682087024048</c:v>
                </c:pt>
                <c:pt idx="482">
                  <c:v>37593.670797849372</c:v>
                </c:pt>
                <c:pt idx="483">
                  <c:v>37339.659508674704</c:v>
                </c:pt>
                <c:pt idx="484">
                  <c:v>37085.648219500028</c:v>
                </c:pt>
                <c:pt idx="485">
                  <c:v>36831.63693032536</c:v>
                </c:pt>
                <c:pt idx="486">
                  <c:v>36577.625641150684</c:v>
                </c:pt>
                <c:pt idx="487">
                  <c:v>36323.614351976008</c:v>
                </c:pt>
                <c:pt idx="488">
                  <c:v>36069.603062801369</c:v>
                </c:pt>
                <c:pt idx="489">
                  <c:v>35815.591773626693</c:v>
                </c:pt>
                <c:pt idx="490">
                  <c:v>35561.580484452024</c:v>
                </c:pt>
                <c:pt idx="491">
                  <c:v>35307.569195277349</c:v>
                </c:pt>
                <c:pt idx="492">
                  <c:v>35053.55790610268</c:v>
                </c:pt>
                <c:pt idx="493">
                  <c:v>34799.546616928004</c:v>
                </c:pt>
                <c:pt idx="494">
                  <c:v>34545.535327753329</c:v>
                </c:pt>
                <c:pt idx="495">
                  <c:v>34291.524038578689</c:v>
                </c:pt>
                <c:pt idx="496">
                  <c:v>34037.512749404013</c:v>
                </c:pt>
                <c:pt idx="497">
                  <c:v>33783.501460229345</c:v>
                </c:pt>
                <c:pt idx="498">
                  <c:v>33529.490171054669</c:v>
                </c:pt>
                <c:pt idx="499">
                  <c:v>33275.478881880001</c:v>
                </c:pt>
                <c:pt idx="500">
                  <c:v>33021.467592705325</c:v>
                </c:pt>
                <c:pt idx="501">
                  <c:v>32767.456303530649</c:v>
                </c:pt>
                <c:pt idx="502">
                  <c:v>32513.44501435601</c:v>
                </c:pt>
                <c:pt idx="503">
                  <c:v>32259.433725181334</c:v>
                </c:pt>
                <c:pt idx="504">
                  <c:v>32005.422436006633</c:v>
                </c:pt>
                <c:pt idx="505">
                  <c:v>31751.41114683199</c:v>
                </c:pt>
                <c:pt idx="506">
                  <c:v>31497.399857657318</c:v>
                </c:pt>
                <c:pt idx="507">
                  <c:v>31243.388568482645</c:v>
                </c:pt>
                <c:pt idx="508">
                  <c:v>30989.37727930797</c:v>
                </c:pt>
                <c:pt idx="509">
                  <c:v>30735.36599013333</c:v>
                </c:pt>
                <c:pt idx="510">
                  <c:v>30481.354700958655</c:v>
                </c:pt>
                <c:pt idx="511">
                  <c:v>30227.343411783953</c:v>
                </c:pt>
                <c:pt idx="512">
                  <c:v>29973.33212260931</c:v>
                </c:pt>
                <c:pt idx="513">
                  <c:v>29719.320833434635</c:v>
                </c:pt>
                <c:pt idx="514">
                  <c:v>29465.309544259966</c:v>
                </c:pt>
                <c:pt idx="515">
                  <c:v>29211.298255085319</c:v>
                </c:pt>
                <c:pt idx="516">
                  <c:v>28957.286965910651</c:v>
                </c:pt>
                <c:pt idx="517">
                  <c:v>28703.275676735975</c:v>
                </c:pt>
                <c:pt idx="518">
                  <c:v>28449.264387561274</c:v>
                </c:pt>
                <c:pt idx="519">
                  <c:v>28195.253098386631</c:v>
                </c:pt>
                <c:pt idx="520">
                  <c:v>27941.241809211955</c:v>
                </c:pt>
                <c:pt idx="521">
                  <c:v>27687.230520037287</c:v>
                </c:pt>
                <c:pt idx="522">
                  <c:v>27433.21923086264</c:v>
                </c:pt>
                <c:pt idx="523">
                  <c:v>27179.207941687968</c:v>
                </c:pt>
                <c:pt idx="524">
                  <c:v>26925.196652513296</c:v>
                </c:pt>
                <c:pt idx="525">
                  <c:v>26671.185363338594</c:v>
                </c:pt>
                <c:pt idx="526">
                  <c:v>26417.174074163951</c:v>
                </c:pt>
                <c:pt idx="527">
                  <c:v>26163.162784989276</c:v>
                </c:pt>
                <c:pt idx="528">
                  <c:v>25909.151495814607</c:v>
                </c:pt>
                <c:pt idx="529">
                  <c:v>25655.140206639961</c:v>
                </c:pt>
                <c:pt idx="530">
                  <c:v>25401.128917465288</c:v>
                </c:pt>
                <c:pt idx="531">
                  <c:v>25147.117628290616</c:v>
                </c:pt>
                <c:pt idx="532">
                  <c:v>24893.106339115911</c:v>
                </c:pt>
                <c:pt idx="533">
                  <c:v>24639.095049941272</c:v>
                </c:pt>
                <c:pt idx="534">
                  <c:v>24385.083760766596</c:v>
                </c:pt>
                <c:pt idx="535">
                  <c:v>24131.072471591924</c:v>
                </c:pt>
                <c:pt idx="536">
                  <c:v>23877.061182417281</c:v>
                </c:pt>
                <c:pt idx="537">
                  <c:v>23623.049893242609</c:v>
                </c:pt>
                <c:pt idx="538">
                  <c:v>23369.038604067937</c:v>
                </c:pt>
                <c:pt idx="539">
                  <c:v>23115.027314893232</c:v>
                </c:pt>
                <c:pt idx="540">
                  <c:v>22861.016025718593</c:v>
                </c:pt>
                <c:pt idx="541">
                  <c:v>22607.004736543917</c:v>
                </c:pt>
                <c:pt idx="542">
                  <c:v>22352.993447369245</c:v>
                </c:pt>
                <c:pt idx="543">
                  <c:v>22098.982158194602</c:v>
                </c:pt>
                <c:pt idx="544">
                  <c:v>21844.97086901993</c:v>
                </c:pt>
                <c:pt idx="545">
                  <c:v>21590.959579845228</c:v>
                </c:pt>
                <c:pt idx="546">
                  <c:v>21336.948290670582</c:v>
                </c:pt>
                <c:pt idx="547">
                  <c:v>21082.937001495909</c:v>
                </c:pt>
                <c:pt idx="548">
                  <c:v>20828.925712321237</c:v>
                </c:pt>
                <c:pt idx="549">
                  <c:v>20574.914423146565</c:v>
                </c:pt>
                <c:pt idx="550">
                  <c:v>20320.903133971922</c:v>
                </c:pt>
                <c:pt idx="551">
                  <c:v>20066.89184479725</c:v>
                </c:pt>
                <c:pt idx="552">
                  <c:v>19812.880555622549</c:v>
                </c:pt>
                <c:pt idx="553">
                  <c:v>19558.869266447902</c:v>
                </c:pt>
                <c:pt idx="554">
                  <c:v>19304.85797727323</c:v>
                </c:pt>
                <c:pt idx="555">
                  <c:v>19050.846688098558</c:v>
                </c:pt>
                <c:pt idx="556">
                  <c:v>18796.835398923886</c:v>
                </c:pt>
                <c:pt idx="557">
                  <c:v>18542.824109749243</c:v>
                </c:pt>
                <c:pt idx="558">
                  <c:v>18288.812820574571</c:v>
                </c:pt>
                <c:pt idx="559">
                  <c:v>18034.801531399866</c:v>
                </c:pt>
                <c:pt idx="560">
                  <c:v>17780.790242225223</c:v>
                </c:pt>
                <c:pt idx="561">
                  <c:v>17526.778953050551</c:v>
                </c:pt>
                <c:pt idx="562">
                  <c:v>17272.767663875878</c:v>
                </c:pt>
                <c:pt idx="563">
                  <c:v>17018.756374701206</c:v>
                </c:pt>
                <c:pt idx="564">
                  <c:v>16764.745085526563</c:v>
                </c:pt>
                <c:pt idx="565">
                  <c:v>16510.733796351888</c:v>
                </c:pt>
                <c:pt idx="566">
                  <c:v>16256.722507177186</c:v>
                </c:pt>
                <c:pt idx="567">
                  <c:v>16002.711218002543</c:v>
                </c:pt>
                <c:pt idx="568">
                  <c:v>15748.699928827871</c:v>
                </c:pt>
                <c:pt idx="569">
                  <c:v>15494.688639653199</c:v>
                </c:pt>
                <c:pt idx="570">
                  <c:v>15240.677350478527</c:v>
                </c:pt>
                <c:pt idx="571">
                  <c:v>14986.666061303884</c:v>
                </c:pt>
                <c:pt idx="572">
                  <c:v>14732.654772129208</c:v>
                </c:pt>
                <c:pt idx="573">
                  <c:v>14478.643482954507</c:v>
                </c:pt>
                <c:pt idx="574">
                  <c:v>14224.632193779864</c:v>
                </c:pt>
                <c:pt idx="575">
                  <c:v>13970.620904605192</c:v>
                </c:pt>
                <c:pt idx="576">
                  <c:v>13716.60961543052</c:v>
                </c:pt>
                <c:pt idx="577">
                  <c:v>13462.598326255847</c:v>
                </c:pt>
                <c:pt idx="578">
                  <c:v>13208.587037081201</c:v>
                </c:pt>
                <c:pt idx="579">
                  <c:v>12954.5757479065</c:v>
                </c:pt>
                <c:pt idx="580">
                  <c:v>12700.564458731827</c:v>
                </c:pt>
                <c:pt idx="581">
                  <c:v>12446.553169557184</c:v>
                </c:pt>
                <c:pt idx="582">
                  <c:v>12192.541880382512</c:v>
                </c:pt>
                <c:pt idx="583">
                  <c:v>11938.53059120784</c:v>
                </c:pt>
                <c:pt idx="584">
                  <c:v>11684.519302033194</c:v>
                </c:pt>
                <c:pt idx="585">
                  <c:v>11430.508012858521</c:v>
                </c:pt>
                <c:pt idx="586">
                  <c:v>11176.49672368382</c:v>
                </c:pt>
                <c:pt idx="587">
                  <c:v>10922.485434509148</c:v>
                </c:pt>
                <c:pt idx="588">
                  <c:v>10668.474145334505</c:v>
                </c:pt>
                <c:pt idx="589">
                  <c:v>10414.462856159833</c:v>
                </c:pt>
                <c:pt idx="590">
                  <c:v>10160.451566985161</c:v>
                </c:pt>
                <c:pt idx="591">
                  <c:v>9906.4402778105141</c:v>
                </c:pt>
                <c:pt idx="592">
                  <c:v>9652.428988635842</c:v>
                </c:pt>
                <c:pt idx="593">
                  <c:v>9398.4176994611407</c:v>
                </c:pt>
                <c:pt idx="594">
                  <c:v>9144.4064102864686</c:v>
                </c:pt>
                <c:pt idx="595">
                  <c:v>8890.3951211118256</c:v>
                </c:pt>
                <c:pt idx="596">
                  <c:v>8636.3838319371534</c:v>
                </c:pt>
                <c:pt idx="597">
                  <c:v>8382.3725427624777</c:v>
                </c:pt>
                <c:pt idx="598">
                  <c:v>8128.3612535878347</c:v>
                </c:pt>
                <c:pt idx="599">
                  <c:v>7874.3499644131625</c:v>
                </c:pt>
                <c:pt idx="600">
                  <c:v>7620.3386752384613</c:v>
                </c:pt>
                <c:pt idx="601">
                  <c:v>7366.3273860637892</c:v>
                </c:pt>
                <c:pt idx="602">
                  <c:v>7112.3160968891461</c:v>
                </c:pt>
                <c:pt idx="603">
                  <c:v>6858.3048077144704</c:v>
                </c:pt>
                <c:pt idx="604">
                  <c:v>6604.2935185397982</c:v>
                </c:pt>
                <c:pt idx="605">
                  <c:v>6350.2822293651552</c:v>
                </c:pt>
                <c:pt idx="606">
                  <c:v>6096.2709401904831</c:v>
                </c:pt>
                <c:pt idx="607">
                  <c:v>5842.2596510157819</c:v>
                </c:pt>
                <c:pt idx="608">
                  <c:v>5588.2483618411097</c:v>
                </c:pt>
                <c:pt idx="609">
                  <c:v>5334.2370726664631</c:v>
                </c:pt>
                <c:pt idx="610">
                  <c:v>5080.2257834917909</c:v>
                </c:pt>
                <c:pt idx="611">
                  <c:v>4826.2144943171188</c:v>
                </c:pt>
                <c:pt idx="612">
                  <c:v>4572.2032051424758</c:v>
                </c:pt>
                <c:pt idx="613">
                  <c:v>4318.1919159677745</c:v>
                </c:pt>
                <c:pt idx="614">
                  <c:v>4064.1806267931024</c:v>
                </c:pt>
                <c:pt idx="615">
                  <c:v>3810.1693376184303</c:v>
                </c:pt>
                <c:pt idx="616">
                  <c:v>3556.1580484437836</c:v>
                </c:pt>
                <c:pt idx="617">
                  <c:v>3302.1467592691115</c:v>
                </c:pt>
                <c:pt idx="618">
                  <c:v>3048.1354700944394</c:v>
                </c:pt>
                <c:pt idx="619">
                  <c:v>2794.1241809197963</c:v>
                </c:pt>
                <c:pt idx="620">
                  <c:v>2540.1128917450951</c:v>
                </c:pt>
                <c:pt idx="621">
                  <c:v>2286.101602570423</c:v>
                </c:pt>
                <c:pt idx="622">
                  <c:v>2032.0903133957763</c:v>
                </c:pt>
                <c:pt idx="623">
                  <c:v>1778.0790242211042</c:v>
                </c:pt>
                <c:pt idx="624">
                  <c:v>1524.0677350464321</c:v>
                </c:pt>
                <c:pt idx="625">
                  <c:v>1270.0564458717599</c:v>
                </c:pt>
                <c:pt idx="626">
                  <c:v>1016.0451566971169</c:v>
                </c:pt>
                <c:pt idx="627">
                  <c:v>762.03386752241568</c:v>
                </c:pt>
                <c:pt idx="628">
                  <c:v>508.02257834773991</c:v>
                </c:pt>
                <c:pt idx="629">
                  <c:v>254.01128917309688</c:v>
                </c:pt>
                <c:pt idx="630">
                  <c:v>-1.5752448234707117E-9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386.16166842518533</c:v>
                </c:pt>
                <c:pt idx="2">
                  <c:v>772.32333685037065</c:v>
                </c:pt>
                <c:pt idx="3">
                  <c:v>1158.4850052755562</c:v>
                </c:pt>
                <c:pt idx="4">
                  <c:v>1544.6466737007413</c:v>
                </c:pt>
                <c:pt idx="5">
                  <c:v>1930.8083421259266</c:v>
                </c:pt>
                <c:pt idx="6">
                  <c:v>2316.970010551112</c:v>
                </c:pt>
                <c:pt idx="7">
                  <c:v>2703.1316789762973</c:v>
                </c:pt>
                <c:pt idx="8">
                  <c:v>3089.2933474014826</c:v>
                </c:pt>
                <c:pt idx="9">
                  <c:v>3475.4550158266675</c:v>
                </c:pt>
                <c:pt idx="10">
                  <c:v>3861.6166842518528</c:v>
                </c:pt>
                <c:pt idx="11">
                  <c:v>4247.7783526770381</c:v>
                </c:pt>
                <c:pt idx="12">
                  <c:v>4633.9400211022239</c:v>
                </c:pt>
                <c:pt idx="13">
                  <c:v>5020.1016895274097</c:v>
                </c:pt>
                <c:pt idx="14">
                  <c:v>5406.2633579525955</c:v>
                </c:pt>
                <c:pt idx="15">
                  <c:v>5792.4250263777813</c:v>
                </c:pt>
                <c:pt idx="16">
                  <c:v>6178.586694802967</c:v>
                </c:pt>
                <c:pt idx="17">
                  <c:v>6564.7483632281528</c:v>
                </c:pt>
                <c:pt idx="18">
                  <c:v>6950.9100316533386</c:v>
                </c:pt>
                <c:pt idx="19">
                  <c:v>7337.0717000785244</c:v>
                </c:pt>
                <c:pt idx="20">
                  <c:v>7723.2333685037083</c:v>
                </c:pt>
                <c:pt idx="21">
                  <c:v>8109.395036928895</c:v>
                </c:pt>
                <c:pt idx="22">
                  <c:v>8495.5567053540799</c:v>
                </c:pt>
                <c:pt idx="23">
                  <c:v>8881.7183737792657</c:v>
                </c:pt>
                <c:pt idx="24">
                  <c:v>9267.8800422044515</c:v>
                </c:pt>
                <c:pt idx="25">
                  <c:v>9654.0417106296372</c:v>
                </c:pt>
                <c:pt idx="26">
                  <c:v>10040.203379054823</c:v>
                </c:pt>
                <c:pt idx="27">
                  <c:v>10426.365047480009</c:v>
                </c:pt>
                <c:pt idx="28">
                  <c:v>10812.526715905195</c:v>
                </c:pt>
                <c:pt idx="29">
                  <c:v>11198.68838433038</c:v>
                </c:pt>
                <c:pt idx="30">
                  <c:v>11584.850052755566</c:v>
                </c:pt>
                <c:pt idx="31">
                  <c:v>11971.011721180752</c:v>
                </c:pt>
                <c:pt idx="32">
                  <c:v>12357.173389605938</c:v>
                </c:pt>
                <c:pt idx="33">
                  <c:v>12743.335058031122</c:v>
                </c:pt>
                <c:pt idx="34">
                  <c:v>13129.496726456309</c:v>
                </c:pt>
                <c:pt idx="35">
                  <c:v>13515.658394881495</c:v>
                </c:pt>
                <c:pt idx="36">
                  <c:v>13901.820063306679</c:v>
                </c:pt>
                <c:pt idx="37">
                  <c:v>14287.981731731863</c:v>
                </c:pt>
                <c:pt idx="38">
                  <c:v>14674.143400157051</c:v>
                </c:pt>
                <c:pt idx="39">
                  <c:v>15060.305068582235</c:v>
                </c:pt>
                <c:pt idx="40">
                  <c:v>15446.466737007422</c:v>
                </c:pt>
                <c:pt idx="41">
                  <c:v>15832.628405432604</c:v>
                </c:pt>
                <c:pt idx="42">
                  <c:v>16218.79007385779</c:v>
                </c:pt>
                <c:pt idx="43">
                  <c:v>16604.95174228297</c:v>
                </c:pt>
                <c:pt idx="44">
                  <c:v>16991.113410708156</c:v>
                </c:pt>
                <c:pt idx="45">
                  <c:v>17377.275079133338</c:v>
                </c:pt>
                <c:pt idx="46">
                  <c:v>17763.436747558524</c:v>
                </c:pt>
                <c:pt idx="47">
                  <c:v>18149.59841598371</c:v>
                </c:pt>
                <c:pt idx="48">
                  <c:v>18535.760084408892</c:v>
                </c:pt>
                <c:pt idx="49">
                  <c:v>18921.921752834078</c:v>
                </c:pt>
                <c:pt idx="50">
                  <c:v>19308.08342125926</c:v>
                </c:pt>
                <c:pt idx="51">
                  <c:v>19694.245089684446</c:v>
                </c:pt>
                <c:pt idx="52">
                  <c:v>20080.406758109628</c:v>
                </c:pt>
                <c:pt idx="53">
                  <c:v>20466.568426534814</c:v>
                </c:pt>
                <c:pt idx="54">
                  <c:v>20852.730094959996</c:v>
                </c:pt>
                <c:pt idx="55">
                  <c:v>21238.891763385178</c:v>
                </c:pt>
                <c:pt idx="56">
                  <c:v>21625.053431810367</c:v>
                </c:pt>
                <c:pt idx="57">
                  <c:v>22011.215100235546</c:v>
                </c:pt>
                <c:pt idx="58">
                  <c:v>22397.376768660732</c:v>
                </c:pt>
                <c:pt idx="59">
                  <c:v>22783.538437085914</c:v>
                </c:pt>
                <c:pt idx="60">
                  <c:v>23169.7001055111</c:v>
                </c:pt>
                <c:pt idx="61">
                  <c:v>23555.861773936282</c:v>
                </c:pt>
                <c:pt idx="62">
                  <c:v>23942.023442361467</c:v>
                </c:pt>
                <c:pt idx="63">
                  <c:v>24328.185110786653</c:v>
                </c:pt>
                <c:pt idx="64">
                  <c:v>24714.346779211835</c:v>
                </c:pt>
                <c:pt idx="65">
                  <c:v>25100.508447637018</c:v>
                </c:pt>
                <c:pt idx="66">
                  <c:v>25486.670116062203</c:v>
                </c:pt>
                <c:pt idx="67">
                  <c:v>25872.831784487389</c:v>
                </c:pt>
                <c:pt idx="68">
                  <c:v>26258.993452912571</c:v>
                </c:pt>
                <c:pt idx="69">
                  <c:v>26645.155121337757</c:v>
                </c:pt>
                <c:pt idx="70">
                  <c:v>27031.316789762939</c:v>
                </c:pt>
                <c:pt idx="71">
                  <c:v>27417.478458188125</c:v>
                </c:pt>
                <c:pt idx="72">
                  <c:v>27803.640126613307</c:v>
                </c:pt>
                <c:pt idx="73">
                  <c:v>28189.801795038489</c:v>
                </c:pt>
                <c:pt idx="74">
                  <c:v>28575.963463463675</c:v>
                </c:pt>
                <c:pt idx="75">
                  <c:v>28962.125131888861</c:v>
                </c:pt>
                <c:pt idx="76">
                  <c:v>29348.286800314039</c:v>
                </c:pt>
                <c:pt idx="77">
                  <c:v>29734.448468739225</c:v>
                </c:pt>
                <c:pt idx="78">
                  <c:v>30120.610137164411</c:v>
                </c:pt>
                <c:pt idx="79">
                  <c:v>30506.771805589597</c:v>
                </c:pt>
                <c:pt idx="80">
                  <c:v>30892.933474014782</c:v>
                </c:pt>
                <c:pt idx="81">
                  <c:v>31279.095142439961</c:v>
                </c:pt>
                <c:pt idx="82">
                  <c:v>31665.256810865147</c:v>
                </c:pt>
                <c:pt idx="83">
                  <c:v>32051.418479290332</c:v>
                </c:pt>
                <c:pt idx="84">
                  <c:v>32437.580147715515</c:v>
                </c:pt>
                <c:pt idx="85">
                  <c:v>32823.741816140697</c:v>
                </c:pt>
                <c:pt idx="86">
                  <c:v>33209.903484565883</c:v>
                </c:pt>
                <c:pt idx="87">
                  <c:v>33596.065152991068</c:v>
                </c:pt>
                <c:pt idx="88">
                  <c:v>33982.226821416254</c:v>
                </c:pt>
                <c:pt idx="89">
                  <c:v>34368.388489841433</c:v>
                </c:pt>
                <c:pt idx="90">
                  <c:v>34754.550158266618</c:v>
                </c:pt>
                <c:pt idx="91">
                  <c:v>35140.711826691804</c:v>
                </c:pt>
                <c:pt idx="92">
                  <c:v>35526.87349511699</c:v>
                </c:pt>
                <c:pt idx="93">
                  <c:v>35913.035163542168</c:v>
                </c:pt>
                <c:pt idx="94">
                  <c:v>36299.196831967362</c:v>
                </c:pt>
                <c:pt idx="95">
                  <c:v>36685.35850039254</c:v>
                </c:pt>
                <c:pt idx="96">
                  <c:v>37071.520168817719</c:v>
                </c:pt>
                <c:pt idx="97">
                  <c:v>37457.681837242904</c:v>
                </c:pt>
                <c:pt idx="98">
                  <c:v>37843.84350566809</c:v>
                </c:pt>
                <c:pt idx="99">
                  <c:v>38230.005174093276</c:v>
                </c:pt>
                <c:pt idx="100">
                  <c:v>38616.166842518454</c:v>
                </c:pt>
                <c:pt idx="101">
                  <c:v>39002.328510943647</c:v>
                </c:pt>
                <c:pt idx="102">
                  <c:v>39388.490179368826</c:v>
                </c:pt>
                <c:pt idx="103">
                  <c:v>39774.651847794012</c:v>
                </c:pt>
                <c:pt idx="104">
                  <c:v>40160.81351621919</c:v>
                </c:pt>
                <c:pt idx="105">
                  <c:v>40546.975184644383</c:v>
                </c:pt>
                <c:pt idx="106">
                  <c:v>40933.136853069562</c:v>
                </c:pt>
                <c:pt idx="107">
                  <c:v>41319.298521494748</c:v>
                </c:pt>
                <c:pt idx="108">
                  <c:v>41705.460189919926</c:v>
                </c:pt>
                <c:pt idx="109">
                  <c:v>42091.621858345119</c:v>
                </c:pt>
                <c:pt idx="110">
                  <c:v>42477.783526770298</c:v>
                </c:pt>
                <c:pt idx="111">
                  <c:v>42863.945195195476</c:v>
                </c:pt>
                <c:pt idx="112">
                  <c:v>43250.106863620669</c:v>
                </c:pt>
                <c:pt idx="113">
                  <c:v>43636.268532045848</c:v>
                </c:pt>
                <c:pt idx="114">
                  <c:v>44022.430200471033</c:v>
                </c:pt>
                <c:pt idx="115">
                  <c:v>44408.591868896219</c:v>
                </c:pt>
                <c:pt idx="116">
                  <c:v>44794.753537321405</c:v>
                </c:pt>
                <c:pt idx="117">
                  <c:v>45180.915205746584</c:v>
                </c:pt>
                <c:pt idx="118">
                  <c:v>45567.076874171769</c:v>
                </c:pt>
                <c:pt idx="119">
                  <c:v>45953.238542596948</c:v>
                </c:pt>
                <c:pt idx="120">
                  <c:v>46339.400211022141</c:v>
                </c:pt>
                <c:pt idx="121">
                  <c:v>46725.561879447319</c:v>
                </c:pt>
                <c:pt idx="122">
                  <c:v>47111.723547872505</c:v>
                </c:pt>
                <c:pt idx="123">
                  <c:v>47497.885216297691</c:v>
                </c:pt>
                <c:pt idx="124">
                  <c:v>47884.046884722869</c:v>
                </c:pt>
                <c:pt idx="125">
                  <c:v>48270.208553148055</c:v>
                </c:pt>
                <c:pt idx="126">
                  <c:v>48656.370221573234</c:v>
                </c:pt>
                <c:pt idx="127">
                  <c:v>49042.531889998427</c:v>
                </c:pt>
                <c:pt idx="128">
                  <c:v>49428.693558423613</c:v>
                </c:pt>
                <c:pt idx="129">
                  <c:v>49814.855226848791</c:v>
                </c:pt>
                <c:pt idx="130">
                  <c:v>50201.016895273977</c:v>
                </c:pt>
                <c:pt idx="131">
                  <c:v>50587.17856369917</c:v>
                </c:pt>
                <c:pt idx="132">
                  <c:v>50973.340232124348</c:v>
                </c:pt>
                <c:pt idx="133">
                  <c:v>51359.501900549527</c:v>
                </c:pt>
                <c:pt idx="134">
                  <c:v>51745.663568974713</c:v>
                </c:pt>
                <c:pt idx="135">
                  <c:v>52131.825237399898</c:v>
                </c:pt>
                <c:pt idx="136">
                  <c:v>52517.986905825077</c:v>
                </c:pt>
                <c:pt idx="137">
                  <c:v>52904.148574250263</c:v>
                </c:pt>
                <c:pt idx="138">
                  <c:v>53290.310242675449</c:v>
                </c:pt>
                <c:pt idx="139">
                  <c:v>53676.471911100634</c:v>
                </c:pt>
                <c:pt idx="140">
                  <c:v>54062.633579525813</c:v>
                </c:pt>
                <c:pt idx="141">
                  <c:v>54448.795247950999</c:v>
                </c:pt>
                <c:pt idx="142">
                  <c:v>54834.956916376184</c:v>
                </c:pt>
                <c:pt idx="143">
                  <c:v>55221.11858480137</c:v>
                </c:pt>
                <c:pt idx="144">
                  <c:v>55607.280253226549</c:v>
                </c:pt>
                <c:pt idx="145">
                  <c:v>55993.441921651742</c:v>
                </c:pt>
                <c:pt idx="146">
                  <c:v>56379.60359007692</c:v>
                </c:pt>
                <c:pt idx="147">
                  <c:v>56765.765258502099</c:v>
                </c:pt>
                <c:pt idx="148">
                  <c:v>57151.926926927285</c:v>
                </c:pt>
                <c:pt idx="149">
                  <c:v>57538.088595352478</c:v>
                </c:pt>
                <c:pt idx="150">
                  <c:v>57924.250263777656</c:v>
                </c:pt>
                <c:pt idx="151">
                  <c:v>58310.411932202842</c:v>
                </c:pt>
                <c:pt idx="152">
                  <c:v>58696.57360062802</c:v>
                </c:pt>
                <c:pt idx="153">
                  <c:v>59082.735269053206</c:v>
                </c:pt>
                <c:pt idx="154">
                  <c:v>59468.896937478392</c:v>
                </c:pt>
                <c:pt idx="155">
                  <c:v>59855.05860590357</c:v>
                </c:pt>
                <c:pt idx="156">
                  <c:v>60241.220274328763</c:v>
                </c:pt>
                <c:pt idx="157">
                  <c:v>60627.381942753942</c:v>
                </c:pt>
                <c:pt idx="158">
                  <c:v>61013.543611179128</c:v>
                </c:pt>
                <c:pt idx="159">
                  <c:v>61399.705279604306</c:v>
                </c:pt>
                <c:pt idx="160">
                  <c:v>61785.866948029499</c:v>
                </c:pt>
                <c:pt idx="161">
                  <c:v>62172.028616454678</c:v>
                </c:pt>
                <c:pt idx="162">
                  <c:v>62558.190284879871</c:v>
                </c:pt>
                <c:pt idx="163">
                  <c:v>62944.351953305057</c:v>
                </c:pt>
                <c:pt idx="164">
                  <c:v>63330.51362173025</c:v>
                </c:pt>
                <c:pt idx="165">
                  <c:v>63716.675290155443</c:v>
                </c:pt>
                <c:pt idx="166">
                  <c:v>64102.836958580636</c:v>
                </c:pt>
                <c:pt idx="167">
                  <c:v>64488.998627005829</c:v>
                </c:pt>
                <c:pt idx="168">
                  <c:v>64875.160295431015</c:v>
                </c:pt>
                <c:pt idx="169">
                  <c:v>65261.321963856208</c:v>
                </c:pt>
                <c:pt idx="170">
                  <c:v>65647.483632281394</c:v>
                </c:pt>
                <c:pt idx="171">
                  <c:v>66033.645300706587</c:v>
                </c:pt>
                <c:pt idx="172">
                  <c:v>66419.80696913178</c:v>
                </c:pt>
                <c:pt idx="173">
                  <c:v>66805.968637556973</c:v>
                </c:pt>
                <c:pt idx="174">
                  <c:v>67192.130305982166</c:v>
                </c:pt>
                <c:pt idx="175">
                  <c:v>67578.291974407359</c:v>
                </c:pt>
                <c:pt idx="176">
                  <c:v>67964.453642832537</c:v>
                </c:pt>
                <c:pt idx="177">
                  <c:v>68350.61531125773</c:v>
                </c:pt>
                <c:pt idx="178">
                  <c:v>68736.776979682923</c:v>
                </c:pt>
                <c:pt idx="179">
                  <c:v>69122.938648108116</c:v>
                </c:pt>
                <c:pt idx="180">
                  <c:v>69491.753877569688</c:v>
                </c:pt>
                <c:pt idx="181">
                  <c:v>69820.209170729577</c:v>
                </c:pt>
                <c:pt idx="182">
                  <c:v>70149.021592889054</c:v>
                </c:pt>
                <c:pt idx="183">
                  <c:v>70478.186145546322</c:v>
                </c:pt>
                <c:pt idx="184">
                  <c:v>70807.697917842364</c:v>
                </c:pt>
                <c:pt idx="185">
                  <c:v>71137.552084774725</c:v>
                </c:pt>
                <c:pt idx="186">
                  <c:v>71467.743905451018</c:v>
                </c:pt>
                <c:pt idx="187">
                  <c:v>71798.268721381493</c:v>
                </c:pt>
                <c:pt idx="188">
                  <c:v>72129.12195480935</c:v>
                </c:pt>
                <c:pt idx="189">
                  <c:v>72460.299107078536</c:v>
                </c:pt>
                <c:pt idx="190">
                  <c:v>72791.795757037733</c:v>
                </c:pt>
                <c:pt idx="191">
                  <c:v>73123.607559479584</c:v>
                </c:pt>
                <c:pt idx="192">
                  <c:v>73455.730243615035</c:v>
                </c:pt>
                <c:pt idx="193">
                  <c:v>73788.159611581184</c:v>
                </c:pt>
                <c:pt idx="194">
                  <c:v>74120.891536982323</c:v>
                </c:pt>
                <c:pt idx="195">
                  <c:v>74453.921963463377</c:v>
                </c:pt>
                <c:pt idx="196">
                  <c:v>74787.246903314779</c:v>
                </c:pt>
                <c:pt idx="197">
                  <c:v>75120.862436108364</c:v>
                </c:pt>
                <c:pt idx="198">
                  <c:v>75454.764707363211</c:v>
                </c:pt>
                <c:pt idx="199">
                  <c:v>75788.949927241047</c:v>
                </c:pt>
                <c:pt idx="200">
                  <c:v>76123.414369270351</c:v>
                </c:pt>
                <c:pt idx="201">
                  <c:v>76458.154369098484</c:v>
                </c:pt>
                <c:pt idx="202">
                  <c:v>76793.166323271464</c:v>
                </c:pt>
                <c:pt idx="203">
                  <c:v>77128.446688040145</c:v>
                </c:pt>
                <c:pt idx="204">
                  <c:v>77463.991978192978</c:v>
                </c:pt>
                <c:pt idx="205">
                  <c:v>77799.79876591402</c:v>
                </c:pt>
                <c:pt idx="206">
                  <c:v>78135.863679666116</c:v>
                </c:pt>
                <c:pt idx="207">
                  <c:v>78472.183403098286</c:v>
                </c:pt>
                <c:pt idx="208">
                  <c:v>78808.754673977033</c:v>
                </c:pt>
                <c:pt idx="209">
                  <c:v>79145.574283140944</c:v>
                </c:pt>
                <c:pt idx="210">
                  <c:v>79482.639073477811</c:v>
                </c:pt>
                <c:pt idx="211">
                  <c:v>79819.945938924182</c:v>
                </c:pt>
                <c:pt idx="212">
                  <c:v>80157.491823486431</c:v>
                </c:pt>
                <c:pt idx="213">
                  <c:v>80495.273720283032</c:v>
                </c:pt>
                <c:pt idx="214">
                  <c:v>80833.288670607479</c:v>
                </c:pt>
                <c:pt idx="215">
                  <c:v>81171.533763011452</c:v>
                </c:pt>
                <c:pt idx="216">
                  <c:v>81510.006132407667</c:v>
                </c:pt>
                <c:pt idx="217">
                  <c:v>81848.702959191942</c:v>
                </c:pt>
                <c:pt idx="218">
                  <c:v>82187.62146838427</c:v>
                </c:pt>
                <c:pt idx="219">
                  <c:v>82526.758928787938</c:v>
                </c:pt>
                <c:pt idx="220">
                  <c:v>82866.112652166892</c:v>
                </c:pt>
                <c:pt idx="221">
                  <c:v>83205.679992440608</c:v>
                </c:pt>
                <c:pt idx="222">
                  <c:v>83545.458344895815</c:v>
                </c:pt>
                <c:pt idx="223">
                  <c:v>83885.445145415375</c:v>
                </c:pt>
                <c:pt idx="224">
                  <c:v>84225.637869723112</c:v>
                </c:pt>
                <c:pt idx="225">
                  <c:v>84566.034032644951</c:v>
                </c:pt>
                <c:pt idx="226">
                  <c:v>84906.631187385283</c:v>
                </c:pt>
                <c:pt idx="227">
                  <c:v>85247.426924818952</c:v>
                </c:pt>
                <c:pt idx="228">
                  <c:v>85588.418872797905</c:v>
                </c:pt>
                <c:pt idx="229">
                  <c:v>85929.604695472328</c:v>
                </c:pt>
                <c:pt idx="230">
                  <c:v>86270.982092626335</c:v>
                </c:pt>
                <c:pt idx="231">
                  <c:v>86612.548799027092</c:v>
                </c:pt>
                <c:pt idx="232">
                  <c:v>86954.302583787736</c:v>
                </c:pt>
                <c:pt idx="233">
                  <c:v>87296.241249743747</c:v>
                </c:pt>
                <c:pt idx="234">
                  <c:v>87638.362632841832</c:v>
                </c:pt>
                <c:pt idx="235">
                  <c:v>87980.664601541794</c:v>
                </c:pt>
                <c:pt idx="236">
                  <c:v>88323.145056230685</c:v>
                </c:pt>
                <c:pt idx="237">
                  <c:v>88665.801928649045</c:v>
                </c:pt>
                <c:pt idx="238">
                  <c:v>89008.633181328885</c:v>
                </c:pt>
                <c:pt idx="239">
                  <c:v>89351.63680704328</c:v>
                </c:pt>
                <c:pt idx="240">
                  <c:v>89694.810828267349</c:v>
                </c:pt>
                <c:pt idx="241">
                  <c:v>90038.153296649922</c:v>
                </c:pt>
                <c:pt idx="242">
                  <c:v>90381.662292496461</c:v>
                </c:pt>
                <c:pt idx="243">
                  <c:v>90725.335924262079</c:v>
                </c:pt>
                <c:pt idx="244">
                  <c:v>91069.172328055123</c:v>
                </c:pt>
                <c:pt idx="245">
                  <c:v>91413.169667150694</c:v>
                </c:pt>
                <c:pt idx="246">
                  <c:v>91757.326131514084</c:v>
                </c:pt>
                <c:pt idx="247">
                  <c:v>92101.639937333748</c:v>
                </c:pt>
                <c:pt idx="248">
                  <c:v>92446.109326563761</c:v>
                </c:pt>
                <c:pt idx="249">
                  <c:v>92790.732566475461</c:v>
                </c:pt>
                <c:pt idx="250">
                  <c:v>93135.50794921795</c:v>
                </c:pt>
                <c:pt idx="251">
                  <c:v>93480.433791387492</c:v>
                </c:pt>
                <c:pt idx="252">
                  <c:v>93825.508433605646</c:v>
                </c:pt>
                <c:pt idx="253">
                  <c:v>94170.730240105418</c:v>
                </c:pt>
                <c:pt idx="254">
                  <c:v>94516.097598325985</c:v>
                </c:pt>
                <c:pt idx="255">
                  <c:v>94861.608918515267</c:v>
                </c:pt>
                <c:pt idx="256">
                  <c:v>95207.262633340477</c:v>
                </c:pt>
                <c:pt idx="257">
                  <c:v>95553.057197506161</c:v>
                </c:pt>
                <c:pt idx="258">
                  <c:v>95898.991087379894</c:v>
                </c:pt>
                <c:pt idx="259">
                  <c:v>96245.062800625441</c:v>
                </c:pt>
                <c:pt idx="260">
                  <c:v>96591.270855842755</c:v>
                </c:pt>
                <c:pt idx="261">
                  <c:v>96937.613792215358</c:v>
                </c:pt>
                <c:pt idx="262">
                  <c:v>97284.090169164352</c:v>
                </c:pt>
                <c:pt idx="263">
                  <c:v>97630.69856600932</c:v>
                </c:pt>
                <c:pt idx="264">
                  <c:v>97977.43758163575</c:v>
                </c:pt>
                <c:pt idx="265">
                  <c:v>98324.305834168816</c:v>
                </c:pt>
                <c:pt idx="266">
                  <c:v>98671.301960653538</c:v>
                </c:pt>
                <c:pt idx="267">
                  <c:v>99018.424616741191</c:v>
                </c:pt>
                <c:pt idx="268">
                  <c:v>99365.672476381529</c:v>
                </c:pt>
                <c:pt idx="269">
                  <c:v>99713.044231521024</c:v>
                </c:pt>
                <c:pt idx="270">
                  <c:v>100060.53859180694</c:v>
                </c:pt>
                <c:pt idx="271">
                  <c:v>100408.15428429698</c:v>
                </c:pt>
                <c:pt idx="272">
                  <c:v>100755.89005317436</c:v>
                </c:pt>
                <c:pt idx="273">
                  <c:v>101103.74465946855</c:v>
                </c:pt>
                <c:pt idx="274">
                  <c:v>101451.71688078098</c:v>
                </c:pt>
                <c:pt idx="275">
                  <c:v>101799.80551101634</c:v>
                </c:pt>
                <c:pt idx="276">
                  <c:v>102148.00936011842</c:v>
                </c:pt>
                <c:pt idx="277">
                  <c:v>102496.3272538114</c:v>
                </c:pt>
                <c:pt idx="278">
                  <c:v>102844.75803334582</c:v>
                </c:pt>
                <c:pt idx="279">
                  <c:v>103193.30055524905</c:v>
                </c:pt>
                <c:pt idx="280">
                  <c:v>103541.953691081</c:v>
                </c:pt>
                <c:pt idx="281">
                  <c:v>103890.71632719372</c:v>
                </c:pt>
                <c:pt idx="282">
                  <c:v>104239.58736449598</c:v>
                </c:pt>
                <c:pt idx="283">
                  <c:v>104588.56571822189</c:v>
                </c:pt>
                <c:pt idx="284">
                  <c:v>104937.65031770403</c:v>
                </c:pt>
                <c:pt idx="285">
                  <c:v>105286.84010615056</c:v>
                </c:pt>
                <c:pt idx="286">
                  <c:v>105636.13404042658</c:v>
                </c:pt>
                <c:pt idx="287">
                  <c:v>105985.53109083955</c:v>
                </c:pt>
                <c:pt idx="288">
                  <c:v>106335.0302409283</c:v>
                </c:pt>
                <c:pt idx="289">
                  <c:v>106684.63048725636</c:v>
                </c:pt>
                <c:pt idx="290">
                  <c:v>107034.33083920881</c:v>
                </c:pt>
                <c:pt idx="291">
                  <c:v>107384.1303187927</c:v>
                </c:pt>
                <c:pt idx="292">
                  <c:v>107734.02796044145</c:v>
                </c:pt>
                <c:pt idx="293">
                  <c:v>108084.02281082247</c:v>
                </c:pt>
                <c:pt idx="294">
                  <c:v>108434.11392864828</c:v>
                </c:pt>
                <c:pt idx="295">
                  <c:v>108784.30038449132</c:v>
                </c:pt>
                <c:pt idx="296">
                  <c:v>109134.58126060171</c:v>
                </c:pt>
                <c:pt idx="297">
                  <c:v>109484.95565072855</c:v>
                </c:pt>
                <c:pt idx="298">
                  <c:v>109835.42265994422</c:v>
                </c:pt>
                <c:pt idx="299">
                  <c:v>110185.98140447206</c:v>
                </c:pt>
                <c:pt idx="300">
                  <c:v>110536.63101151677</c:v>
                </c:pt>
                <c:pt idx="301">
                  <c:v>110887.37061909819</c:v>
                </c:pt>
                <c:pt idx="302">
                  <c:v>111238.19937588771</c:v>
                </c:pt>
                <c:pt idx="303">
                  <c:v>111589.11644104782</c:v>
                </c:pt>
                <c:pt idx="304">
                  <c:v>111940.1209840743</c:v>
                </c:pt>
                <c:pt idx="305">
                  <c:v>112291.21218464126</c:v>
                </c:pt>
                <c:pt idx="306">
                  <c:v>112642.38923244902</c:v>
                </c:pt>
                <c:pt idx="307">
                  <c:v>112993.6513270743</c:v>
                </c:pt>
                <c:pt idx="308">
                  <c:v>113344.99767782348</c:v>
                </c:pt>
                <c:pt idx="309">
                  <c:v>113696.42750358809</c:v>
                </c:pt>
                <c:pt idx="310">
                  <c:v>114047.94003270286</c:v>
                </c:pt>
                <c:pt idx="311">
                  <c:v>114399.5345028064</c:v>
                </c:pt>
                <c:pt idx="312">
                  <c:v>114751.21016070407</c:v>
                </c:pt>
                <c:pt idx="313">
                  <c:v>115102.96626223337</c:v>
                </c:pt>
                <c:pt idx="314">
                  <c:v>115454.80207213156</c:v>
                </c:pt>
                <c:pt idx="315">
                  <c:v>115806.71686390557</c:v>
                </c:pt>
                <c:pt idx="316">
                  <c:v>116158.70991970418</c:v>
                </c:pt>
                <c:pt idx="317">
                  <c:v>116510.78053019237</c:v>
                </c:pt>
                <c:pt idx="318">
                  <c:v>116862.92799442774</c:v>
                </c:pt>
                <c:pt idx="319">
                  <c:v>117215.1516197391</c:v>
                </c:pt>
                <c:pt idx="320">
                  <c:v>117567.45072160717</c:v>
                </c:pt>
                <c:pt idx="321">
                  <c:v>117919.82462354715</c:v>
                </c:pt>
                <c:pt idx="322">
                  <c:v>118272.27265699333</c:v>
                </c:pt>
                <c:pt idx="323">
                  <c:v>118624.79416118584</c:v>
                </c:pt>
                <c:pt idx="324">
                  <c:v>118977.38848305891</c:v>
                </c:pt>
                <c:pt idx="325">
                  <c:v>119330.05497713145</c:v>
                </c:pt>
                <c:pt idx="326">
                  <c:v>119682.793005399</c:v>
                </c:pt>
                <c:pt idx="327">
                  <c:v>120035.6019372279</c:v>
                </c:pt>
                <c:pt idx="328">
                  <c:v>120388.48114925098</c:v>
                </c:pt>
                <c:pt idx="329">
                  <c:v>120741.43002526498</c:v>
                </c:pt>
                <c:pt idx="330">
                  <c:v>121094.44795612984</c:v>
                </c:pt>
                <c:pt idx="331">
                  <c:v>121447.53433966948</c:v>
                </c:pt>
                <c:pt idx="332">
                  <c:v>121800.68858057426</c:v>
                </c:pt>
                <c:pt idx="333">
                  <c:v>122153.91009030511</c:v>
                </c:pt>
                <c:pt idx="334">
                  <c:v>122507.19828699921</c:v>
                </c:pt>
                <c:pt idx="335">
                  <c:v>122860.55259537704</c:v>
                </c:pt>
                <c:pt idx="336">
                  <c:v>123213.97244665133</c:v>
                </c:pt>
                <c:pt idx="337">
                  <c:v>123567.45727843711</c:v>
                </c:pt>
                <c:pt idx="338">
                  <c:v>123921.00653466335</c:v>
                </c:pt>
                <c:pt idx="339">
                  <c:v>124274.61966548624</c:v>
                </c:pt>
                <c:pt idx="340">
                  <c:v>124628.29612720347</c:v>
                </c:pt>
                <c:pt idx="341">
                  <c:v>124982.03538217023</c:v>
                </c:pt>
                <c:pt idx="342">
                  <c:v>125335.8368987165</c:v>
                </c:pt>
                <c:pt idx="343">
                  <c:v>125689.7001510655</c:v>
                </c:pt>
                <c:pt idx="344">
                  <c:v>126043.62461925363</c:v>
                </c:pt>
                <c:pt idx="345">
                  <c:v>126397.60978905167</c:v>
                </c:pt>
                <c:pt idx="346">
                  <c:v>126751.65515188704</c:v>
                </c:pt>
                <c:pt idx="347">
                  <c:v>127105.76020476763</c:v>
                </c:pt>
                <c:pt idx="348">
                  <c:v>127459.92445020658</c:v>
                </c:pt>
                <c:pt idx="349">
                  <c:v>127814.1473961483</c:v>
                </c:pt>
                <c:pt idx="350">
                  <c:v>128168.42855589578</c:v>
                </c:pt>
                <c:pt idx="351">
                  <c:v>128522.76744803884</c:v>
                </c:pt>
                <c:pt idx="352">
                  <c:v>128877.16359638375</c:v>
                </c:pt>
                <c:pt idx="353">
                  <c:v>129231.61652988377</c:v>
                </c:pt>
                <c:pt idx="354">
                  <c:v>129586.12578257085</c:v>
                </c:pt>
                <c:pt idx="355">
                  <c:v>129940.69089348837</c:v>
                </c:pt>
                <c:pt idx="356">
                  <c:v>130295.31140662506</c:v>
                </c:pt>
                <c:pt idx="357">
                  <c:v>130649.98687084961</c:v>
                </c:pt>
                <c:pt idx="358">
                  <c:v>131004.71683984675</c:v>
                </c:pt>
                <c:pt idx="359">
                  <c:v>131359.50087205402</c:v>
                </c:pt>
                <c:pt idx="360">
                  <c:v>131714.33853059949</c:v>
                </c:pt>
                <c:pt idx="361">
                  <c:v>132069.22938324072</c:v>
                </c:pt>
                <c:pt idx="362">
                  <c:v>132424.17300230431</c:v>
                </c:pt>
                <c:pt idx="363">
                  <c:v>132779.16896462662</c:v>
                </c:pt>
                <c:pt idx="364">
                  <c:v>133134.21685149535</c:v>
                </c:pt>
                <c:pt idx="365">
                  <c:v>133489.31624859193</c:v>
                </c:pt>
                <c:pt idx="366">
                  <c:v>133844.46674593486</c:v>
                </c:pt>
                <c:pt idx="367">
                  <c:v>134199.66793782398</c:v>
                </c:pt>
                <c:pt idx="368">
                  <c:v>134554.91942278534</c:v>
                </c:pt>
                <c:pt idx="369">
                  <c:v>134910.22080351718</c:v>
                </c:pt>
                <c:pt idx="370">
                  <c:v>135265.57168683666</c:v>
                </c:pt>
                <c:pt idx="371">
                  <c:v>135620.9716836272</c:v>
                </c:pt>
                <c:pt idx="372">
                  <c:v>135976.42040878686</c:v>
                </c:pt>
                <c:pt idx="373">
                  <c:v>136331.91748117743</c:v>
                </c:pt>
                <c:pt idx="374">
                  <c:v>136687.4625235741</c:v>
                </c:pt>
                <c:pt idx="375">
                  <c:v>137043.05516261613</c:v>
                </c:pt>
                <c:pt idx="376">
                  <c:v>137398.69502875817</c:v>
                </c:pt>
                <c:pt idx="377">
                  <c:v>137754.38175622231</c:v>
                </c:pt>
                <c:pt idx="378">
                  <c:v>138110.11498295062</c:v>
                </c:pt>
                <c:pt idx="379">
                  <c:v>138465.89435055887</c:v>
                </c:pt>
                <c:pt idx="380">
                  <c:v>138821.71950429043</c:v>
                </c:pt>
                <c:pt idx="381">
                  <c:v>139177.59009297128</c:v>
                </c:pt>
                <c:pt idx="382">
                  <c:v>139533.50576896523</c:v>
                </c:pt>
                <c:pt idx="383">
                  <c:v>139889.46618813029</c:v>
                </c:pt>
                <c:pt idx="384">
                  <c:v>140245.4710097753</c:v>
                </c:pt>
                <c:pt idx="385">
                  <c:v>140601.5198966173</c:v>
                </c:pt>
                <c:pt idx="386">
                  <c:v>140957.61251473971</c:v>
                </c:pt>
                <c:pt idx="387">
                  <c:v>141313.74853355074</c:v>
                </c:pt>
                <c:pt idx="388">
                  <c:v>141669.9276257428</c:v>
                </c:pt>
                <c:pt idx="389">
                  <c:v>142026.14946725219</c:v>
                </c:pt>
                <c:pt idx="390">
                  <c:v>142382.41373721964</c:v>
                </c:pt>
                <c:pt idx="391">
                  <c:v>142738.72011795122</c:v>
                </c:pt>
                <c:pt idx="392">
                  <c:v>143095.06829487981</c:v>
                </c:pt>
                <c:pt idx="393">
                  <c:v>143451.45795652719</c:v>
                </c:pt>
                <c:pt idx="394">
                  <c:v>143807.88879446682</c:v>
                </c:pt>
                <c:pt idx="395">
                  <c:v>144164.36050328691</c:v>
                </c:pt>
                <c:pt idx="396">
                  <c:v>144520.872780554</c:v>
                </c:pt>
                <c:pt idx="397">
                  <c:v>144877.42532677736</c:v>
                </c:pt>
                <c:pt idx="398">
                  <c:v>145234.01784537369</c:v>
                </c:pt>
                <c:pt idx="399">
                  <c:v>145590.65004263207</c:v>
                </c:pt>
                <c:pt idx="400">
                  <c:v>145947.32162768001</c:v>
                </c:pt>
                <c:pt idx="401">
                  <c:v>146304.0323124495</c:v>
                </c:pt>
                <c:pt idx="402">
                  <c:v>146660.78181164365</c:v>
                </c:pt>
                <c:pt idx="403">
                  <c:v>147017.56984270382</c:v>
                </c:pt>
                <c:pt idx="404">
                  <c:v>147374.3961257773</c:v>
                </c:pt>
                <c:pt idx="405">
                  <c:v>147731.26038368532</c:v>
                </c:pt>
                <c:pt idx="406">
                  <c:v>148088.1623418915</c:v>
                </c:pt>
                <c:pt idx="407">
                  <c:v>148445.10172847088</c:v>
                </c:pt>
                <c:pt idx="408">
                  <c:v>148802.07827407928</c:v>
                </c:pt>
                <c:pt idx="409">
                  <c:v>149159.0917119229</c:v>
                </c:pt>
                <c:pt idx="410">
                  <c:v>149516.14177772886</c:v>
                </c:pt>
                <c:pt idx="411">
                  <c:v>149873.2282097156</c:v>
                </c:pt>
                <c:pt idx="412">
                  <c:v>150230.35074856394</c:v>
                </c:pt>
                <c:pt idx="413">
                  <c:v>150587.50913738852</c:v>
                </c:pt>
                <c:pt idx="414">
                  <c:v>150944.70312170967</c:v>
                </c:pt>
                <c:pt idx="415">
                  <c:v>151301.93244942566</c:v>
                </c:pt>
                <c:pt idx="416">
                  <c:v>151659.19687078497</c:v>
                </c:pt>
                <c:pt idx="417">
                  <c:v>152016.4961383598</c:v>
                </c:pt>
                <c:pt idx="418">
                  <c:v>152373.83000701881</c:v>
                </c:pt>
                <c:pt idx="419">
                  <c:v>152731.19823390132</c:v>
                </c:pt>
                <c:pt idx="420">
                  <c:v>153088.60057839099</c:v>
                </c:pt>
                <c:pt idx="421">
                  <c:v>153446.03680209038</c:v>
                </c:pt>
                <c:pt idx="422">
                  <c:v>153803.50666879577</c:v>
                </c:pt>
                <c:pt idx="423">
                  <c:v>154161.00994447208</c:v>
                </c:pt>
                <c:pt idx="424">
                  <c:v>154518.54639722829</c:v>
                </c:pt>
                <c:pt idx="425">
                  <c:v>154876.11579729346</c:v>
                </c:pt>
                <c:pt idx="426">
                  <c:v>155233.71791699246</c:v>
                </c:pt>
                <c:pt idx="427">
                  <c:v>155591.35253072262</c:v>
                </c:pt>
                <c:pt idx="428">
                  <c:v>155949.01941493026</c:v>
                </c:pt>
                <c:pt idx="429">
                  <c:v>156306.71834808786</c:v>
                </c:pt>
                <c:pt idx="430">
                  <c:v>156664.4491106713</c:v>
                </c:pt>
                <c:pt idx="431">
                  <c:v>157022.21148513746</c:v>
                </c:pt>
                <c:pt idx="432">
                  <c:v>157380.0052559023</c:v>
                </c:pt>
                <c:pt idx="433">
                  <c:v>157737.8302093189</c:v>
                </c:pt>
                <c:pt idx="434">
                  <c:v>158095.68613365601</c:v>
                </c:pt>
                <c:pt idx="435">
                  <c:v>158453.57281907689</c:v>
                </c:pt>
                <c:pt idx="436">
                  <c:v>158811.49005761842</c:v>
                </c:pt>
                <c:pt idx="437">
                  <c:v>159169.43764317012</c:v>
                </c:pt>
                <c:pt idx="438">
                  <c:v>159527.4153714542</c:v>
                </c:pt>
                <c:pt idx="439">
                  <c:v>159885.42304000523</c:v>
                </c:pt>
                <c:pt idx="440">
                  <c:v>160243.46044815014</c:v>
                </c:pt>
                <c:pt idx="441">
                  <c:v>160601.52739698882</c:v>
                </c:pt>
                <c:pt idx="442">
                  <c:v>160959.62368937477</c:v>
                </c:pt>
                <c:pt idx="443">
                  <c:v>161317.74912989579</c:v>
                </c:pt>
                <c:pt idx="444">
                  <c:v>161675.90352485533</c:v>
                </c:pt>
                <c:pt idx="445">
                  <c:v>162034.08668225381</c:v>
                </c:pt>
                <c:pt idx="446">
                  <c:v>162392.29841177023</c:v>
                </c:pt>
                <c:pt idx="447">
                  <c:v>162750.53852474404</c:v>
                </c:pt>
                <c:pt idx="448">
                  <c:v>163108.80683415732</c:v>
                </c:pt>
                <c:pt idx="449">
                  <c:v>163467.10315461693</c:v>
                </c:pt>
                <c:pt idx="450">
                  <c:v>46270.962994783767</c:v>
                </c:pt>
                <c:pt idx="451">
                  <c:v>46013.902089257179</c:v>
                </c:pt>
                <c:pt idx="452">
                  <c:v>45756.841183730576</c:v>
                </c:pt>
                <c:pt idx="453">
                  <c:v>45499.780278204016</c:v>
                </c:pt>
                <c:pt idx="454">
                  <c:v>45242.719372677428</c:v>
                </c:pt>
                <c:pt idx="455">
                  <c:v>44985.658467150817</c:v>
                </c:pt>
                <c:pt idx="456">
                  <c:v>44728.597561624229</c:v>
                </c:pt>
                <c:pt idx="457">
                  <c:v>44471.536656097669</c:v>
                </c:pt>
                <c:pt idx="458">
                  <c:v>44214.47575057108</c:v>
                </c:pt>
                <c:pt idx="459">
                  <c:v>43957.414845044477</c:v>
                </c:pt>
                <c:pt idx="460">
                  <c:v>43700.353939517918</c:v>
                </c:pt>
                <c:pt idx="461">
                  <c:v>43443.293033991336</c:v>
                </c:pt>
                <c:pt idx="462">
                  <c:v>43186.232128464726</c:v>
                </c:pt>
                <c:pt idx="463">
                  <c:v>42929.17122293813</c:v>
                </c:pt>
                <c:pt idx="464">
                  <c:v>42672.110317411578</c:v>
                </c:pt>
                <c:pt idx="465">
                  <c:v>42415.049411884967</c:v>
                </c:pt>
                <c:pt idx="466">
                  <c:v>42157.988506358386</c:v>
                </c:pt>
                <c:pt idx="467">
                  <c:v>41900.927600831819</c:v>
                </c:pt>
                <c:pt idx="468">
                  <c:v>41643.866695305223</c:v>
                </c:pt>
                <c:pt idx="469">
                  <c:v>41386.805789778628</c:v>
                </c:pt>
                <c:pt idx="470">
                  <c:v>41129.744884252032</c:v>
                </c:pt>
                <c:pt idx="471">
                  <c:v>40872.683978725479</c:v>
                </c:pt>
                <c:pt idx="472">
                  <c:v>40615.623073198876</c:v>
                </c:pt>
                <c:pt idx="473">
                  <c:v>40358.56216767228</c:v>
                </c:pt>
                <c:pt idx="474">
                  <c:v>40101.501262145721</c:v>
                </c:pt>
                <c:pt idx="475">
                  <c:v>39844.440356619125</c:v>
                </c:pt>
                <c:pt idx="476">
                  <c:v>39587.379451092529</c:v>
                </c:pt>
                <c:pt idx="477">
                  <c:v>39330.31854556597</c:v>
                </c:pt>
                <c:pt idx="478">
                  <c:v>39073.257640039381</c:v>
                </c:pt>
                <c:pt idx="479">
                  <c:v>38816.19673451277</c:v>
                </c:pt>
                <c:pt idx="480">
                  <c:v>38559.135828986182</c:v>
                </c:pt>
                <c:pt idx="481">
                  <c:v>38302.07492345963</c:v>
                </c:pt>
                <c:pt idx="482">
                  <c:v>38045.014017933034</c:v>
                </c:pt>
                <c:pt idx="483">
                  <c:v>37787.953112406452</c:v>
                </c:pt>
                <c:pt idx="484">
                  <c:v>37530.892206879857</c:v>
                </c:pt>
                <c:pt idx="485">
                  <c:v>37273.831301353275</c:v>
                </c:pt>
                <c:pt idx="486">
                  <c:v>37016.770395826679</c:v>
                </c:pt>
                <c:pt idx="487">
                  <c:v>36759.709490300083</c:v>
                </c:pt>
                <c:pt idx="488">
                  <c:v>36502.648584773531</c:v>
                </c:pt>
                <c:pt idx="489">
                  <c:v>36245.587679246943</c:v>
                </c:pt>
                <c:pt idx="490">
                  <c:v>35988.526773720354</c:v>
                </c:pt>
                <c:pt idx="491">
                  <c:v>35731.465868193758</c:v>
                </c:pt>
                <c:pt idx="492">
                  <c:v>35474.404962667169</c:v>
                </c:pt>
                <c:pt idx="493">
                  <c:v>35217.344057140581</c:v>
                </c:pt>
                <c:pt idx="494">
                  <c:v>34960.283151613992</c:v>
                </c:pt>
                <c:pt idx="495">
                  <c:v>34703.222246087433</c:v>
                </c:pt>
                <c:pt idx="496">
                  <c:v>34446.161340560844</c:v>
                </c:pt>
                <c:pt idx="497">
                  <c:v>34189.100435034255</c:v>
                </c:pt>
                <c:pt idx="498">
                  <c:v>33932.039529507667</c:v>
                </c:pt>
                <c:pt idx="499">
                  <c:v>33674.978623981078</c:v>
                </c:pt>
                <c:pt idx="500">
                  <c:v>33417.91771845449</c:v>
                </c:pt>
                <c:pt idx="501">
                  <c:v>33160.856812927894</c:v>
                </c:pt>
                <c:pt idx="502">
                  <c:v>32903.795907401334</c:v>
                </c:pt>
                <c:pt idx="503">
                  <c:v>32646.735001874746</c:v>
                </c:pt>
                <c:pt idx="504">
                  <c:v>32389.674096348128</c:v>
                </c:pt>
                <c:pt idx="505">
                  <c:v>32132.613190821568</c:v>
                </c:pt>
                <c:pt idx="506">
                  <c:v>31875.552285294976</c:v>
                </c:pt>
                <c:pt idx="507">
                  <c:v>31618.491379768388</c:v>
                </c:pt>
                <c:pt idx="508">
                  <c:v>31361.430474241795</c:v>
                </c:pt>
                <c:pt idx="509">
                  <c:v>31104.369568715239</c:v>
                </c:pt>
                <c:pt idx="510">
                  <c:v>30847.308663188647</c:v>
                </c:pt>
                <c:pt idx="511">
                  <c:v>30590.247757662029</c:v>
                </c:pt>
                <c:pt idx="512">
                  <c:v>30333.18685213547</c:v>
                </c:pt>
                <c:pt idx="513">
                  <c:v>30076.125946608878</c:v>
                </c:pt>
                <c:pt idx="514">
                  <c:v>29819.065041082293</c:v>
                </c:pt>
                <c:pt idx="515">
                  <c:v>29562.004135555726</c:v>
                </c:pt>
                <c:pt idx="516">
                  <c:v>29304.943230029141</c:v>
                </c:pt>
                <c:pt idx="517">
                  <c:v>29047.882324502549</c:v>
                </c:pt>
                <c:pt idx="518">
                  <c:v>28790.821418975931</c:v>
                </c:pt>
                <c:pt idx="519">
                  <c:v>28533.760513449372</c:v>
                </c:pt>
                <c:pt idx="520">
                  <c:v>28276.699607922783</c:v>
                </c:pt>
                <c:pt idx="521">
                  <c:v>28019.638702396198</c:v>
                </c:pt>
                <c:pt idx="522">
                  <c:v>27762.577796869631</c:v>
                </c:pt>
                <c:pt idx="523">
                  <c:v>27505.516891343043</c:v>
                </c:pt>
                <c:pt idx="524">
                  <c:v>27248.455985816454</c:v>
                </c:pt>
                <c:pt idx="525">
                  <c:v>26991.395080289836</c:v>
                </c:pt>
                <c:pt idx="526">
                  <c:v>26734.334174763273</c:v>
                </c:pt>
                <c:pt idx="527">
                  <c:v>26477.273269236684</c:v>
                </c:pt>
                <c:pt idx="528">
                  <c:v>26220.212363710099</c:v>
                </c:pt>
                <c:pt idx="529">
                  <c:v>25963.151458183536</c:v>
                </c:pt>
                <c:pt idx="530">
                  <c:v>25706.090552656944</c:v>
                </c:pt>
                <c:pt idx="531">
                  <c:v>25449.029647130359</c:v>
                </c:pt>
                <c:pt idx="532">
                  <c:v>25191.968741603738</c:v>
                </c:pt>
                <c:pt idx="533">
                  <c:v>24934.907836077178</c:v>
                </c:pt>
                <c:pt idx="534">
                  <c:v>24677.84693055059</c:v>
                </c:pt>
                <c:pt idx="535">
                  <c:v>24420.786025023997</c:v>
                </c:pt>
                <c:pt idx="536">
                  <c:v>24163.725119497441</c:v>
                </c:pt>
                <c:pt idx="537">
                  <c:v>23906.664213970853</c:v>
                </c:pt>
                <c:pt idx="538">
                  <c:v>23649.603308444261</c:v>
                </c:pt>
                <c:pt idx="539">
                  <c:v>23392.542402917639</c:v>
                </c:pt>
                <c:pt idx="540">
                  <c:v>23135.481497391083</c:v>
                </c:pt>
                <c:pt idx="541">
                  <c:v>22878.420591864491</c:v>
                </c:pt>
                <c:pt idx="542">
                  <c:v>22621.359686337903</c:v>
                </c:pt>
                <c:pt idx="543">
                  <c:v>22364.298780811343</c:v>
                </c:pt>
                <c:pt idx="544">
                  <c:v>22107.237875284751</c:v>
                </c:pt>
                <c:pt idx="545">
                  <c:v>21850.176969758137</c:v>
                </c:pt>
                <c:pt idx="546">
                  <c:v>21593.116064231574</c:v>
                </c:pt>
                <c:pt idx="547">
                  <c:v>21336.055158704981</c:v>
                </c:pt>
                <c:pt idx="548">
                  <c:v>21078.994253178393</c:v>
                </c:pt>
                <c:pt idx="549">
                  <c:v>20821.933347651804</c:v>
                </c:pt>
                <c:pt idx="550">
                  <c:v>20564.872442125245</c:v>
                </c:pt>
                <c:pt idx="551">
                  <c:v>20307.811536598656</c:v>
                </c:pt>
                <c:pt idx="552">
                  <c:v>20050.750631072038</c:v>
                </c:pt>
                <c:pt idx="553">
                  <c:v>19793.689725545475</c:v>
                </c:pt>
                <c:pt idx="554">
                  <c:v>19536.628820018886</c:v>
                </c:pt>
                <c:pt idx="555">
                  <c:v>19279.567914492298</c:v>
                </c:pt>
                <c:pt idx="556">
                  <c:v>19022.507008965709</c:v>
                </c:pt>
                <c:pt idx="557">
                  <c:v>18765.44610343915</c:v>
                </c:pt>
                <c:pt idx="558">
                  <c:v>18508.385197912561</c:v>
                </c:pt>
                <c:pt idx="559">
                  <c:v>18251.32429238594</c:v>
                </c:pt>
                <c:pt idx="560">
                  <c:v>17994.26338685938</c:v>
                </c:pt>
                <c:pt idx="561">
                  <c:v>17737.202481332792</c:v>
                </c:pt>
                <c:pt idx="562">
                  <c:v>17480.141575806199</c:v>
                </c:pt>
                <c:pt idx="563">
                  <c:v>17223.080670279611</c:v>
                </c:pt>
                <c:pt idx="564">
                  <c:v>16966.019764753051</c:v>
                </c:pt>
                <c:pt idx="565">
                  <c:v>16708.958859226463</c:v>
                </c:pt>
                <c:pt idx="566">
                  <c:v>16451.897953699841</c:v>
                </c:pt>
                <c:pt idx="567">
                  <c:v>16194.837048173282</c:v>
                </c:pt>
                <c:pt idx="568">
                  <c:v>15937.776142646693</c:v>
                </c:pt>
                <c:pt idx="569">
                  <c:v>15680.715237120103</c:v>
                </c:pt>
                <c:pt idx="570">
                  <c:v>15423.654331593516</c:v>
                </c:pt>
                <c:pt idx="571">
                  <c:v>15166.593426066953</c:v>
                </c:pt>
                <c:pt idx="572">
                  <c:v>14909.532520540362</c:v>
                </c:pt>
                <c:pt idx="573">
                  <c:v>14652.471615013746</c:v>
                </c:pt>
                <c:pt idx="574">
                  <c:v>14395.410709487185</c:v>
                </c:pt>
                <c:pt idx="575">
                  <c:v>14138.349803960597</c:v>
                </c:pt>
                <c:pt idx="576">
                  <c:v>13881.288898434008</c:v>
                </c:pt>
                <c:pt idx="577">
                  <c:v>13624.227992907418</c:v>
                </c:pt>
                <c:pt idx="578">
                  <c:v>13367.167087380856</c:v>
                </c:pt>
                <c:pt idx="579">
                  <c:v>13110.106181854235</c:v>
                </c:pt>
                <c:pt idx="580">
                  <c:v>12853.045276327648</c:v>
                </c:pt>
                <c:pt idx="581">
                  <c:v>12595.984370801089</c:v>
                </c:pt>
                <c:pt idx="582">
                  <c:v>12338.9234652745</c:v>
                </c:pt>
                <c:pt idx="583">
                  <c:v>12081.862559747911</c:v>
                </c:pt>
                <c:pt idx="584">
                  <c:v>11824.801654221348</c:v>
                </c:pt>
                <c:pt idx="585">
                  <c:v>11567.740748694758</c:v>
                </c:pt>
                <c:pt idx="586">
                  <c:v>11310.67984316814</c:v>
                </c:pt>
                <c:pt idx="587">
                  <c:v>11053.618937641551</c:v>
                </c:pt>
                <c:pt idx="588">
                  <c:v>10796.55803211499</c:v>
                </c:pt>
                <c:pt idx="589">
                  <c:v>10539.497126588401</c:v>
                </c:pt>
                <c:pt idx="590">
                  <c:v>10282.436221061811</c:v>
                </c:pt>
                <c:pt idx="591">
                  <c:v>10025.375315535252</c:v>
                </c:pt>
                <c:pt idx="592">
                  <c:v>9768.3144100086629</c:v>
                </c:pt>
                <c:pt idx="593">
                  <c:v>9511.2535044820434</c:v>
                </c:pt>
                <c:pt idx="594">
                  <c:v>9254.1925989554547</c:v>
                </c:pt>
                <c:pt idx="595">
                  <c:v>8997.1316934288952</c:v>
                </c:pt>
                <c:pt idx="596">
                  <c:v>8740.0707879023048</c:v>
                </c:pt>
                <c:pt idx="597">
                  <c:v>8483.0098823757126</c:v>
                </c:pt>
                <c:pt idx="598">
                  <c:v>8225.948976849153</c:v>
                </c:pt>
                <c:pt idx="599">
                  <c:v>7968.8880713225635</c:v>
                </c:pt>
                <c:pt idx="600">
                  <c:v>7711.8271657959485</c:v>
                </c:pt>
                <c:pt idx="601">
                  <c:v>7454.7662602693581</c:v>
                </c:pt>
                <c:pt idx="602">
                  <c:v>7197.7053547427986</c:v>
                </c:pt>
                <c:pt idx="603">
                  <c:v>6940.6444492162072</c:v>
                </c:pt>
                <c:pt idx="604">
                  <c:v>6683.5835436896159</c:v>
                </c:pt>
                <c:pt idx="605">
                  <c:v>6426.5226381630564</c:v>
                </c:pt>
                <c:pt idx="606">
                  <c:v>6169.4617326364687</c:v>
                </c:pt>
                <c:pt idx="607">
                  <c:v>5912.4008271098492</c:v>
                </c:pt>
                <c:pt idx="608">
                  <c:v>5655.3399215832605</c:v>
                </c:pt>
                <c:pt idx="609">
                  <c:v>5398.2790160567001</c:v>
                </c:pt>
                <c:pt idx="610">
                  <c:v>5141.2181105301097</c:v>
                </c:pt>
                <c:pt idx="611">
                  <c:v>4884.1572050035211</c:v>
                </c:pt>
                <c:pt idx="612">
                  <c:v>4627.0962994769598</c:v>
                </c:pt>
                <c:pt idx="613">
                  <c:v>4370.035393950342</c:v>
                </c:pt>
                <c:pt idx="614">
                  <c:v>4112.9744884237543</c:v>
                </c:pt>
                <c:pt idx="615">
                  <c:v>3855.9135828971635</c:v>
                </c:pt>
                <c:pt idx="616">
                  <c:v>3598.8526773706003</c:v>
                </c:pt>
                <c:pt idx="617">
                  <c:v>3341.7917718440121</c:v>
                </c:pt>
                <c:pt idx="618">
                  <c:v>3084.7308663174235</c:v>
                </c:pt>
                <c:pt idx="619">
                  <c:v>2827.669960790864</c:v>
                </c:pt>
                <c:pt idx="620">
                  <c:v>2570.6090552642472</c:v>
                </c:pt>
                <c:pt idx="621">
                  <c:v>2313.5481497376568</c:v>
                </c:pt>
                <c:pt idx="622">
                  <c:v>2056.4872442110936</c:v>
                </c:pt>
                <c:pt idx="623">
                  <c:v>1799.426338684503</c:v>
                </c:pt>
                <c:pt idx="624">
                  <c:v>1542.3654331579146</c:v>
                </c:pt>
                <c:pt idx="625">
                  <c:v>1285.3045276313269</c:v>
                </c:pt>
                <c:pt idx="626">
                  <c:v>1028.2436221047651</c:v>
                </c:pt>
                <c:pt idx="627">
                  <c:v>771.18271657815023</c:v>
                </c:pt>
                <c:pt idx="628">
                  <c:v>514.12181105155832</c:v>
                </c:pt>
                <c:pt idx="629">
                  <c:v>257.06090552499654</c:v>
                </c:pt>
                <c:pt idx="630">
                  <c:v>1.5918308740223759E-9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-1.7114881668381016E-5</c:v>
                </c:pt>
                <c:pt idx="1">
                  <c:v>-1.763888166838102E-5</c:v>
                </c:pt>
                <c:pt idx="2">
                  <c:v>-1.8162768379487749E-5</c:v>
                </c:pt>
                <c:pt idx="3">
                  <c:v>-1.8686428512807927E-5</c:v>
                </c:pt>
                <c:pt idx="4">
                  <c:v>-1.9209748779448264E-5</c:v>
                </c:pt>
                <c:pt idx="5">
                  <c:v>-1.9732615890515518E-5</c:v>
                </c:pt>
                <c:pt idx="6">
                  <c:v>-2.0254916557116401E-5</c:v>
                </c:pt>
                <c:pt idx="7">
                  <c:v>-2.0776537490357613E-5</c:v>
                </c:pt>
                <c:pt idx="8">
                  <c:v>-2.1297365401345906E-5</c:v>
                </c:pt>
                <c:pt idx="9">
                  <c:v>-2.1817287001187997E-5</c:v>
                </c:pt>
                <c:pt idx="10">
                  <c:v>-2.2336189000990603E-5</c:v>
                </c:pt>
                <c:pt idx="11">
                  <c:v>-2.2853958111860452E-5</c:v>
                </c:pt>
                <c:pt idx="12">
                  <c:v>-2.3370481044904273E-5</c:v>
                </c:pt>
                <c:pt idx="13">
                  <c:v>-2.3885644511228783E-5</c:v>
                </c:pt>
                <c:pt idx="14">
                  <c:v>-2.4399335221940726E-5</c:v>
                </c:pt>
                <c:pt idx="15">
                  <c:v>-2.4911439888146802E-5</c:v>
                </c:pt>
                <c:pt idx="16">
                  <c:v>-2.5421845220953753E-5</c:v>
                </c:pt>
                <c:pt idx="17">
                  <c:v>-2.5930437931468294E-5</c:v>
                </c:pt>
                <c:pt idx="18">
                  <c:v>-2.6437104730797156E-5</c:v>
                </c:pt>
                <c:pt idx="19">
                  <c:v>-2.6941732330047056E-5</c:v>
                </c:pt>
                <c:pt idx="20">
                  <c:v>-2.7444207440324721E-5</c:v>
                </c:pt>
                <c:pt idx="21">
                  <c:v>-2.7944416772736875E-5</c:v>
                </c:pt>
                <c:pt idx="22">
                  <c:v>-2.8442247038390259E-5</c:v>
                </c:pt>
                <c:pt idx="23">
                  <c:v>-2.8937584948391571E-5</c:v>
                </c:pt>
                <c:pt idx="24">
                  <c:v>-2.9430317213847554E-5</c:v>
                </c:pt>
                <c:pt idx="25">
                  <c:v>-2.9920330545864925E-5</c:v>
                </c:pt>
                <c:pt idx="26">
                  <c:v>-3.0407511655550406E-5</c:v>
                </c:pt>
                <c:pt idx="27">
                  <c:v>-3.0891747254010723E-5</c:v>
                </c:pt>
                <c:pt idx="28">
                  <c:v>-3.1372924052352611E-5</c:v>
                </c:pt>
                <c:pt idx="29">
                  <c:v>-3.1850928761682777E-5</c:v>
                </c:pt>
                <c:pt idx="30">
                  <c:v>-3.2325648093107968E-5</c:v>
                </c:pt>
                <c:pt idx="31">
                  <c:v>-3.2796968757734889E-5</c:v>
                </c:pt>
                <c:pt idx="32">
                  <c:v>-3.3264777466670272E-5</c:v>
                </c:pt>
                <c:pt idx="33">
                  <c:v>-3.3728960931020844E-5</c:v>
                </c:pt>
                <c:pt idx="34">
                  <c:v>-3.4189405861893316E-5</c:v>
                </c:pt>
                <c:pt idx="35">
                  <c:v>-3.4645998970394434E-5</c:v>
                </c:pt>
                <c:pt idx="36">
                  <c:v>-3.5098626967630911E-5</c:v>
                </c:pt>
                <c:pt idx="37">
                  <c:v>-3.5547176564709471E-5</c:v>
                </c:pt>
                <c:pt idx="38">
                  <c:v>-3.5991534472736842E-5</c:v>
                </c:pt>
                <c:pt idx="39">
                  <c:v>-3.6431587402819742E-5</c:v>
                </c:pt>
                <c:pt idx="40">
                  <c:v>-3.6867222066064909E-5</c:v>
                </c:pt>
                <c:pt idx="41">
                  <c:v>-3.729832517357905E-5</c:v>
                </c:pt>
                <c:pt idx="42">
                  <c:v>-3.7724783436468904E-5</c:v>
                </c:pt>
                <c:pt idx="43">
                  <c:v>-3.8146483565841182E-5</c:v>
                </c:pt>
                <c:pt idx="44">
                  <c:v>-3.8563312272802617E-5</c:v>
                </c:pt>
                <c:pt idx="45">
                  <c:v>-3.8975156268459942E-5</c:v>
                </c:pt>
                <c:pt idx="46">
                  <c:v>-3.9381902263919869E-5</c:v>
                </c:pt>
                <c:pt idx="47">
                  <c:v>-3.9783436970289124E-5</c:v>
                </c:pt>
                <c:pt idx="48">
                  <c:v>-4.0179647098674432E-5</c:v>
                </c:pt>
                <c:pt idx="49">
                  <c:v>-4.0570419360182518E-5</c:v>
                </c:pt>
                <c:pt idx="50">
                  <c:v>-4.0955640465920102E-5</c:v>
                </c:pt>
                <c:pt idx="51">
                  <c:v>-4.1335197126993924E-5</c:v>
                </c:pt>
                <c:pt idx="52">
                  <c:v>-4.1708976054510701E-5</c:v>
                </c:pt>
                <c:pt idx="53">
                  <c:v>-4.2076863959577147E-5</c:v>
                </c:pt>
                <c:pt idx="54">
                  <c:v>-4.24387475533E-5</c:v>
                </c:pt>
                <c:pt idx="55">
                  <c:v>-4.2794513546785979E-5</c:v>
                </c:pt>
                <c:pt idx="56">
                  <c:v>-4.3144048651141803E-5</c:v>
                </c:pt>
                <c:pt idx="57">
                  <c:v>-4.3487239577474211E-5</c:v>
                </c:pt>
                <c:pt idx="58">
                  <c:v>-4.3823973036889923E-5</c:v>
                </c:pt>
                <c:pt idx="59">
                  <c:v>-4.4154135740495658E-5</c:v>
                </c:pt>
                <c:pt idx="60">
                  <c:v>-4.4477614399398133E-5</c:v>
                </c:pt>
                <c:pt idx="61">
                  <c:v>-4.4794295724704089E-5</c:v>
                </c:pt>
                <c:pt idx="62">
                  <c:v>-4.5104066427520244E-5</c:v>
                </c:pt>
                <c:pt idx="63">
                  <c:v>-4.5406813218953317E-5</c:v>
                </c:pt>
                <c:pt idx="64">
                  <c:v>-4.5702422810110041E-5</c:v>
                </c:pt>
                <c:pt idx="65">
                  <c:v>-4.5990781912097141E-5</c:v>
                </c:pt>
                <c:pt idx="66">
                  <c:v>-4.627177723602133E-5</c:v>
                </c:pt>
                <c:pt idx="67">
                  <c:v>-4.6545295492989346E-5</c:v>
                </c:pt>
                <c:pt idx="68">
                  <c:v>-4.6811223394107909E-5</c:v>
                </c:pt>
                <c:pt idx="69">
                  <c:v>-4.7069447650483738E-5</c:v>
                </c:pt>
                <c:pt idx="70">
                  <c:v>-4.7319854973223565E-5</c:v>
                </c:pt>
                <c:pt idx="71">
                  <c:v>-4.7562332073434109E-5</c:v>
                </c:pt>
                <c:pt idx="72">
                  <c:v>-4.7796765662222102E-5</c:v>
                </c:pt>
                <c:pt idx="73">
                  <c:v>-4.8023042450694257E-5</c:v>
                </c:pt>
                <c:pt idx="74">
                  <c:v>-4.8241049149957312E-5</c:v>
                </c:pt>
                <c:pt idx="75">
                  <c:v>-4.8450672471117981E-5</c:v>
                </c:pt>
                <c:pt idx="76">
                  <c:v>-4.8651799125282988E-5</c:v>
                </c:pt>
                <c:pt idx="77">
                  <c:v>-4.8844315823559066E-5</c:v>
                </c:pt>
                <c:pt idx="78">
                  <c:v>-4.9028109277052934E-5</c:v>
                </c:pt>
                <c:pt idx="79">
                  <c:v>-4.9203066196871325E-5</c:v>
                </c:pt>
                <c:pt idx="80">
                  <c:v>-4.936907329412095E-5</c:v>
                </c:pt>
                <c:pt idx="81">
                  <c:v>-4.9526017279908542E-5</c:v>
                </c:pt>
                <c:pt idx="82">
                  <c:v>-4.9673784865340827E-5</c:v>
                </c:pt>
                <c:pt idx="83">
                  <c:v>-4.9812262761524517E-5</c:v>
                </c:pt>
                <c:pt idx="84">
                  <c:v>-4.9941337679566358E-5</c:v>
                </c:pt>
                <c:pt idx="85">
                  <c:v>-5.0060896330573055E-5</c:v>
                </c:pt>
                <c:pt idx="86">
                  <c:v>-5.0170825425651341E-5</c:v>
                </c:pt>
                <c:pt idx="87">
                  <c:v>-5.0271011675907935E-5</c:v>
                </c:pt>
                <c:pt idx="88">
                  <c:v>-5.0361341792449569E-5</c:v>
                </c:pt>
                <c:pt idx="89">
                  <c:v>-5.0441702486382968E-5</c:v>
                </c:pt>
                <c:pt idx="90">
                  <c:v>-5.0511980468814853E-5</c:v>
                </c:pt>
                <c:pt idx="91">
                  <c:v>-5.0572062450851947E-5</c:v>
                </c:pt>
                <c:pt idx="92">
                  <c:v>-5.0621835143600978E-5</c:v>
                </c:pt>
                <c:pt idx="93">
                  <c:v>-5.0661185258168671E-5</c:v>
                </c:pt>
                <c:pt idx="94">
                  <c:v>-5.0689999505661744E-5</c:v>
                </c:pt>
                <c:pt idx="95">
                  <c:v>-5.0708164597186924E-5</c:v>
                </c:pt>
                <c:pt idx="96">
                  <c:v>-5.0715567243850942E-5</c:v>
                </c:pt>
                <c:pt idx="97">
                  <c:v>-5.0712094156760518E-5</c:v>
                </c:pt>
                <c:pt idx="98">
                  <c:v>-5.0697632047022378E-5</c:v>
                </c:pt>
                <c:pt idx="99">
                  <c:v>-5.0672067625743247E-5</c:v>
                </c:pt>
                <c:pt idx="100">
                  <c:v>-5.0635287604029844E-5</c:v>
                </c:pt>
                <c:pt idx="101">
                  <c:v>-5.0587178692988902E-5</c:v>
                </c:pt>
                <c:pt idx="102">
                  <c:v>-5.0527627603727132E-5</c:v>
                </c:pt>
                <c:pt idx="103">
                  <c:v>-5.0456521047351274E-5</c:v>
                </c:pt>
                <c:pt idx="104">
                  <c:v>-5.0373745734968047E-5</c:v>
                </c:pt>
                <c:pt idx="105">
                  <c:v>-5.0279188377684177E-5</c:v>
                </c:pt>
                <c:pt idx="106">
                  <c:v>-5.0172735686606382E-5</c:v>
                </c:pt>
                <c:pt idx="107">
                  <c:v>-5.0054274372841394E-5</c:v>
                </c:pt>
                <c:pt idx="108">
                  <c:v>-4.9923691147495934E-5</c:v>
                </c:pt>
                <c:pt idx="109">
                  <c:v>-4.9780872721676726E-5</c:v>
                </c:pt>
                <c:pt idx="110">
                  <c:v>-4.9625705806490496E-5</c:v>
                </c:pt>
                <c:pt idx="111">
                  <c:v>-4.9458077113043964E-5</c:v>
                </c:pt>
                <c:pt idx="112">
                  <c:v>-4.9277873352443861E-5</c:v>
                </c:pt>
                <c:pt idx="113">
                  <c:v>-4.9084981235796906E-5</c:v>
                </c:pt>
                <c:pt idx="114">
                  <c:v>-4.8879287474209833E-5</c:v>
                </c:pt>
                <c:pt idx="115">
                  <c:v>-4.8660678778789359E-5</c:v>
                </c:pt>
                <c:pt idx="116">
                  <c:v>-4.8429041860642211E-5</c:v>
                </c:pt>
                <c:pt idx="117">
                  <c:v>-4.8184263430875114E-5</c:v>
                </c:pt>
                <c:pt idx="118">
                  <c:v>-4.792623020059478E-5</c:v>
                </c:pt>
                <c:pt idx="119">
                  <c:v>-4.7654828880907956E-5</c:v>
                </c:pt>
                <c:pt idx="120">
                  <c:v>-4.7369946182921354E-5</c:v>
                </c:pt>
                <c:pt idx="121">
                  <c:v>-4.7071468817741691E-5</c:v>
                </c:pt>
                <c:pt idx="122">
                  <c:v>-4.6759283496475709E-5</c:v>
                </c:pt>
                <c:pt idx="123">
                  <c:v>-4.6433276930230125E-5</c:v>
                </c:pt>
                <c:pt idx="124">
                  <c:v>-4.6093335830111659E-5</c:v>
                </c:pt>
                <c:pt idx="125">
                  <c:v>-4.5739346907227042E-5</c:v>
                </c:pt>
                <c:pt idx="126">
                  <c:v>-4.5371196872682995E-5</c:v>
                </c:pt>
                <c:pt idx="127">
                  <c:v>-4.4988772437586235E-5</c:v>
                </c:pt>
                <c:pt idx="128">
                  <c:v>-4.4591960313043509E-5</c:v>
                </c:pt>
                <c:pt idx="129">
                  <c:v>-4.4180647210161522E-5</c:v>
                </c:pt>
                <c:pt idx="130">
                  <c:v>-4.3754719840046994E-5</c:v>
                </c:pt>
                <c:pt idx="131">
                  <c:v>-4.3314064913806669E-5</c:v>
                </c:pt>
                <c:pt idx="132">
                  <c:v>-4.2858569142547261E-5</c:v>
                </c:pt>
                <c:pt idx="133">
                  <c:v>-4.2388119237375502E-5</c:v>
                </c:pt>
                <c:pt idx="134">
                  <c:v>-4.1902601909398103E-5</c:v>
                </c:pt>
                <c:pt idx="135">
                  <c:v>-4.1401903869721798E-5</c:v>
                </c:pt>
                <c:pt idx="136">
                  <c:v>-4.0885911829453305E-5</c:v>
                </c:pt>
                <c:pt idx="137">
                  <c:v>-4.0354512499699363E-5</c:v>
                </c:pt>
                <c:pt idx="138">
                  <c:v>-3.9807592591566678E-5</c:v>
                </c:pt>
                <c:pt idx="139">
                  <c:v>-3.9245038816161983E-5</c:v>
                </c:pt>
                <c:pt idx="140">
                  <c:v>-3.8666737884592002E-5</c:v>
                </c:pt>
                <c:pt idx="141">
                  <c:v>-3.8072576507963469E-5</c:v>
                </c:pt>
                <c:pt idx="142">
                  <c:v>-3.7462441397383089E-5</c:v>
                </c:pt>
                <c:pt idx="143">
                  <c:v>-3.6836219263957601E-5</c:v>
                </c:pt>
                <c:pt idx="144">
                  <c:v>-3.6193796818793724E-5</c:v>
                </c:pt>
                <c:pt idx="145">
                  <c:v>-3.5535060772998184E-5</c:v>
                </c:pt>
                <c:pt idx="146">
                  <c:v>-3.4859897837677712E-5</c:v>
                </c:pt>
                <c:pt idx="147">
                  <c:v>-3.4168194723939029E-5</c:v>
                </c:pt>
                <c:pt idx="148">
                  <c:v>-3.3459838142888846E-5</c:v>
                </c:pt>
                <c:pt idx="149">
                  <c:v>-3.2734714805633909E-5</c:v>
                </c:pt>
                <c:pt idx="150">
                  <c:v>-3.199271142328093E-5</c:v>
                </c:pt>
                <c:pt idx="151">
                  <c:v>-3.1233714706936629E-5</c:v>
                </c:pt>
                <c:pt idx="152">
                  <c:v>-3.0457611367707741E-5</c:v>
                </c:pt>
                <c:pt idx="153">
                  <c:v>-2.9664288116700988E-5</c:v>
                </c:pt>
                <c:pt idx="154">
                  <c:v>-2.8853631665023093E-5</c:v>
                </c:pt>
                <c:pt idx="155">
                  <c:v>-2.8025528723780778E-5</c:v>
                </c:pt>
                <c:pt idx="156">
                  <c:v>-2.7179866004080772E-5</c:v>
                </c:pt>
                <c:pt idx="157">
                  <c:v>-2.63165302170298E-5</c:v>
                </c:pt>
                <c:pt idx="158">
                  <c:v>-2.5435408073734586E-5</c:v>
                </c:pt>
                <c:pt idx="159">
                  <c:v>-2.4536386285301852E-5</c:v>
                </c:pt>
                <c:pt idx="160">
                  <c:v>-2.3619351562838325E-5</c:v>
                </c:pt>
                <c:pt idx="161">
                  <c:v>-2.2684190617450723E-5</c:v>
                </c:pt>
                <c:pt idx="162">
                  <c:v>-2.173079016024578E-5</c:v>
                </c:pt>
                <c:pt idx="163">
                  <c:v>-2.0759036902330217E-5</c:v>
                </c:pt>
                <c:pt idx="164">
                  <c:v>-1.9768817554810761E-5</c:v>
                </c:pt>
                <c:pt idx="165">
                  <c:v>-1.8760018828794132E-5</c:v>
                </c:pt>
                <c:pt idx="166">
                  <c:v>-1.7732527435387055E-5</c:v>
                </c:pt>
                <c:pt idx="167">
                  <c:v>-1.6686230085696253E-5</c:v>
                </c:pt>
                <c:pt idx="168">
                  <c:v>-1.5621013490828461E-5</c:v>
                </c:pt>
                <c:pt idx="169">
                  <c:v>-1.4536764361890388E-5</c:v>
                </c:pt>
                <c:pt idx="170">
                  <c:v>-1.3433369409988772E-5</c:v>
                </c:pt>
                <c:pt idx="171">
                  <c:v>-1.231071534623033E-5</c:v>
                </c:pt>
                <c:pt idx="172">
                  <c:v>-1.1168688881721788E-5</c:v>
                </c:pt>
                <c:pt idx="173">
                  <c:v>-1.0007176727569872E-5</c:v>
                </c:pt>
                <c:pt idx="174">
                  <c:v>-8.826065594881306E-6</c:v>
                </c:pt>
                <c:pt idx="175">
                  <c:v>-7.6252421947628131E-6</c:v>
                </c:pt>
                <c:pt idx="176">
                  <c:v>-6.4045932383211211E-6</c:v>
                </c:pt>
                <c:pt idx="177">
                  <c:v>-5.1640054366629505E-6</c:v>
                </c:pt>
                <c:pt idx="178">
                  <c:v>-3.9033655008950296E-6</c:v>
                </c:pt>
                <c:pt idx="179">
                  <c:v>-2.6225601421240816E-6</c:v>
                </c:pt>
                <c:pt idx="180">
                  <c:v>-1.3214760714568297E-6</c:v>
                </c:pt>
                <c:pt idx="181">
                  <c:v>1.3418365282466557E-6</c:v>
                </c:pt>
                <c:pt idx="182">
                  <c:v>2.7040019692833852E-6</c:v>
                </c:pt>
                <c:pt idx="183">
                  <c:v>4.0864647791104362E-6</c:v>
                </c:pt>
                <c:pt idx="184">
                  <c:v>5.4891934137280566E-6</c:v>
                </c:pt>
                <c:pt idx="185">
                  <c:v>6.9121563291364942E-6</c:v>
                </c:pt>
                <c:pt idx="186">
                  <c:v>8.3553219813359962E-6</c:v>
                </c:pt>
                <c:pt idx="187">
                  <c:v>9.8186588263268099E-6</c:v>
                </c:pt>
                <c:pt idx="188">
                  <c:v>1.1302135320109184E-5</c:v>
                </c:pt>
                <c:pt idx="189">
                  <c:v>1.2805719918683366E-5</c:v>
                </c:pt>
                <c:pt idx="190">
                  <c:v>1.4329381078049604E-5</c:v>
                </c:pt>
                <c:pt idx="191">
                  <c:v>1.5873087254208147E-5</c:v>
                </c:pt>
                <c:pt idx="192">
                  <c:v>1.7436806903159239E-5</c:v>
                </c:pt>
                <c:pt idx="193">
                  <c:v>1.9020508480903132E-5</c:v>
                </c:pt>
                <c:pt idx="194">
                  <c:v>2.062416044344007E-5</c:v>
                </c:pt>
                <c:pt idx="195">
                  <c:v>2.2247731246770302E-5</c:v>
                </c:pt>
                <c:pt idx="196">
                  <c:v>2.3891189346894076E-5</c:v>
                </c:pt>
                <c:pt idx="197">
                  <c:v>2.5554503199811639E-5</c:v>
                </c:pt>
                <c:pt idx="198">
                  <c:v>2.7237641261523242E-5</c:v>
                </c:pt>
                <c:pt idx="199">
                  <c:v>2.8940571988029129E-5</c:v>
                </c:pt>
                <c:pt idx="200">
                  <c:v>3.0663263835329548E-5</c:v>
                </c:pt>
                <c:pt idx="201">
                  <c:v>3.2405685259424751E-5</c:v>
                </c:pt>
                <c:pt idx="202">
                  <c:v>3.416780471631498E-5</c:v>
                </c:pt>
                <c:pt idx="203">
                  <c:v>3.5949590662000489E-5</c:v>
                </c:pt>
                <c:pt idx="204">
                  <c:v>3.7751011552481517E-5</c:v>
                </c:pt>
                <c:pt idx="205">
                  <c:v>3.957203584375832E-5</c:v>
                </c:pt>
                <c:pt idx="206">
                  <c:v>4.1412631991831138E-5</c:v>
                </c:pt>
                <c:pt idx="207">
                  <c:v>4.3272768452700224E-5</c:v>
                </c:pt>
                <c:pt idx="208">
                  <c:v>4.5152413682365826E-5</c:v>
                </c:pt>
                <c:pt idx="209">
                  <c:v>4.7051536136828191E-5</c:v>
                </c:pt>
                <c:pt idx="210">
                  <c:v>4.8970104272087567E-5</c:v>
                </c:pt>
                <c:pt idx="211">
                  <c:v>5.0908086544144201E-5</c:v>
                </c:pt>
                <c:pt idx="212">
                  <c:v>5.2865451408998339E-5</c:v>
                </c:pt>
                <c:pt idx="213">
                  <c:v>5.484216732265023E-5</c:v>
                </c:pt>
                <c:pt idx="214">
                  <c:v>5.6838202741100126E-5</c:v>
                </c:pt>
                <c:pt idx="215">
                  <c:v>5.885352612034827E-5</c:v>
                </c:pt>
                <c:pt idx="216">
                  <c:v>6.0888105916394908E-5</c:v>
                </c:pt>
                <c:pt idx="217">
                  <c:v>6.2941910585240286E-5</c:v>
                </c:pt>
                <c:pt idx="218">
                  <c:v>6.5014908582884667E-5</c:v>
                </c:pt>
                <c:pt idx="219">
                  <c:v>6.7107068365328284E-5</c:v>
                </c:pt>
                <c:pt idx="220">
                  <c:v>6.9218358388571384E-5</c:v>
                </c:pt>
                <c:pt idx="221">
                  <c:v>7.1348747108614227E-5</c:v>
                </c:pt>
                <c:pt idx="222">
                  <c:v>7.3498202981457048E-5</c:v>
                </c:pt>
                <c:pt idx="223">
                  <c:v>7.5666694463100107E-5</c:v>
                </c:pt>
                <c:pt idx="224">
                  <c:v>7.7854190009543639E-5</c:v>
                </c:pt>
                <c:pt idx="225">
                  <c:v>8.0060658076787903E-5</c:v>
                </c:pt>
                <c:pt idx="226">
                  <c:v>8.2286067120833134E-5</c:v>
                </c:pt>
                <c:pt idx="227">
                  <c:v>8.4530385597679592E-5</c:v>
                </c:pt>
                <c:pt idx="228">
                  <c:v>8.6793581963327511E-5</c:v>
                </c:pt>
                <c:pt idx="229">
                  <c:v>8.9075624673777153E-5</c:v>
                </c:pt>
                <c:pt idx="230">
                  <c:v>9.1376482185028763E-5</c:v>
                </c:pt>
                <c:pt idx="231">
                  <c:v>9.3696122953082589E-5</c:v>
                </c:pt>
                <c:pt idx="232">
                  <c:v>9.6034515433938866E-5</c:v>
                </c:pt>
                <c:pt idx="233">
                  <c:v>9.8391628083597854E-5</c:v>
                </c:pt>
                <c:pt idx="234">
                  <c:v>1.007674293580598E-4</c:v>
                </c:pt>
                <c:pt idx="235">
                  <c:v>1.0316188771332495E-4</c:v>
                </c:pt>
                <c:pt idx="236">
                  <c:v>1.0557497160539356E-4</c:v>
                </c:pt>
                <c:pt idx="237">
                  <c:v>1.0800664949026586E-4</c:v>
                </c:pt>
                <c:pt idx="238">
                  <c:v>1.1045688982394211E-4</c:v>
                </c:pt>
                <c:pt idx="239">
                  <c:v>1.1292566106242256E-4</c:v>
                </c:pt>
                <c:pt idx="240">
                  <c:v>1.1541293166170744E-4</c:v>
                </c:pt>
                <c:pt idx="241">
                  <c:v>1.1791867007779702E-4</c:v>
                </c:pt>
                <c:pt idx="242">
                  <c:v>1.2044284476669153E-4</c:v>
                </c:pt>
                <c:pt idx="243">
                  <c:v>1.2298542418439124E-4</c:v>
                </c:pt>
                <c:pt idx="244">
                  <c:v>1.2554637678689637E-4</c:v>
                </c:pt>
                <c:pt idx="245">
                  <c:v>1.2812567103020719E-4</c:v>
                </c:pt>
                <c:pt idx="246">
                  <c:v>1.3072327537032392E-4</c:v>
                </c:pt>
                <c:pt idx="247">
                  <c:v>1.3333915826324683E-4</c:v>
                </c:pt>
                <c:pt idx="248">
                  <c:v>1.3597328816497618E-4</c:v>
                </c:pt>
                <c:pt idx="249">
                  <c:v>1.3862563353151219E-4</c:v>
                </c:pt>
                <c:pt idx="250">
                  <c:v>1.4129616281885512E-4</c:v>
                </c:pt>
                <c:pt idx="251">
                  <c:v>1.4398484448300522E-4</c:v>
                </c:pt>
                <c:pt idx="252">
                  <c:v>1.4669164697996275E-4</c:v>
                </c:pt>
                <c:pt idx="253">
                  <c:v>1.4941653876572792E-4</c:v>
                </c:pt>
                <c:pt idx="254">
                  <c:v>1.5215948829630101E-4</c:v>
                </c:pt>
                <c:pt idx="255">
                  <c:v>1.5492046402768226E-4</c:v>
                </c:pt>
                <c:pt idx="256">
                  <c:v>1.5769943441587192E-4</c:v>
                </c:pt>
                <c:pt idx="257">
                  <c:v>1.6049636791687024E-4</c:v>
                </c:pt>
                <c:pt idx="258">
                  <c:v>1.6331123298667745E-4</c:v>
                </c:pt>
                <c:pt idx="259">
                  <c:v>1.661439980812938E-4</c:v>
                </c:pt>
                <c:pt idx="260">
                  <c:v>1.6899463165671955E-4</c:v>
                </c:pt>
                <c:pt idx="261">
                  <c:v>1.7186310216895495E-4</c:v>
                </c:pt>
                <c:pt idx="262">
                  <c:v>1.7474937807400025E-4</c:v>
                </c:pt>
                <c:pt idx="263">
                  <c:v>1.7765342782785569E-4</c:v>
                </c:pt>
                <c:pt idx="264">
                  <c:v>1.8057521988652152E-4</c:v>
                </c:pt>
                <c:pt idx="265">
                  <c:v>1.8351472270599798E-4</c:v>
                </c:pt>
                <c:pt idx="266">
                  <c:v>1.8647190474228533E-4</c:v>
                </c:pt>
                <c:pt idx="267">
                  <c:v>1.8944673445138381E-4</c:v>
                </c:pt>
                <c:pt idx="268">
                  <c:v>1.9243918028929367E-4</c:v>
                </c:pt>
                <c:pt idx="269">
                  <c:v>1.9544921071201516E-4</c:v>
                </c:pt>
                <c:pt idx="270">
                  <c:v>1.9847679417554851E-4</c:v>
                </c:pt>
                <c:pt idx="271">
                  <c:v>2.0152189913589399E-4</c:v>
                </c:pt>
                <c:pt idx="272">
                  <c:v>2.0458449404905184E-4</c:v>
                </c:pt>
                <c:pt idx="273">
                  <c:v>2.076645473710223E-4</c:v>
                </c:pt>
                <c:pt idx="274">
                  <c:v>2.1076202755780562E-4</c:v>
                </c:pt>
                <c:pt idx="275">
                  <c:v>2.1387690306540208E-4</c:v>
                </c:pt>
                <c:pt idx="276">
                  <c:v>2.1700914234981189E-4</c:v>
                </c:pt>
                <c:pt idx="277">
                  <c:v>2.2015871386703531E-4</c:v>
                </c:pt>
                <c:pt idx="278">
                  <c:v>2.2332558607307258E-4</c:v>
                </c:pt>
                <c:pt idx="279">
                  <c:v>2.2650972742392395E-4</c:v>
                </c:pt>
                <c:pt idx="280">
                  <c:v>2.2971110637558969E-4</c:v>
                </c:pt>
                <c:pt idx="281">
                  <c:v>2.3292969138407002E-4</c:v>
                </c:pt>
                <c:pt idx="282">
                  <c:v>2.361654509053652E-4</c:v>
                </c:pt>
                <c:pt idx="283">
                  <c:v>2.3941835339547546E-4</c:v>
                </c:pt>
                <c:pt idx="284">
                  <c:v>2.4268836731040108E-4</c:v>
                </c:pt>
                <c:pt idx="285">
                  <c:v>2.4597546110614226E-4</c:v>
                </c:pt>
                <c:pt idx="286">
                  <c:v>2.4927960323869932E-4</c:v>
                </c:pt>
                <c:pt idx="287">
                  <c:v>2.5260076216407243E-4</c:v>
                </c:pt>
                <c:pt idx="288">
                  <c:v>2.5593890633826192E-4</c:v>
                </c:pt>
                <c:pt idx="289">
                  <c:v>2.5929400421726795E-4</c:v>
                </c:pt>
                <c:pt idx="290">
                  <c:v>2.626660242570908E-4</c:v>
                </c:pt>
                <c:pt idx="291">
                  <c:v>2.6605493491373074E-4</c:v>
                </c:pt>
                <c:pt idx="292">
                  <c:v>2.6946070464318799E-4</c:v>
                </c:pt>
                <c:pt idx="293">
                  <c:v>2.7288330190146284E-4</c:v>
                </c:pt>
                <c:pt idx="294">
                  <c:v>2.7632269514455549E-4</c:v>
                </c:pt>
                <c:pt idx="295">
                  <c:v>2.7977885282846622E-4</c:v>
                </c:pt>
                <c:pt idx="296">
                  <c:v>2.8325174340919525E-4</c:v>
                </c:pt>
                <c:pt idx="297">
                  <c:v>2.8674133534274286E-4</c:v>
                </c:pt>
                <c:pt idx="298">
                  <c:v>2.9024759708510926E-4</c:v>
                </c:pt>
                <c:pt idx="299">
                  <c:v>2.9377049709229474E-4</c:v>
                </c:pt>
                <c:pt idx="300">
                  <c:v>2.9731000382029956E-4</c:v>
                </c:pt>
                <c:pt idx="301">
                  <c:v>3.0086608572512389E-4</c:v>
                </c:pt>
                <c:pt idx="302">
                  <c:v>3.0443871126276806E-4</c:v>
                </c:pt>
                <c:pt idx="303">
                  <c:v>3.0802784888923223E-4</c:v>
                </c:pt>
                <c:pt idx="304">
                  <c:v>3.1163346706051674E-4</c:v>
                </c:pt>
                <c:pt idx="305">
                  <c:v>3.1525553423262181E-4</c:v>
                </c:pt>
                <c:pt idx="306">
                  <c:v>3.1889401886154765E-4</c:v>
                </c:pt>
                <c:pt idx="307">
                  <c:v>3.2254888940329453E-4</c:v>
                </c:pt>
                <c:pt idx="308">
                  <c:v>3.2622011431386269E-4</c:v>
                </c:pt>
                <c:pt idx="309">
                  <c:v>3.2990766204925239E-4</c:v>
                </c:pt>
                <c:pt idx="310">
                  <c:v>3.3361150106546385E-4</c:v>
                </c:pt>
                <c:pt idx="311">
                  <c:v>3.3733159981849735E-4</c:v>
                </c:pt>
                <c:pt idx="312">
                  <c:v>3.4106792676435316E-4</c:v>
                </c:pt>
                <c:pt idx="313">
                  <c:v>3.448204503590315E-4</c:v>
                </c:pt>
                <c:pt idx="314">
                  <c:v>3.485891390585326E-4</c:v>
                </c:pt>
                <c:pt idx="315">
                  <c:v>3.5237396131885672E-4</c:v>
                </c:pt>
                <c:pt idx="316">
                  <c:v>3.5617488559600409E-4</c:v>
                </c:pt>
                <c:pt idx="317">
                  <c:v>3.5999188034597498E-4</c:v>
                </c:pt>
                <c:pt idx="318">
                  <c:v>3.6382491402476967E-4</c:v>
                </c:pt>
                <c:pt idx="319">
                  <c:v>3.6767395508838837E-4</c:v>
                </c:pt>
                <c:pt idx="320">
                  <c:v>3.7153897199283131E-4</c:v>
                </c:pt>
                <c:pt idx="321">
                  <c:v>3.7541993319409876E-4</c:v>
                </c:pt>
                <c:pt idx="322">
                  <c:v>3.7931680714819099E-4</c:v>
                </c:pt>
                <c:pt idx="323">
                  <c:v>3.8322956231110823E-4</c:v>
                </c:pt>
                <c:pt idx="324">
                  <c:v>3.8715816713885069E-4</c:v>
                </c:pt>
                <c:pt idx="325">
                  <c:v>3.9110259008741865E-4</c:v>
                </c:pt>
                <c:pt idx="326">
                  <c:v>3.9506279961281238E-4</c:v>
                </c:pt>
                <c:pt idx="327">
                  <c:v>3.9903876417103211E-4</c:v>
                </c:pt>
                <c:pt idx="328">
                  <c:v>4.0303045221807806E-4</c:v>
                </c:pt>
                <c:pt idx="329">
                  <c:v>4.0703783220995049E-4</c:v>
                </c:pt>
                <c:pt idx="330">
                  <c:v>4.1106087260264968E-4</c:v>
                </c:pt>
                <c:pt idx="331">
                  <c:v>4.1509954185217586E-4</c:v>
                </c:pt>
                <c:pt idx="332">
                  <c:v>4.1915380841452929E-4</c:v>
                </c:pt>
                <c:pt idx="333">
                  <c:v>4.232236407457102E-4</c:v>
                </c:pt>
                <c:pt idx="334">
                  <c:v>4.2730900730171881E-4</c:v>
                </c:pt>
                <c:pt idx="335">
                  <c:v>4.3140987653855539E-4</c:v>
                </c:pt>
                <c:pt idx="336">
                  <c:v>4.3552621691222022E-4</c:v>
                </c:pt>
                <c:pt idx="337">
                  <c:v>4.3965799687871351E-4</c:v>
                </c:pt>
                <c:pt idx="338">
                  <c:v>4.4380518489403554E-4</c:v>
                </c:pt>
                <c:pt idx="339">
                  <c:v>4.4796774941418654E-4</c:v>
                </c:pt>
                <c:pt idx="340">
                  <c:v>4.5214565889516677E-4</c:v>
                </c:pt>
                <c:pt idx="341">
                  <c:v>4.5633888179297645E-4</c:v>
                </c:pt>
                <c:pt idx="342">
                  <c:v>4.6054738656361581E-4</c:v>
                </c:pt>
                <c:pt idx="343">
                  <c:v>4.6477114166308518E-4</c:v>
                </c:pt>
                <c:pt idx="344">
                  <c:v>4.6901011554738471E-4</c:v>
                </c:pt>
                <c:pt idx="345">
                  <c:v>4.7326427667251469E-4</c:v>
                </c:pt>
                <c:pt idx="346">
                  <c:v>4.7753359349447539E-4</c:v>
                </c:pt>
                <c:pt idx="347">
                  <c:v>4.8181803446926703E-4</c:v>
                </c:pt>
                <c:pt idx="348">
                  <c:v>4.8611756805288988E-4</c:v>
                </c:pt>
                <c:pt idx="349">
                  <c:v>4.9043216270134421E-4</c:v>
                </c:pt>
                <c:pt idx="350">
                  <c:v>4.9476178687063021E-4</c:v>
                </c:pt>
                <c:pt idx="351">
                  <c:v>4.9910640901674813E-4</c:v>
                </c:pt>
                <c:pt idx="352">
                  <c:v>5.0346599759569825E-4</c:v>
                </c:pt>
                <c:pt idx="353">
                  <c:v>5.0784052106348085E-4</c:v>
                </c:pt>
                <c:pt idx="354">
                  <c:v>5.1222994787609609E-4</c:v>
                </c:pt>
                <c:pt idx="355">
                  <c:v>5.1663424648954424E-4</c:v>
                </c:pt>
                <c:pt idx="356">
                  <c:v>5.2105338535982559E-4</c:v>
                </c:pt>
                <c:pt idx="357">
                  <c:v>5.2548733294294041E-4</c:v>
                </c:pt>
                <c:pt idx="358">
                  <c:v>5.2993605769488885E-4</c:v>
                </c:pt>
                <c:pt idx="359">
                  <c:v>5.3439952807167121E-4</c:v>
                </c:pt>
                <c:pt idx="360">
                  <c:v>5.3887771252928774E-4</c:v>
                </c:pt>
                <c:pt idx="361">
                  <c:v>5.4337057952373873E-4</c:v>
                </c:pt>
                <c:pt idx="362">
                  <c:v>5.4787809751102434E-4</c:v>
                </c:pt>
                <c:pt idx="363">
                  <c:v>5.5240023494714484E-4</c:v>
                </c:pt>
                <c:pt idx="364">
                  <c:v>5.5693696028810051E-4</c:v>
                </c:pt>
                <c:pt idx="365">
                  <c:v>5.6148824198989163E-4</c:v>
                </c:pt>
                <c:pt idx="366">
                  <c:v>5.6605404850851846E-4</c:v>
                </c:pt>
                <c:pt idx="367">
                  <c:v>5.7063434829998118E-4</c:v>
                </c:pt>
                <c:pt idx="368">
                  <c:v>5.7522910982028006E-4</c:v>
                </c:pt>
                <c:pt idx="369">
                  <c:v>5.7983830152541526E-4</c:v>
                </c:pt>
                <c:pt idx="370">
                  <c:v>5.8446189187138717E-4</c:v>
                </c:pt>
                <c:pt idx="371">
                  <c:v>5.8909984931419595E-4</c:v>
                </c:pt>
                <c:pt idx="372">
                  <c:v>5.9375214230984188E-4</c:v>
                </c:pt>
                <c:pt idx="373">
                  <c:v>5.9841873931432523E-4</c:v>
                </c:pt>
                <c:pt idx="374">
                  <c:v>6.0309960878364617E-4</c:v>
                </c:pt>
                <c:pt idx="375">
                  <c:v>6.0779471917380497E-4</c:v>
                </c:pt>
                <c:pt idx="376">
                  <c:v>6.1250403894080191E-4</c:v>
                </c:pt>
                <c:pt idx="377">
                  <c:v>6.1722753654063725E-4</c:v>
                </c:pt>
                <c:pt idx="378">
                  <c:v>6.2196518042931129E-4</c:v>
                </c:pt>
                <c:pt idx="379">
                  <c:v>6.2671693906282417E-4</c:v>
                </c:pt>
                <c:pt idx="380">
                  <c:v>6.3148278089717618E-4</c:v>
                </c:pt>
                <c:pt idx="381">
                  <c:v>6.3626267438836759E-4</c:v>
                </c:pt>
                <c:pt idx="382">
                  <c:v>6.4105658799239857E-4</c:v>
                </c:pt>
                <c:pt idx="383">
                  <c:v>6.4586449016526938E-4</c:v>
                </c:pt>
                <c:pt idx="384">
                  <c:v>6.5068634936298031E-4</c:v>
                </c:pt>
                <c:pt idx="385">
                  <c:v>6.5552213404153163E-4</c:v>
                </c:pt>
                <c:pt idx="386">
                  <c:v>6.6037181265692362E-4</c:v>
                </c:pt>
                <c:pt idx="387">
                  <c:v>6.6523535366515643E-4</c:v>
                </c:pt>
                <c:pt idx="388">
                  <c:v>6.7011272552223034E-4</c:v>
                </c:pt>
                <c:pt idx="389">
                  <c:v>6.7500389668414564E-4</c:v>
                </c:pt>
                <c:pt idx="390">
                  <c:v>6.7990883560690247E-4</c:v>
                </c:pt>
                <c:pt idx="391">
                  <c:v>6.8482751074650124E-4</c:v>
                </c:pt>
                <c:pt idx="392">
                  <c:v>6.897598905589421E-4</c:v>
                </c:pt>
                <c:pt idx="393">
                  <c:v>6.9470594350022532E-4</c:v>
                </c:pt>
                <c:pt idx="394">
                  <c:v>6.9966563802635108E-4</c:v>
                </c:pt>
                <c:pt idx="395">
                  <c:v>7.0463894259331964E-4</c:v>
                </c:pt>
                <c:pt idx="396">
                  <c:v>7.0962582565713139E-4</c:v>
                </c:pt>
                <c:pt idx="397">
                  <c:v>7.1462625567378639E-4</c:v>
                </c:pt>
                <c:pt idx="398">
                  <c:v>7.1964020109928503E-4</c:v>
                </c:pt>
                <c:pt idx="399">
                  <c:v>7.2466763038962745E-4</c:v>
                </c:pt>
                <c:pt idx="400">
                  <c:v>7.2970851200081395E-4</c:v>
                </c:pt>
                <c:pt idx="401">
                  <c:v>7.347628143888448E-4</c:v>
                </c:pt>
                <c:pt idx="402">
                  <c:v>7.3983050600972026E-4</c:v>
                </c:pt>
                <c:pt idx="403">
                  <c:v>7.4491155531944051E-4</c:v>
                </c:pt>
                <c:pt idx="404">
                  <c:v>7.5000593077400582E-4</c:v>
                </c:pt>
                <c:pt idx="405">
                  <c:v>7.5511360082941646E-4</c:v>
                </c:pt>
                <c:pt idx="406">
                  <c:v>7.6023453394167271E-4</c:v>
                </c:pt>
                <c:pt idx="407">
                  <c:v>7.6536869856677473E-4</c:v>
                </c:pt>
                <c:pt idx="408">
                  <c:v>7.7051606316072281E-4</c:v>
                </c:pt>
                <c:pt idx="409">
                  <c:v>7.756765961795172E-4</c:v>
                </c:pt>
                <c:pt idx="410">
                  <c:v>7.808502660791582E-4</c:v>
                </c:pt>
                <c:pt idx="411">
                  <c:v>7.8603704131564596E-4</c:v>
                </c:pt>
                <c:pt idx="412">
                  <c:v>7.9123689034498075E-4</c:v>
                </c:pt>
                <c:pt idx="413">
                  <c:v>7.9644978162316286E-4</c:v>
                </c:pt>
                <c:pt idx="414">
                  <c:v>8.0167568360619255E-4</c:v>
                </c:pt>
                <c:pt idx="415">
                  <c:v>8.0691456475007E-4</c:v>
                </c:pt>
                <c:pt idx="416">
                  <c:v>8.1216639351079547E-4</c:v>
                </c:pt>
                <c:pt idx="417">
                  <c:v>8.1743113834436925E-4</c:v>
                </c:pt>
                <c:pt idx="418">
                  <c:v>8.227087677067916E-4</c:v>
                </c:pt>
                <c:pt idx="419">
                  <c:v>8.2799925005406269E-4</c:v>
                </c:pt>
                <c:pt idx="420">
                  <c:v>8.333025538421829E-4</c:v>
                </c:pt>
                <c:pt idx="421">
                  <c:v>8.3861864752715241E-4</c:v>
                </c:pt>
                <c:pt idx="422">
                  <c:v>8.4394749956497137E-4</c:v>
                </c:pt>
                <c:pt idx="423">
                  <c:v>8.4928907841164017E-4</c:v>
                </c:pt>
                <c:pt idx="424">
                  <c:v>8.5464335252315898E-4</c:v>
                </c:pt>
                <c:pt idx="425">
                  <c:v>8.6001029035552806E-4</c:v>
                </c:pt>
                <c:pt idx="426">
                  <c:v>8.653898603647477E-4</c:v>
                </c:pt>
                <c:pt idx="427">
                  <c:v>8.7078203100681806E-4</c:v>
                </c:pt>
                <c:pt idx="428">
                  <c:v>8.7618677073773941E-4</c:v>
                </c:pt>
                <c:pt idx="429">
                  <c:v>8.8160404801351203E-4</c:v>
                </c:pt>
                <c:pt idx="430">
                  <c:v>8.8703383129013619E-4</c:v>
                </c:pt>
                <c:pt idx="431">
                  <c:v>8.9247608902361206E-4</c:v>
                </c:pt>
                <c:pt idx="432">
                  <c:v>8.9793078966994002E-4</c:v>
                </c:pt>
                <c:pt idx="433">
                  <c:v>9.0339790168512024E-4</c:v>
                </c:pt>
                <c:pt idx="434">
                  <c:v>9.0887739352515289E-4</c:v>
                </c:pt>
                <c:pt idx="435">
                  <c:v>9.1436923364603833E-4</c:v>
                </c:pt>
                <c:pt idx="436">
                  <c:v>9.1987339050377676E-4</c:v>
                </c:pt>
                <c:pt idx="437">
                  <c:v>9.2538983255436842E-4</c:v>
                </c:pt>
                <c:pt idx="438">
                  <c:v>9.3091852825381361E-4</c:v>
                </c:pt>
                <c:pt idx="439">
                  <c:v>9.3645944605811248E-4</c:v>
                </c:pt>
                <c:pt idx="440">
                  <c:v>9.4201255442326543E-4</c:v>
                </c:pt>
                <c:pt idx="441">
                  <c:v>9.4757782180527261E-4</c:v>
                </c:pt>
                <c:pt idx="442">
                  <c:v>9.5315521666013419E-4</c:v>
                </c:pt>
                <c:pt idx="443">
                  <c:v>9.5874470744385055E-4</c:v>
                </c:pt>
                <c:pt idx="444">
                  <c:v>9.6434626261242187E-4</c:v>
                </c:pt>
                <c:pt idx="445">
                  <c:v>9.699598506218484E-4</c:v>
                </c:pt>
                <c:pt idx="446">
                  <c:v>9.7558543992813044E-4</c:v>
                </c:pt>
                <c:pt idx="447">
                  <c:v>9.8122299898726825E-4</c:v>
                </c:pt>
                <c:pt idx="448">
                  <c:v>9.8687249625526189E-4</c:v>
                </c:pt>
                <c:pt idx="449">
                  <c:v>9.9253390018811186E-4</c:v>
                </c:pt>
                <c:pt idx="450">
                  <c:v>9.9818920871377198E-4</c:v>
                </c:pt>
                <c:pt idx="451">
                  <c:v>1.0038384556956157E-3</c:v>
                </c:pt>
                <c:pt idx="452">
                  <c:v>1.0094816749970162E-3</c:v>
                </c:pt>
                <c:pt idx="453">
                  <c:v>1.0151189004813468E-3</c:v>
                </c:pt>
                <c:pt idx="454">
                  <c:v>1.0207501660119806E-3</c:v>
                </c:pt>
                <c:pt idx="455">
                  <c:v>1.0263755054522911E-3</c:v>
                </c:pt>
                <c:pt idx="456">
                  <c:v>1.0319949526656515E-3</c:v>
                </c:pt>
                <c:pt idx="457">
                  <c:v>1.0376085415154351E-3</c:v>
                </c:pt>
                <c:pt idx="458">
                  <c:v>1.0432163058650152E-3</c:v>
                </c:pt>
                <c:pt idx="459">
                  <c:v>1.048818279577765E-3</c:v>
                </c:pt>
                <c:pt idx="460">
                  <c:v>1.0544144965170578E-3</c:v>
                </c:pt>
                <c:pt idx="461">
                  <c:v>1.0600049905462668E-3</c:v>
                </c:pt>
                <c:pt idx="462">
                  <c:v>1.0655897955287653E-3</c:v>
                </c:pt>
                <c:pt idx="463">
                  <c:v>1.0711689453279266E-3</c:v>
                </c:pt>
                <c:pt idx="464">
                  <c:v>1.0767424738071241E-3</c:v>
                </c:pt>
                <c:pt idx="465">
                  <c:v>1.0823104148297309E-3</c:v>
                </c:pt>
                <c:pt idx="466">
                  <c:v>1.0878728022591204E-3</c:v>
                </c:pt>
                <c:pt idx="467">
                  <c:v>1.0934296699586657E-3</c:v>
                </c:pt>
                <c:pt idx="468">
                  <c:v>1.0989810517917403E-3</c:v>
                </c:pt>
                <c:pt idx="469">
                  <c:v>1.1045269816217175E-3</c:v>
                </c:pt>
                <c:pt idx="470">
                  <c:v>1.1100674933119704E-3</c:v>
                </c:pt>
                <c:pt idx="471">
                  <c:v>1.1156026207258722E-3</c:v>
                </c:pt>
                <c:pt idx="472">
                  <c:v>1.1211323977267963E-3</c:v>
                </c:pt>
                <c:pt idx="473">
                  <c:v>1.126656858178116E-3</c:v>
                </c:pt>
                <c:pt idx="474">
                  <c:v>1.1321760359432047E-3</c:v>
                </c:pt>
                <c:pt idx="475">
                  <c:v>1.1376899648854355E-3</c:v>
                </c:pt>
                <c:pt idx="476">
                  <c:v>1.1431986788681817E-3</c:v>
                </c:pt>
                <c:pt idx="477">
                  <c:v>1.1487022117548165E-3</c:v>
                </c:pt>
                <c:pt idx="478">
                  <c:v>1.1542005974087134E-3</c:v>
                </c:pt>
                <c:pt idx="479">
                  <c:v>1.1596938696932454E-3</c:v>
                </c:pt>
                <c:pt idx="480">
                  <c:v>1.1651820624717861E-3</c:v>
                </c:pt>
                <c:pt idx="481">
                  <c:v>1.1706652096077086E-3</c:v>
                </c:pt>
                <c:pt idx="482">
                  <c:v>1.176143344964386E-3</c:v>
                </c:pt>
                <c:pt idx="483">
                  <c:v>1.1816165024051918E-3</c:v>
                </c:pt>
                <c:pt idx="484">
                  <c:v>1.1870847157934993E-3</c:v>
                </c:pt>
                <c:pt idx="485">
                  <c:v>1.1925480189926816E-3</c:v>
                </c:pt>
                <c:pt idx="486">
                  <c:v>1.1980064458661122E-3</c:v>
                </c:pt>
                <c:pt idx="487">
                  <c:v>1.2034600302771642E-3</c:v>
                </c:pt>
                <c:pt idx="488">
                  <c:v>1.2089088060892111E-3</c:v>
                </c:pt>
                <c:pt idx="489">
                  <c:v>1.2143528071656259E-3</c:v>
                </c:pt>
                <c:pt idx="490">
                  <c:v>1.219792067369782E-3</c:v>
                </c:pt>
                <c:pt idx="491">
                  <c:v>1.2252266205650527E-3</c:v>
                </c:pt>
                <c:pt idx="492">
                  <c:v>1.2306565006148112E-3</c:v>
                </c:pt>
                <c:pt idx="493">
                  <c:v>1.2360817413824309E-3</c:v>
                </c:pt>
                <c:pt idx="494">
                  <c:v>1.2415023767312849E-3</c:v>
                </c:pt>
                <c:pt idx="495">
                  <c:v>1.2469184405247465E-3</c:v>
                </c:pt>
                <c:pt idx="496">
                  <c:v>1.2523299666261892E-3</c:v>
                </c:pt>
                <c:pt idx="497">
                  <c:v>1.2577369888989861E-3</c:v>
                </c:pt>
                <c:pt idx="498">
                  <c:v>1.2631395412065105E-3</c:v>
                </c:pt>
                <c:pt idx="499">
                  <c:v>1.2685376574121357E-3</c:v>
                </c:pt>
                <c:pt idx="500">
                  <c:v>1.2739313713792349E-3</c:v>
                </c:pt>
                <c:pt idx="501">
                  <c:v>1.2793207169711814E-3</c:v>
                </c:pt>
                <c:pt idx="502">
                  <c:v>1.2847057280513485E-3</c:v>
                </c:pt>
                <c:pt idx="503">
                  <c:v>1.2900864384831096E-3</c:v>
                </c:pt>
                <c:pt idx="504">
                  <c:v>1.2954628821298378E-3</c:v>
                </c:pt>
                <c:pt idx="505">
                  <c:v>1.3008350928549065E-3</c:v>
                </c:pt>
                <c:pt idx="506">
                  <c:v>1.3062031045216888E-3</c:v>
                </c:pt>
                <c:pt idx="507">
                  <c:v>1.3115669509935581E-3</c:v>
                </c:pt>
                <c:pt idx="508">
                  <c:v>1.3169266661338878E-3</c:v>
                </c:pt>
                <c:pt idx="509">
                  <c:v>1.3222822838060509E-3</c:v>
                </c:pt>
                <c:pt idx="510">
                  <c:v>1.3276338378734208E-3</c:v>
                </c:pt>
                <c:pt idx="511">
                  <c:v>1.3329813621993708E-3</c:v>
                </c:pt>
                <c:pt idx="512">
                  <c:v>1.3383248906472741E-3</c:v>
                </c:pt>
                <c:pt idx="513">
                  <c:v>1.3436644570805041E-3</c:v>
                </c:pt>
                <c:pt idx="514">
                  <c:v>1.349000095362434E-3</c:v>
                </c:pt>
                <c:pt idx="515">
                  <c:v>1.3543318393564373E-3</c:v>
                </c:pt>
                <c:pt idx="516">
                  <c:v>1.3596597229258869E-3</c:v>
                </c:pt>
                <c:pt idx="517">
                  <c:v>1.3649837799341563E-3</c:v>
                </c:pt>
                <c:pt idx="518">
                  <c:v>1.3703040442446187E-3</c:v>
                </c:pt>
                <c:pt idx="519">
                  <c:v>1.3756205497206476E-3</c:v>
                </c:pt>
                <c:pt idx="520">
                  <c:v>1.3809333302256159E-3</c:v>
                </c:pt>
                <c:pt idx="521">
                  <c:v>1.3862424196228972E-3</c:v>
                </c:pt>
                <c:pt idx="522">
                  <c:v>1.3915478517758646E-3</c:v>
                </c:pt>
                <c:pt idx="523">
                  <c:v>1.3968496605478915E-3</c:v>
                </c:pt>
                <c:pt idx="524">
                  <c:v>1.4021478798023508E-3</c:v>
                </c:pt>
                <c:pt idx="525">
                  <c:v>1.4074425434026162E-3</c:v>
                </c:pt>
                <c:pt idx="526">
                  <c:v>1.4127336852120609E-3</c:v>
                </c:pt>
                <c:pt idx="527">
                  <c:v>1.4180213390940582E-3</c:v>
                </c:pt>
                <c:pt idx="528">
                  <c:v>1.4233055389119812E-3</c:v>
                </c:pt>
                <c:pt idx="529">
                  <c:v>1.4285863185292031E-3</c:v>
                </c:pt>
                <c:pt idx="530">
                  <c:v>1.4338637118090976E-3</c:v>
                </c:pt>
                <c:pt idx="531">
                  <c:v>1.4391377526150376E-3</c:v>
                </c:pt>
                <c:pt idx="532">
                  <c:v>1.4444084748103966E-3</c:v>
                </c:pt>
                <c:pt idx="533">
                  <c:v>1.4496759122585477E-3</c:v>
                </c:pt>
                <c:pt idx="534">
                  <c:v>1.4549400988228642E-3</c:v>
                </c:pt>
                <c:pt idx="535">
                  <c:v>1.4602010683667196E-3</c:v>
                </c:pt>
                <c:pt idx="536">
                  <c:v>1.465458854753487E-3</c:v>
                </c:pt>
                <c:pt idx="537">
                  <c:v>1.4707134918465396E-3</c:v>
                </c:pt>
                <c:pt idx="538">
                  <c:v>1.4759650135092509E-3</c:v>
                </c:pt>
                <c:pt idx="539">
                  <c:v>1.4812134536049939E-3</c:v>
                </c:pt>
                <c:pt idx="540">
                  <c:v>1.4864588459971421E-3</c:v>
                </c:pt>
                <c:pt idx="541">
                  <c:v>1.4917012245490686E-3</c:v>
                </c:pt>
                <c:pt idx="542">
                  <c:v>1.4969406231241467E-3</c:v>
                </c:pt>
                <c:pt idx="543">
                  <c:v>1.5021770755857498E-3</c:v>
                </c:pt>
                <c:pt idx="544">
                  <c:v>1.5074106157972511E-3</c:v>
                </c:pt>
                <c:pt idx="545">
                  <c:v>1.512641277622024E-3</c:v>
                </c:pt>
                <c:pt idx="546">
                  <c:v>1.5178690949234415E-3</c:v>
                </c:pt>
                <c:pt idx="547">
                  <c:v>1.5230941015648772E-3</c:v>
                </c:pt>
                <c:pt idx="548">
                  <c:v>1.5283163314097042E-3</c:v>
                </c:pt>
                <c:pt idx="549">
                  <c:v>1.5335358183212959E-3</c:v>
                </c:pt>
                <c:pt idx="550">
                  <c:v>1.5387525961630254E-3</c:v>
                </c:pt>
                <c:pt idx="551">
                  <c:v>1.5439666987982661E-3</c:v>
                </c:pt>
                <c:pt idx="552">
                  <c:v>1.5491781600903913E-3</c:v>
                </c:pt>
                <c:pt idx="553">
                  <c:v>1.5543870139027741E-3</c:v>
                </c:pt>
                <c:pt idx="554">
                  <c:v>1.5595932940987878E-3</c:v>
                </c:pt>
                <c:pt idx="555">
                  <c:v>1.5647970345418058E-3</c:v>
                </c:pt>
                <c:pt idx="556">
                  <c:v>1.5699982690952014E-3</c:v>
                </c:pt>
                <c:pt idx="557">
                  <c:v>1.5751970316223477E-3</c:v>
                </c:pt>
                <c:pt idx="558">
                  <c:v>1.5803933559866183E-3</c:v>
                </c:pt>
                <c:pt idx="559">
                  <c:v>1.585587276051386E-3</c:v>
                </c:pt>
                <c:pt idx="560">
                  <c:v>1.5907788256800245E-3</c:v>
                </c:pt>
                <c:pt idx="561">
                  <c:v>1.595968038735907E-3</c:v>
                </c:pt>
                <c:pt idx="562">
                  <c:v>1.6011549490824067E-3</c:v>
                </c:pt>
                <c:pt idx="563">
                  <c:v>1.6063395905828966E-3</c:v>
                </c:pt>
                <c:pt idx="564">
                  <c:v>1.6115219971007504E-3</c:v>
                </c:pt>
                <c:pt idx="565">
                  <c:v>1.6167022024993411E-3</c:v>
                </c:pt>
                <c:pt idx="566">
                  <c:v>1.6218802406420423E-3</c:v>
                </c:pt>
                <c:pt idx="567">
                  <c:v>1.6270561453922271E-3</c:v>
                </c:pt>
                <c:pt idx="568">
                  <c:v>1.6322299506132687E-3</c:v>
                </c:pt>
                <c:pt idx="569">
                  <c:v>1.6374016901685403E-3</c:v>
                </c:pt>
                <c:pt idx="570">
                  <c:v>1.6425713979214154E-3</c:v>
                </c:pt>
                <c:pt idx="571">
                  <c:v>1.6477391077352672E-3</c:v>
                </c:pt>
                <c:pt idx="572">
                  <c:v>1.6529048534734689E-3</c:v>
                </c:pt>
                <c:pt idx="573">
                  <c:v>1.658068668999394E-3</c:v>
                </c:pt>
                <c:pt idx="574">
                  <c:v>1.6632305881764155E-3</c:v>
                </c:pt>
                <c:pt idx="575">
                  <c:v>1.6683906448679068E-3</c:v>
                </c:pt>
                <c:pt idx="576">
                  <c:v>1.6735488729372411E-3</c:v>
                </c:pt>
                <c:pt idx="577">
                  <c:v>1.6787053062477918E-3</c:v>
                </c:pt>
                <c:pt idx="578">
                  <c:v>1.6838599786629322E-3</c:v>
                </c:pt>
                <c:pt idx="579">
                  <c:v>1.6890129240460354E-3</c:v>
                </c:pt>
                <c:pt idx="580">
                  <c:v>1.6941641762604747E-3</c:v>
                </c:pt>
                <c:pt idx="581">
                  <c:v>1.6993137691696236E-3</c:v>
                </c:pt>
                <c:pt idx="582">
                  <c:v>1.7044617366368552E-3</c:v>
                </c:pt>
                <c:pt idx="583">
                  <c:v>1.709608112525543E-3</c:v>
                </c:pt>
                <c:pt idx="584">
                  <c:v>1.7147529306990599E-3</c:v>
                </c:pt>
                <c:pt idx="585">
                  <c:v>1.7198962250207794E-3</c:v>
                </c:pt>
                <c:pt idx="586">
                  <c:v>1.7250380293540746E-3</c:v>
                </c:pt>
                <c:pt idx="587">
                  <c:v>1.7301783775623191E-3</c:v>
                </c:pt>
                <c:pt idx="588">
                  <c:v>1.7353173035088859E-3</c:v>
                </c:pt>
                <c:pt idx="589">
                  <c:v>1.7404548410571484E-3</c:v>
                </c:pt>
                <c:pt idx="590">
                  <c:v>1.7455910240704799E-3</c:v>
                </c:pt>
                <c:pt idx="591">
                  <c:v>1.7507258864122536E-3</c:v>
                </c:pt>
                <c:pt idx="592">
                  <c:v>1.7558594619458427E-3</c:v>
                </c:pt>
                <c:pt idx="593">
                  <c:v>1.7609917845346206E-3</c:v>
                </c:pt>
                <c:pt idx="594">
                  <c:v>1.7661228880419605E-3</c:v>
                </c:pt>
                <c:pt idx="595">
                  <c:v>1.7712528063312358E-3</c:v>
                </c:pt>
                <c:pt idx="596">
                  <c:v>1.7763815732658196E-3</c:v>
                </c:pt>
                <c:pt idx="597">
                  <c:v>1.7815092227090852E-3</c:v>
                </c:pt>
                <c:pt idx="598">
                  <c:v>1.7866357885244061E-3</c:v>
                </c:pt>
                <c:pt idx="599">
                  <c:v>1.7917613045751555E-3</c:v>
                </c:pt>
                <c:pt idx="600">
                  <c:v>1.7968858047247064E-3</c:v>
                </c:pt>
                <c:pt idx="601">
                  <c:v>1.8020093228364323E-3</c:v>
                </c:pt>
                <c:pt idx="602">
                  <c:v>1.8071318927737065E-3</c:v>
                </c:pt>
                <c:pt idx="603">
                  <c:v>1.8122535483999023E-3</c:v>
                </c:pt>
                <c:pt idx="604">
                  <c:v>1.8173743235783929E-3</c:v>
                </c:pt>
                <c:pt idx="605">
                  <c:v>1.8224942521725515E-3</c:v>
                </c:pt>
                <c:pt idx="606">
                  <c:v>1.8276133680457515E-3</c:v>
                </c:pt>
                <c:pt idx="607">
                  <c:v>1.8327317050613663E-3</c:v>
                </c:pt>
                <c:pt idx="608">
                  <c:v>1.8378492970827689E-3</c:v>
                </c:pt>
                <c:pt idx="609">
                  <c:v>1.8429661779733326E-3</c:v>
                </c:pt>
                <c:pt idx="610">
                  <c:v>1.8480823815964309E-3</c:v>
                </c:pt>
                <c:pt idx="611">
                  <c:v>1.8531979418154368E-3</c:v>
                </c:pt>
                <c:pt idx="612">
                  <c:v>1.8583128924937239E-3</c:v>
                </c:pt>
                <c:pt idx="613">
                  <c:v>1.8634272674946653E-3</c:v>
                </c:pt>
                <c:pt idx="614">
                  <c:v>1.8685411006816341E-3</c:v>
                </c:pt>
                <c:pt idx="615">
                  <c:v>1.8736544259180038E-3</c:v>
                </c:pt>
                <c:pt idx="616">
                  <c:v>1.8787672770671476E-3</c:v>
                </c:pt>
                <c:pt idx="617">
                  <c:v>1.8838796879924388E-3</c:v>
                </c:pt>
                <c:pt idx="618">
                  <c:v>1.8889916925572507E-3</c:v>
                </c:pt>
                <c:pt idx="619">
                  <c:v>1.8941033246249568E-3</c:v>
                </c:pt>
                <c:pt idx="620">
                  <c:v>1.89921461805893E-3</c:v>
                </c:pt>
                <c:pt idx="621">
                  <c:v>1.9043256067225436E-3</c:v>
                </c:pt>
                <c:pt idx="622">
                  <c:v>1.909436324479171E-3</c:v>
                </c:pt>
                <c:pt idx="623">
                  <c:v>1.9145468051921855E-3</c:v>
                </c:pt>
                <c:pt idx="624">
                  <c:v>1.9196570827249603E-3</c:v>
                </c:pt>
                <c:pt idx="625">
                  <c:v>1.9247671909408688E-3</c:v>
                </c:pt>
                <c:pt idx="626">
                  <c:v>1.9298771637032842E-3</c:v>
                </c:pt>
                <c:pt idx="627">
                  <c:v>1.9349870348755798E-3</c:v>
                </c:pt>
                <c:pt idx="628">
                  <c:v>1.9400968383211288E-3</c:v>
                </c:pt>
                <c:pt idx="629">
                  <c:v>1.9452066079033044E-3</c:v>
                </c:pt>
                <c:pt idx="630">
                  <c:v>1.9503163774854801E-3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4.3800000000000004E-6</c:v>
                </c:pt>
                <c:pt idx="1">
                  <c:v>4.3796887413238515E-6</c:v>
                </c:pt>
                <c:pt idx="2">
                  <c:v>4.3790662239715528E-6</c:v>
                </c:pt>
                <c:pt idx="3">
                  <c:v>4.3781324479431052E-6</c:v>
                </c:pt>
                <c:pt idx="4">
                  <c:v>4.3768874132385079E-6</c:v>
                </c:pt>
                <c:pt idx="5">
                  <c:v>4.3753311198577617E-6</c:v>
                </c:pt>
                <c:pt idx="6">
                  <c:v>4.3734635678008656E-6</c:v>
                </c:pt>
                <c:pt idx="7">
                  <c:v>4.3712847570678207E-6</c:v>
                </c:pt>
                <c:pt idx="8">
                  <c:v>4.3687946876586269E-6</c:v>
                </c:pt>
                <c:pt idx="9">
                  <c:v>4.3659933595732833E-6</c:v>
                </c:pt>
                <c:pt idx="10">
                  <c:v>4.3628807728117908E-6</c:v>
                </c:pt>
                <c:pt idx="11">
                  <c:v>4.3594569273741493E-6</c:v>
                </c:pt>
                <c:pt idx="12">
                  <c:v>4.3557218232603582E-6</c:v>
                </c:pt>
                <c:pt idx="13">
                  <c:v>4.3516754604704172E-6</c:v>
                </c:pt>
                <c:pt idx="14">
                  <c:v>4.3473178390043282E-6</c:v>
                </c:pt>
                <c:pt idx="15">
                  <c:v>4.3426489588620886E-6</c:v>
                </c:pt>
                <c:pt idx="16">
                  <c:v>4.3376688200437009E-6</c:v>
                </c:pt>
                <c:pt idx="17">
                  <c:v>4.3323774225491635E-6</c:v>
                </c:pt>
                <c:pt idx="18">
                  <c:v>4.3267747663784763E-6</c:v>
                </c:pt>
                <c:pt idx="19">
                  <c:v>4.320860851531641E-6</c:v>
                </c:pt>
                <c:pt idx="20">
                  <c:v>4.3146356780086552E-6</c:v>
                </c:pt>
                <c:pt idx="21">
                  <c:v>4.3080992458095213E-6</c:v>
                </c:pt>
                <c:pt idx="22">
                  <c:v>4.3012515549342376E-6</c:v>
                </c:pt>
                <c:pt idx="23">
                  <c:v>4.2940926053828041E-6</c:v>
                </c:pt>
                <c:pt idx="24">
                  <c:v>4.2866223971552218E-6</c:v>
                </c:pt>
                <c:pt idx="25">
                  <c:v>4.2788409302514905E-6</c:v>
                </c:pt>
                <c:pt idx="26">
                  <c:v>4.2707482046716094E-6</c:v>
                </c:pt>
                <c:pt idx="27">
                  <c:v>4.2623442204155795E-6</c:v>
                </c:pt>
                <c:pt idx="28">
                  <c:v>4.2536289774833998E-6</c:v>
                </c:pt>
                <c:pt idx="29">
                  <c:v>4.2446024758750712E-6</c:v>
                </c:pt>
                <c:pt idx="30">
                  <c:v>4.2352647155905937E-6</c:v>
                </c:pt>
                <c:pt idx="31">
                  <c:v>4.2256156966299664E-6</c:v>
                </c:pt>
                <c:pt idx="32">
                  <c:v>4.2156554189931902E-6</c:v>
                </c:pt>
                <c:pt idx="33">
                  <c:v>4.2053838826802642E-6</c:v>
                </c:pt>
                <c:pt idx="34">
                  <c:v>4.1948010876911893E-6</c:v>
                </c:pt>
                <c:pt idx="35">
                  <c:v>4.1839070340259656E-6</c:v>
                </c:pt>
                <c:pt idx="36">
                  <c:v>4.172701721684592E-6</c:v>
                </c:pt>
                <c:pt idx="37">
                  <c:v>4.1611851506670696E-6</c:v>
                </c:pt>
                <c:pt idx="38">
                  <c:v>4.1493573209733974E-6</c:v>
                </c:pt>
                <c:pt idx="39">
                  <c:v>4.1372182326035762E-6</c:v>
                </c:pt>
                <c:pt idx="40">
                  <c:v>4.1247678855576053E-6</c:v>
                </c:pt>
                <c:pt idx="41">
                  <c:v>4.1120062798354864E-6</c:v>
                </c:pt>
                <c:pt idx="42">
                  <c:v>4.0989334154372168E-6</c:v>
                </c:pt>
                <c:pt idx="43">
                  <c:v>4.0855492923627984E-6</c:v>
                </c:pt>
                <c:pt idx="44">
                  <c:v>4.071853910612231E-6</c:v>
                </c:pt>
                <c:pt idx="45">
                  <c:v>4.0578472701855147E-6</c:v>
                </c:pt>
                <c:pt idx="46">
                  <c:v>4.0435293710826486E-6</c:v>
                </c:pt>
                <c:pt idx="47">
                  <c:v>4.0289002133036328E-6</c:v>
                </c:pt>
                <c:pt idx="48">
                  <c:v>4.0139597968484681E-6</c:v>
                </c:pt>
                <c:pt idx="49">
                  <c:v>3.9987081217171545E-6</c:v>
                </c:pt>
                <c:pt idx="50">
                  <c:v>3.9831451879096919E-6</c:v>
                </c:pt>
                <c:pt idx="51">
                  <c:v>3.9672709954260796E-6</c:v>
                </c:pt>
                <c:pt idx="52">
                  <c:v>3.9510855442663176E-6</c:v>
                </c:pt>
                <c:pt idx="53">
                  <c:v>3.9345888344304066E-6</c:v>
                </c:pt>
                <c:pt idx="54">
                  <c:v>3.9177808659183467E-6</c:v>
                </c:pt>
                <c:pt idx="55">
                  <c:v>3.9006616387301371E-6</c:v>
                </c:pt>
                <c:pt idx="56">
                  <c:v>3.8832311528657785E-6</c:v>
                </c:pt>
                <c:pt idx="57">
                  <c:v>3.865489408325271E-6</c:v>
                </c:pt>
                <c:pt idx="58">
                  <c:v>3.8474364051086138E-6</c:v>
                </c:pt>
                <c:pt idx="59">
                  <c:v>3.8290721432158076E-6</c:v>
                </c:pt>
                <c:pt idx="60">
                  <c:v>3.8103966226468517E-6</c:v>
                </c:pt>
                <c:pt idx="61">
                  <c:v>3.7914098434017465E-6</c:v>
                </c:pt>
                <c:pt idx="62">
                  <c:v>3.7721118054804924E-6</c:v>
                </c:pt>
                <c:pt idx="63">
                  <c:v>3.7525025088830889E-6</c:v>
                </c:pt>
                <c:pt idx="64">
                  <c:v>3.7325819536095361E-6</c:v>
                </c:pt>
                <c:pt idx="65">
                  <c:v>3.7123501396598343E-6</c:v>
                </c:pt>
                <c:pt idx="66">
                  <c:v>3.6918070670339828E-6</c:v>
                </c:pt>
                <c:pt idx="67">
                  <c:v>3.6709527357319824E-6</c:v>
                </c:pt>
                <c:pt idx="68">
                  <c:v>3.6497871457538327E-6</c:v>
                </c:pt>
                <c:pt idx="69">
                  <c:v>3.6283102970995336E-6</c:v>
                </c:pt>
                <c:pt idx="70">
                  <c:v>3.6065221897690856E-6</c:v>
                </c:pt>
                <c:pt idx="71">
                  <c:v>3.5844228237624879E-6</c:v>
                </c:pt>
                <c:pt idx="72">
                  <c:v>3.5620121990797412E-6</c:v>
                </c:pt>
                <c:pt idx="73">
                  <c:v>3.5392903157208452E-6</c:v>
                </c:pt>
                <c:pt idx="74">
                  <c:v>3.5162571736857999E-6</c:v>
                </c:pt>
                <c:pt idx="75">
                  <c:v>3.4929127729746052E-6</c:v>
                </c:pt>
                <c:pt idx="76">
                  <c:v>3.4692571135872612E-6</c:v>
                </c:pt>
                <c:pt idx="77">
                  <c:v>3.4452901955237679E-6</c:v>
                </c:pt>
                <c:pt idx="78">
                  <c:v>3.4210120187841256E-6</c:v>
                </c:pt>
                <c:pt idx="79">
                  <c:v>3.3964225833683336E-6</c:v>
                </c:pt>
                <c:pt idx="80">
                  <c:v>3.3715218892763927E-6</c:v>
                </c:pt>
                <c:pt idx="81">
                  <c:v>3.3463099365083029E-6</c:v>
                </c:pt>
                <c:pt idx="82">
                  <c:v>3.3207867250640633E-6</c:v>
                </c:pt>
                <c:pt idx="83">
                  <c:v>3.2949522549436748E-6</c:v>
                </c:pt>
                <c:pt idx="84">
                  <c:v>3.2688065261471365E-6</c:v>
                </c:pt>
                <c:pt idx="85">
                  <c:v>3.2423495386744493E-6</c:v>
                </c:pt>
                <c:pt idx="86">
                  <c:v>3.2155812925256132E-6</c:v>
                </c:pt>
                <c:pt idx="87">
                  <c:v>3.1885017877006274E-6</c:v>
                </c:pt>
                <c:pt idx="88">
                  <c:v>3.1611110241994926E-6</c:v>
                </c:pt>
                <c:pt idx="89">
                  <c:v>3.1334090020222081E-6</c:v>
                </c:pt>
                <c:pt idx="90">
                  <c:v>3.1053957211687747E-6</c:v>
                </c:pt>
                <c:pt idx="91">
                  <c:v>3.0770711816391924E-6</c:v>
                </c:pt>
                <c:pt idx="92">
                  <c:v>3.0484353834334602E-6</c:v>
                </c:pt>
                <c:pt idx="93">
                  <c:v>3.0194883265515788E-6</c:v>
                </c:pt>
                <c:pt idx="94">
                  <c:v>2.9902300109935485E-6</c:v>
                </c:pt>
                <c:pt idx="95">
                  <c:v>2.9606604367593684E-6</c:v>
                </c:pt>
                <c:pt idx="96">
                  <c:v>2.9307796038490393E-6</c:v>
                </c:pt>
                <c:pt idx="97">
                  <c:v>2.900587512262561E-6</c:v>
                </c:pt>
                <c:pt idx="98">
                  <c:v>2.8700841619999333E-6</c:v>
                </c:pt>
                <c:pt idx="99">
                  <c:v>2.8392695530611567E-6</c:v>
                </c:pt>
                <c:pt idx="100">
                  <c:v>2.8081436854462303E-6</c:v>
                </c:pt>
                <c:pt idx="101">
                  <c:v>2.776706559155155E-6</c:v>
                </c:pt>
                <c:pt idx="102">
                  <c:v>2.7449581741879304E-6</c:v>
                </c:pt>
                <c:pt idx="103">
                  <c:v>2.7128985305445561E-6</c:v>
                </c:pt>
                <c:pt idx="104">
                  <c:v>2.6805276282250328E-6</c:v>
                </c:pt>
                <c:pt idx="105">
                  <c:v>2.6478454672293606E-6</c:v>
                </c:pt>
                <c:pt idx="106">
                  <c:v>2.6148520475575386E-6</c:v>
                </c:pt>
                <c:pt idx="107">
                  <c:v>2.5815473692095678E-6</c:v>
                </c:pt>
                <c:pt idx="108">
                  <c:v>2.547931432185448E-6</c:v>
                </c:pt>
                <c:pt idx="109">
                  <c:v>2.5140042364851785E-6</c:v>
                </c:pt>
                <c:pt idx="110">
                  <c:v>2.4797657821087596E-6</c:v>
                </c:pt>
                <c:pt idx="111">
                  <c:v>2.4452160690561914E-6</c:v>
                </c:pt>
                <c:pt idx="112">
                  <c:v>2.4103550973274743E-6</c:v>
                </c:pt>
                <c:pt idx="113">
                  <c:v>2.3751828669226078E-6</c:v>
                </c:pt>
                <c:pt idx="114">
                  <c:v>2.3396993778415924E-6</c:v>
                </c:pt>
                <c:pt idx="115">
                  <c:v>2.3039046300844273E-6</c:v>
                </c:pt>
                <c:pt idx="116">
                  <c:v>2.2677986236511133E-6</c:v>
                </c:pt>
                <c:pt idx="117">
                  <c:v>2.2313813585416495E-6</c:v>
                </c:pt>
                <c:pt idx="118">
                  <c:v>2.1946528347560368E-6</c:v>
                </c:pt>
                <c:pt idx="119">
                  <c:v>2.1576130522942747E-6</c:v>
                </c:pt>
                <c:pt idx="120">
                  <c:v>2.1202620111563629E-6</c:v>
                </c:pt>
                <c:pt idx="121">
                  <c:v>2.0825997113423026E-6</c:v>
                </c:pt>
                <c:pt idx="122">
                  <c:v>2.0446261528520926E-6</c:v>
                </c:pt>
                <c:pt idx="123">
                  <c:v>2.0063413356857336E-6</c:v>
                </c:pt>
                <c:pt idx="124">
                  <c:v>1.9677452598432249E-6</c:v>
                </c:pt>
                <c:pt idx="125">
                  <c:v>1.9288379253245672E-6</c:v>
                </c:pt>
                <c:pt idx="126">
                  <c:v>1.8896193321297603E-6</c:v>
                </c:pt>
                <c:pt idx="127">
                  <c:v>1.8500894802588044E-6</c:v>
                </c:pt>
                <c:pt idx="128">
                  <c:v>1.8102483697116987E-6</c:v>
                </c:pt>
                <c:pt idx="129">
                  <c:v>1.7700960004884442E-6</c:v>
                </c:pt>
                <c:pt idx="130">
                  <c:v>1.7296323725890403E-6</c:v>
                </c:pt>
                <c:pt idx="131">
                  <c:v>1.6888574860134875E-6</c:v>
                </c:pt>
                <c:pt idx="132">
                  <c:v>1.6477713407617849E-6</c:v>
                </c:pt>
                <c:pt idx="133">
                  <c:v>1.6063739368339335E-6</c:v>
                </c:pt>
                <c:pt idx="134">
                  <c:v>1.5646652742299322E-6</c:v>
                </c:pt>
                <c:pt idx="135">
                  <c:v>1.5226453529497821E-6</c:v>
                </c:pt>
                <c:pt idx="136">
                  <c:v>1.4803141729934826E-6</c:v>
                </c:pt>
                <c:pt idx="137">
                  <c:v>1.4376717343610334E-6</c:v>
                </c:pt>
                <c:pt idx="138">
                  <c:v>1.3947180370524356E-6</c:v>
                </c:pt>
                <c:pt idx="139">
                  <c:v>1.3514530810676882E-6</c:v>
                </c:pt>
                <c:pt idx="140">
                  <c:v>1.3078768664067918E-6</c:v>
                </c:pt>
                <c:pt idx="141">
                  <c:v>1.2639893930697456E-6</c:v>
                </c:pt>
                <c:pt idx="142">
                  <c:v>1.2197906610565505E-6</c:v>
                </c:pt>
                <c:pt idx="143">
                  <c:v>1.1752806703672065E-6</c:v>
                </c:pt>
                <c:pt idx="144">
                  <c:v>1.1304594210017128E-6</c:v>
                </c:pt>
                <c:pt idx="145">
                  <c:v>1.0853269129600701E-6</c:v>
                </c:pt>
                <c:pt idx="146">
                  <c:v>1.0398831462422777E-6</c:v>
                </c:pt>
                <c:pt idx="147">
                  <c:v>9.941281208483364E-7</c:v>
                </c:pt>
                <c:pt idx="148">
                  <c:v>9.4806183677824617E-7</c:v>
                </c:pt>
                <c:pt idx="149">
                  <c:v>9.0168429403200617E-7</c:v>
                </c:pt>
                <c:pt idx="150">
                  <c:v>8.5499549260961684E-7</c:v>
                </c:pt>
                <c:pt idx="151">
                  <c:v>8.0799543251107859E-7</c:v>
                </c:pt>
                <c:pt idx="152">
                  <c:v>7.6068411373639144E-7</c:v>
                </c:pt>
                <c:pt idx="153">
                  <c:v>7.1306153628555452E-7</c:v>
                </c:pt>
                <c:pt idx="154">
                  <c:v>6.6512770015856785E-7</c:v>
                </c:pt>
                <c:pt idx="155">
                  <c:v>6.1688260535543226E-7</c:v>
                </c:pt>
                <c:pt idx="156">
                  <c:v>5.6832625187614776E-7</c:v>
                </c:pt>
                <c:pt idx="157">
                  <c:v>5.194586397207135E-7</c:v>
                </c:pt>
                <c:pt idx="158">
                  <c:v>4.7027976888913033E-7</c:v>
                </c:pt>
                <c:pt idx="159">
                  <c:v>4.207896393813974E-7</c:v>
                </c:pt>
                <c:pt idx="160">
                  <c:v>3.7098825119751641E-7</c:v>
                </c:pt>
                <c:pt idx="161">
                  <c:v>3.2087560433748565E-7</c:v>
                </c:pt>
                <c:pt idx="162">
                  <c:v>2.7045169880130514E-7</c:v>
                </c:pt>
                <c:pt idx="163">
                  <c:v>2.1971653458897487E-7</c:v>
                </c:pt>
                <c:pt idx="164">
                  <c:v>1.6867011170049653E-7</c:v>
                </c:pt>
                <c:pt idx="165">
                  <c:v>1.1731243013586844E-7</c:v>
                </c:pt>
                <c:pt idx="166">
                  <c:v>6.5643489895091427E-8</c:v>
                </c:pt>
                <c:pt idx="167">
                  <c:v>1.366329097816466E-8</c:v>
                </c:pt>
                <c:pt idx="168">
                  <c:v>-3.8628166614911867E-8</c:v>
                </c:pt>
                <c:pt idx="169">
                  <c:v>-9.1230882884136458E-8</c:v>
                </c:pt>
                <c:pt idx="170">
                  <c:v>-1.4414485782951081E-7</c:v>
                </c:pt>
                <c:pt idx="171">
                  <c:v>-1.9737009145103492E-7</c:v>
                </c:pt>
                <c:pt idx="172">
                  <c:v>-2.5090658374870794E-7</c:v>
                </c:pt>
                <c:pt idx="173">
                  <c:v>-3.0475433472252987E-7</c:v>
                </c:pt>
                <c:pt idx="174">
                  <c:v>-3.5891334437250157E-7</c:v>
                </c:pt>
                <c:pt idx="175">
                  <c:v>-4.1338361269862217E-7</c:v>
                </c:pt>
                <c:pt idx="176">
                  <c:v>-4.6816513970089254E-7</c:v>
                </c:pt>
                <c:pt idx="177">
                  <c:v>-5.2325792537931097E-7</c:v>
                </c:pt>
                <c:pt idx="178">
                  <c:v>-5.7866196973387916E-7</c:v>
                </c:pt>
                <c:pt idx="179">
                  <c:v>-6.343772727645971E-7</c:v>
                </c:pt>
                <c:pt idx="180">
                  <c:v>-6.9038800019643528E-7</c:v>
                </c:pt>
                <c:pt idx="181">
                  <c:v>-7.4670987479544442E-7</c:v>
                </c:pt>
                <c:pt idx="182">
                  <c:v>-8.0334289656162283E-7</c:v>
                </c:pt>
                <c:pt idx="183">
                  <c:v>-8.602870654949722E-7</c:v>
                </c:pt>
                <c:pt idx="184">
                  <c:v>-9.1754238159549085E-7</c:v>
                </c:pt>
                <c:pt idx="185">
                  <c:v>-9.7510884486318046E-7</c:v>
                </c:pt>
                <c:pt idx="186">
                  <c:v>-1.0329864552980393E-6</c:v>
                </c:pt>
                <c:pt idx="187">
                  <c:v>-1.0911752129000692E-6</c:v>
                </c:pt>
                <c:pt idx="188">
                  <c:v>-1.1496751176692691E-6</c:v>
                </c:pt>
                <c:pt idx="189">
                  <c:v>-1.2084861696056392E-6</c:v>
                </c:pt>
                <c:pt idx="190">
                  <c:v>-1.2676083687091803E-6</c:v>
                </c:pt>
                <c:pt idx="191">
                  <c:v>-1.3270417149798906E-6</c:v>
                </c:pt>
                <c:pt idx="192">
                  <c:v>-1.386786208417771E-6</c:v>
                </c:pt>
                <c:pt idx="193">
                  <c:v>-1.4468418490228215E-6</c:v>
                </c:pt>
                <c:pt idx="194">
                  <c:v>-1.5072086367950422E-6</c:v>
                </c:pt>
                <c:pt idx="195">
                  <c:v>-1.5678865717344338E-6</c:v>
                </c:pt>
                <c:pt idx="196">
                  <c:v>-1.6288756538409956E-6</c:v>
                </c:pt>
                <c:pt idx="197">
                  <c:v>-1.6901758831147274E-6</c:v>
                </c:pt>
                <c:pt idx="198">
                  <c:v>-1.7517872595556286E-6</c:v>
                </c:pt>
                <c:pt idx="199">
                  <c:v>-1.8137097831637007E-6</c:v>
                </c:pt>
                <c:pt idx="200">
                  <c:v>-1.8759434539389437E-6</c:v>
                </c:pt>
                <c:pt idx="201">
                  <c:v>-1.9384882718813552E-6</c:v>
                </c:pt>
                <c:pt idx="202">
                  <c:v>-2.0013442369909377E-6</c:v>
                </c:pt>
                <c:pt idx="203">
                  <c:v>-2.0645113492676894E-6</c:v>
                </c:pt>
                <c:pt idx="204">
                  <c:v>-2.1279896087116121E-6</c:v>
                </c:pt>
                <c:pt idx="205">
                  <c:v>-2.1917790153227049E-6</c:v>
                </c:pt>
                <c:pt idx="206">
                  <c:v>-2.2558795691009678E-6</c:v>
                </c:pt>
                <c:pt idx="207">
                  <c:v>-2.3202912700464017E-6</c:v>
                </c:pt>
                <c:pt idx="208">
                  <c:v>-2.3850141181590048E-6</c:v>
                </c:pt>
                <c:pt idx="209">
                  <c:v>-2.4500481134387789E-6</c:v>
                </c:pt>
                <c:pt idx="210">
                  <c:v>-2.5153932558857232E-6</c:v>
                </c:pt>
                <c:pt idx="211">
                  <c:v>-2.5810495454998375E-6</c:v>
                </c:pt>
                <c:pt idx="212">
                  <c:v>-2.6470169822811228E-6</c:v>
                </c:pt>
                <c:pt idx="213">
                  <c:v>-2.7132955662295774E-6</c:v>
                </c:pt>
                <c:pt idx="214">
                  <c:v>-2.779885297345203E-6</c:v>
                </c:pt>
                <c:pt idx="215">
                  <c:v>-2.8467861756279969E-6</c:v>
                </c:pt>
                <c:pt idx="216">
                  <c:v>-2.9139982010779619E-6</c:v>
                </c:pt>
                <c:pt idx="217">
                  <c:v>-2.9815213736950969E-6</c:v>
                </c:pt>
                <c:pt idx="218">
                  <c:v>-3.0493556934794021E-6</c:v>
                </c:pt>
                <c:pt idx="219">
                  <c:v>-3.1175011604308774E-6</c:v>
                </c:pt>
                <c:pt idx="220">
                  <c:v>-3.1859577745495228E-6</c:v>
                </c:pt>
                <c:pt idx="221">
                  <c:v>-3.2547255358353392E-6</c:v>
                </c:pt>
                <c:pt idx="222">
                  <c:v>-3.3238044442883248E-6</c:v>
                </c:pt>
                <c:pt idx="223">
                  <c:v>-3.3931944999084814E-6</c:v>
                </c:pt>
                <c:pt idx="224">
                  <c:v>-3.462895702695809E-6</c:v>
                </c:pt>
                <c:pt idx="225">
                  <c:v>-3.5329080526503058E-6</c:v>
                </c:pt>
                <c:pt idx="226">
                  <c:v>-3.6032315497719736E-6</c:v>
                </c:pt>
                <c:pt idx="227">
                  <c:v>-3.6738661940608107E-6</c:v>
                </c:pt>
                <c:pt idx="228">
                  <c:v>-3.7448119855168187E-6</c:v>
                </c:pt>
                <c:pt idx="229">
                  <c:v>-3.816068924139996E-6</c:v>
                </c:pt>
                <c:pt idx="230">
                  <c:v>-3.8876370099303443E-6</c:v>
                </c:pt>
                <c:pt idx="231">
                  <c:v>-3.9595162428878618E-6</c:v>
                </c:pt>
                <c:pt idx="232">
                  <c:v>-4.0317066230125487E-6</c:v>
                </c:pt>
                <c:pt idx="233">
                  <c:v>-4.1042081503044064E-6</c:v>
                </c:pt>
                <c:pt idx="234">
                  <c:v>-4.1770208247634352E-6</c:v>
                </c:pt>
                <c:pt idx="235">
                  <c:v>-4.2501446463896349E-6</c:v>
                </c:pt>
                <c:pt idx="236">
                  <c:v>-4.3235796151830039E-6</c:v>
                </c:pt>
                <c:pt idx="237">
                  <c:v>-4.3973257311435421E-6</c:v>
                </c:pt>
                <c:pt idx="238">
                  <c:v>-4.4713829942712513E-6</c:v>
                </c:pt>
                <c:pt idx="239">
                  <c:v>-4.5457514045661315E-6</c:v>
                </c:pt>
                <c:pt idx="240">
                  <c:v>-4.6204309620281826E-6</c:v>
                </c:pt>
                <c:pt idx="241">
                  <c:v>-4.695421666657403E-6</c:v>
                </c:pt>
                <c:pt idx="242">
                  <c:v>-4.7707235184537927E-6</c:v>
                </c:pt>
                <c:pt idx="243">
                  <c:v>-4.8463365174173533E-6</c:v>
                </c:pt>
                <c:pt idx="244">
                  <c:v>-4.9222606635480833E-6</c:v>
                </c:pt>
                <c:pt idx="245">
                  <c:v>-4.9984959568459824E-6</c:v>
                </c:pt>
                <c:pt idx="246">
                  <c:v>-5.0750423973110543E-6</c:v>
                </c:pt>
                <c:pt idx="247">
                  <c:v>-5.1518999849432937E-6</c:v>
                </c:pt>
                <c:pt idx="248">
                  <c:v>-5.2290687197427058E-6</c:v>
                </c:pt>
                <c:pt idx="249">
                  <c:v>-5.3065486017092871E-6</c:v>
                </c:pt>
                <c:pt idx="250">
                  <c:v>-5.3843396308430377E-6</c:v>
                </c:pt>
                <c:pt idx="251">
                  <c:v>-5.462441807143961E-6</c:v>
                </c:pt>
                <c:pt idx="252">
                  <c:v>-5.5408551306120519E-6</c:v>
                </c:pt>
                <c:pt idx="253">
                  <c:v>-5.6195796012473154E-6</c:v>
                </c:pt>
                <c:pt idx="254">
                  <c:v>-5.6986152190497481E-6</c:v>
                </c:pt>
                <c:pt idx="255">
                  <c:v>-5.7779619840193502E-6</c:v>
                </c:pt>
                <c:pt idx="256">
                  <c:v>-5.8576198961561249E-6</c:v>
                </c:pt>
                <c:pt idx="257">
                  <c:v>-5.9375889554600672E-6</c:v>
                </c:pt>
                <c:pt idx="258">
                  <c:v>-6.0178691619311787E-6</c:v>
                </c:pt>
                <c:pt idx="259">
                  <c:v>-6.0984605155694613E-6</c:v>
                </c:pt>
                <c:pt idx="260">
                  <c:v>-6.1793630163749147E-6</c:v>
                </c:pt>
                <c:pt idx="261">
                  <c:v>-6.2605766643475392E-6</c:v>
                </c:pt>
                <c:pt idx="262">
                  <c:v>-6.3421014594873329E-6</c:v>
                </c:pt>
                <c:pt idx="263">
                  <c:v>-6.4239374017942959E-6</c:v>
                </c:pt>
                <c:pt idx="264">
                  <c:v>-6.5060844912684298E-6</c:v>
                </c:pt>
                <c:pt idx="265">
                  <c:v>-6.5885427279097348E-6</c:v>
                </c:pt>
                <c:pt idx="266">
                  <c:v>-6.6713121117182106E-6</c:v>
                </c:pt>
                <c:pt idx="267">
                  <c:v>-6.7543926426938558E-6</c:v>
                </c:pt>
                <c:pt idx="268">
                  <c:v>-6.8377843208366702E-6</c:v>
                </c:pt>
                <c:pt idx="269">
                  <c:v>-6.9214871461466556E-6</c:v>
                </c:pt>
                <c:pt idx="270">
                  <c:v>-7.0055011186238119E-6</c:v>
                </c:pt>
                <c:pt idx="271">
                  <c:v>-7.0898262382681393E-6</c:v>
                </c:pt>
                <c:pt idx="272">
                  <c:v>-7.1744625050796341E-6</c:v>
                </c:pt>
                <c:pt idx="273">
                  <c:v>-7.2594099190583E-6</c:v>
                </c:pt>
                <c:pt idx="274">
                  <c:v>-7.3446684802041351E-6</c:v>
                </c:pt>
                <c:pt idx="275">
                  <c:v>-7.4302381885171412E-6</c:v>
                </c:pt>
                <c:pt idx="276">
                  <c:v>-7.5161190439973183E-6</c:v>
                </c:pt>
                <c:pt idx="277">
                  <c:v>-7.6023110466446646E-6</c:v>
                </c:pt>
                <c:pt idx="278">
                  <c:v>-7.6888141964591819E-6</c:v>
                </c:pt>
                <c:pt idx="279">
                  <c:v>-7.7756284934408684E-6</c:v>
                </c:pt>
                <c:pt idx="280">
                  <c:v>-7.8627539375897259E-6</c:v>
                </c:pt>
                <c:pt idx="281">
                  <c:v>-7.9501905289057544E-6</c:v>
                </c:pt>
                <c:pt idx="282">
                  <c:v>-8.0379382673889522E-6</c:v>
                </c:pt>
                <c:pt idx="283">
                  <c:v>-8.1259971530393209E-6</c:v>
                </c:pt>
                <c:pt idx="284">
                  <c:v>-8.2143671858568589E-6</c:v>
                </c:pt>
                <c:pt idx="285">
                  <c:v>-8.3030483658415678E-6</c:v>
                </c:pt>
                <c:pt idx="286">
                  <c:v>-8.3920406929934478E-6</c:v>
                </c:pt>
                <c:pt idx="287">
                  <c:v>-8.481344167312497E-6</c:v>
                </c:pt>
                <c:pt idx="288">
                  <c:v>-8.5709587887987171E-6</c:v>
                </c:pt>
                <c:pt idx="289">
                  <c:v>-8.6608845574521065E-6</c:v>
                </c:pt>
                <c:pt idx="290">
                  <c:v>-8.7511214732726669E-6</c:v>
                </c:pt>
                <c:pt idx="291">
                  <c:v>-8.8416695362603983E-6</c:v>
                </c:pt>
                <c:pt idx="292">
                  <c:v>-8.9325287464152989E-6</c:v>
                </c:pt>
                <c:pt idx="293">
                  <c:v>-9.0236991037373671E-6</c:v>
                </c:pt>
                <c:pt idx="294">
                  <c:v>-9.1151806082266062E-6</c:v>
                </c:pt>
                <c:pt idx="295">
                  <c:v>-9.2069732598830147E-6</c:v>
                </c:pt>
                <c:pt idx="296">
                  <c:v>-9.2990770587065941E-6</c:v>
                </c:pt>
                <c:pt idx="297">
                  <c:v>-9.3914920046973444E-6</c:v>
                </c:pt>
                <c:pt idx="298">
                  <c:v>-9.4842180978552641E-6</c:v>
                </c:pt>
                <c:pt idx="299">
                  <c:v>-9.5772553381803547E-6</c:v>
                </c:pt>
                <c:pt idx="300">
                  <c:v>-9.6706037256726145E-6</c:v>
                </c:pt>
                <c:pt idx="301">
                  <c:v>-9.7642632603320454E-6</c:v>
                </c:pt>
                <c:pt idx="302">
                  <c:v>-9.8582339421586472E-6</c:v>
                </c:pt>
                <c:pt idx="303">
                  <c:v>-9.9525157711524182E-6</c:v>
                </c:pt>
                <c:pt idx="304">
                  <c:v>-1.004710874731336E-5</c:v>
                </c:pt>
                <c:pt idx="305">
                  <c:v>-1.0142012870641472E-5</c:v>
                </c:pt>
                <c:pt idx="306">
                  <c:v>-1.0237228141136754E-5</c:v>
                </c:pt>
                <c:pt idx="307">
                  <c:v>-1.0332754558799207E-5</c:v>
                </c:pt>
                <c:pt idx="308">
                  <c:v>-1.042859212362883E-5</c:v>
                </c:pt>
                <c:pt idx="309">
                  <c:v>-1.0524740835625623E-5</c:v>
                </c:pt>
                <c:pt idx="310">
                  <c:v>-1.0621200694789586E-5</c:v>
                </c:pt>
                <c:pt idx="311">
                  <c:v>-1.0717971701120719E-5</c:v>
                </c:pt>
                <c:pt idx="312">
                  <c:v>-1.0815053854619024E-5</c:v>
                </c:pt>
                <c:pt idx="313">
                  <c:v>-1.0912447155284498E-5</c:v>
                </c:pt>
                <c:pt idx="314">
                  <c:v>-1.1010151603117141E-5</c:v>
                </c:pt>
                <c:pt idx="315">
                  <c:v>-1.1108167198116959E-5</c:v>
                </c:pt>
                <c:pt idx="316">
                  <c:v>-1.1206493940283944E-5</c:v>
                </c:pt>
                <c:pt idx="317">
                  <c:v>-1.1305131829618097E-5</c:v>
                </c:pt>
                <c:pt idx="318">
                  <c:v>-1.1404080866119424E-5</c:v>
                </c:pt>
                <c:pt idx="319">
                  <c:v>-1.1503341049787918E-5</c:v>
                </c:pt>
                <c:pt idx="320">
                  <c:v>-1.1602912380623587E-5</c:v>
                </c:pt>
                <c:pt idx="321">
                  <c:v>-1.170279485862642E-5</c:v>
                </c:pt>
                <c:pt idx="322">
                  <c:v>-1.1802988483796425E-5</c:v>
                </c:pt>
                <c:pt idx="323">
                  <c:v>-1.19034932561336E-5</c:v>
                </c:pt>
                <c:pt idx="324">
                  <c:v>-1.2004309175637942E-5</c:v>
                </c:pt>
                <c:pt idx="325">
                  <c:v>-1.2105436242309459E-5</c:v>
                </c:pt>
                <c:pt idx="326">
                  <c:v>-1.2206874456148144E-5</c:v>
                </c:pt>
                <c:pt idx="327">
                  <c:v>-1.2308623817154E-5</c:v>
                </c:pt>
                <c:pt idx="328">
                  <c:v>-1.2410684325327026E-5</c:v>
                </c:pt>
                <c:pt idx="329">
                  <c:v>-1.251305598066722E-5</c:v>
                </c:pt>
                <c:pt idx="330">
                  <c:v>-1.2615738783174589E-5</c:v>
                </c:pt>
                <c:pt idx="331">
                  <c:v>-1.2718732732849125E-5</c:v>
                </c:pt>
                <c:pt idx="332">
                  <c:v>-1.2822037829690832E-5</c:v>
                </c:pt>
                <c:pt idx="333">
                  <c:v>-1.292565407369971E-5</c:v>
                </c:pt>
                <c:pt idx="334">
                  <c:v>-1.3029581464875755E-5</c:v>
                </c:pt>
                <c:pt idx="335">
                  <c:v>-1.3133820003218975E-5</c:v>
                </c:pt>
                <c:pt idx="336">
                  <c:v>-1.3238369688729363E-5</c:v>
                </c:pt>
                <c:pt idx="337">
                  <c:v>-1.3343230521406921E-5</c:v>
                </c:pt>
                <c:pt idx="338">
                  <c:v>-1.344840250125165E-5</c:v>
                </c:pt>
                <c:pt idx="339">
                  <c:v>-1.3553885628263547E-5</c:v>
                </c:pt>
                <c:pt idx="340">
                  <c:v>-1.3659679902442619E-5</c:v>
                </c:pt>
                <c:pt idx="341">
                  <c:v>-1.3765785323788858E-5</c:v>
                </c:pt>
                <c:pt idx="342">
                  <c:v>-1.3872201892302268E-5</c:v>
                </c:pt>
                <c:pt idx="343">
                  <c:v>-1.3978929607982848E-5</c:v>
                </c:pt>
                <c:pt idx="344">
                  <c:v>-1.4085968470830597E-5</c:v>
                </c:pt>
                <c:pt idx="345">
                  <c:v>-1.419331848084552E-5</c:v>
                </c:pt>
                <c:pt idx="346">
                  <c:v>-1.430097963802761E-5</c:v>
                </c:pt>
                <c:pt idx="347">
                  <c:v>-1.4408951942376871E-5</c:v>
                </c:pt>
                <c:pt idx="348">
                  <c:v>-1.4517235393893303E-5</c:v>
                </c:pt>
                <c:pt idx="349">
                  <c:v>-1.4625829992576903E-5</c:v>
                </c:pt>
                <c:pt idx="350">
                  <c:v>-1.4734735738427671E-5</c:v>
                </c:pt>
                <c:pt idx="351">
                  <c:v>-1.4843952631445612E-5</c:v>
                </c:pt>
                <c:pt idx="352">
                  <c:v>-1.4953480671630722E-5</c:v>
                </c:pt>
                <c:pt idx="353">
                  <c:v>-1.5063319858983002E-5</c:v>
                </c:pt>
                <c:pt idx="354">
                  <c:v>-1.5173470193502453E-5</c:v>
                </c:pt>
                <c:pt idx="355">
                  <c:v>-1.5283931675189074E-5</c:v>
                </c:pt>
                <c:pt idx="356">
                  <c:v>-1.5394704304042864E-5</c:v>
                </c:pt>
                <c:pt idx="357">
                  <c:v>-1.5505788080063828E-5</c:v>
                </c:pt>
                <c:pt idx="358">
                  <c:v>-1.561718300325196E-5</c:v>
                </c:pt>
                <c:pt idx="359">
                  <c:v>-1.5728889073607259E-5</c:v>
                </c:pt>
                <c:pt idx="360">
                  <c:v>-1.5840906291129733E-5</c:v>
                </c:pt>
                <c:pt idx="361">
                  <c:v>-1.5953234655819374E-5</c:v>
                </c:pt>
                <c:pt idx="362">
                  <c:v>-1.606587416767619E-5</c:v>
                </c:pt>
                <c:pt idx="363">
                  <c:v>-1.6178824826700173E-5</c:v>
                </c:pt>
                <c:pt idx="364">
                  <c:v>-1.6292086632891323E-5</c:v>
                </c:pt>
                <c:pt idx="365">
                  <c:v>-1.6405659586249649E-5</c:v>
                </c:pt>
                <c:pt idx="366">
                  <c:v>-1.6519543686775141E-5</c:v>
                </c:pt>
                <c:pt idx="367">
                  <c:v>-1.6633738934467808E-5</c:v>
                </c:pt>
                <c:pt idx="368">
                  <c:v>-1.6748245329327643E-5</c:v>
                </c:pt>
                <c:pt idx="369">
                  <c:v>-1.6863062871354645E-5</c:v>
                </c:pt>
                <c:pt idx="370">
                  <c:v>-1.6978191560548822E-5</c:v>
                </c:pt>
                <c:pt idx="371">
                  <c:v>-1.7093631396910166E-5</c:v>
                </c:pt>
                <c:pt idx="372">
                  <c:v>-1.7209382380438684E-5</c:v>
                </c:pt>
                <c:pt idx="373">
                  <c:v>-1.732544451113437E-5</c:v>
                </c:pt>
                <c:pt idx="374">
                  <c:v>-1.7441817788997224E-5</c:v>
                </c:pt>
                <c:pt idx="375">
                  <c:v>-1.7558502214027252E-5</c:v>
                </c:pt>
                <c:pt idx="376">
                  <c:v>-1.7675497786224447E-5</c:v>
                </c:pt>
                <c:pt idx="377">
                  <c:v>-1.7792804505588811E-5</c:v>
                </c:pt>
                <c:pt idx="378">
                  <c:v>-1.7910422372120348E-5</c:v>
                </c:pt>
                <c:pt idx="379">
                  <c:v>-1.8028351385819053E-5</c:v>
                </c:pt>
                <c:pt idx="380">
                  <c:v>-1.8146591546684926E-5</c:v>
                </c:pt>
                <c:pt idx="381">
                  <c:v>-1.8265142854717973E-5</c:v>
                </c:pt>
                <c:pt idx="382">
                  <c:v>-1.8384005309918187E-5</c:v>
                </c:pt>
                <c:pt idx="383">
                  <c:v>-1.8503178912285576E-5</c:v>
                </c:pt>
                <c:pt idx="384">
                  <c:v>-1.8622663661820133E-5</c:v>
                </c:pt>
                <c:pt idx="385">
                  <c:v>-1.8742459558521857E-5</c:v>
                </c:pt>
                <c:pt idx="386">
                  <c:v>-1.8862566602390755E-5</c:v>
                </c:pt>
                <c:pt idx="387">
                  <c:v>-1.8982984793426821E-5</c:v>
                </c:pt>
                <c:pt idx="388">
                  <c:v>-1.9103714131630061E-5</c:v>
                </c:pt>
                <c:pt idx="389">
                  <c:v>-1.9224754617000469E-5</c:v>
                </c:pt>
                <c:pt idx="390">
                  <c:v>-1.9346106249538045E-5</c:v>
                </c:pt>
                <c:pt idx="391">
                  <c:v>-1.9467769029242795E-5</c:v>
                </c:pt>
                <c:pt idx="392">
                  <c:v>-1.9589742956114712E-5</c:v>
                </c:pt>
                <c:pt idx="393">
                  <c:v>-1.9712028030153804E-5</c:v>
                </c:pt>
                <c:pt idx="394">
                  <c:v>-1.9834624251360063E-5</c:v>
                </c:pt>
                <c:pt idx="395">
                  <c:v>-1.995753161973349E-5</c:v>
                </c:pt>
                <c:pt idx="396">
                  <c:v>-2.0080750135274092E-5</c:v>
                </c:pt>
                <c:pt idx="397">
                  <c:v>-2.020427979798186E-5</c:v>
                </c:pt>
                <c:pt idx="398">
                  <c:v>-2.0328120607856797E-5</c:v>
                </c:pt>
                <c:pt idx="399">
                  <c:v>-2.0452272564898908E-5</c:v>
                </c:pt>
                <c:pt idx="400">
                  <c:v>-2.0576735669108186E-5</c:v>
                </c:pt>
                <c:pt idx="401">
                  <c:v>-2.0701509920484639E-5</c:v>
                </c:pt>
                <c:pt idx="402">
                  <c:v>-2.0826595319028259E-5</c:v>
                </c:pt>
                <c:pt idx="403">
                  <c:v>-2.0951991864739047E-5</c:v>
                </c:pt>
                <c:pt idx="404">
                  <c:v>-2.1077699557617009E-5</c:v>
                </c:pt>
                <c:pt idx="405">
                  <c:v>-2.1203718397662139E-5</c:v>
                </c:pt>
                <c:pt idx="406">
                  <c:v>-2.1330048384874443E-5</c:v>
                </c:pt>
                <c:pt idx="407">
                  <c:v>-2.1456689519253915E-5</c:v>
                </c:pt>
                <c:pt idx="408">
                  <c:v>-2.1583641800800554E-5</c:v>
                </c:pt>
                <c:pt idx="409">
                  <c:v>-2.1710905229514368E-5</c:v>
                </c:pt>
                <c:pt idx="410">
                  <c:v>-2.1838479805395349E-5</c:v>
                </c:pt>
                <c:pt idx="411">
                  <c:v>-2.1966365528443505E-5</c:v>
                </c:pt>
                <c:pt idx="412">
                  <c:v>-2.2094562398658828E-5</c:v>
                </c:pt>
                <c:pt idx="413">
                  <c:v>-2.2223070416041318E-5</c:v>
                </c:pt>
                <c:pt idx="414">
                  <c:v>-2.2351889580590983E-5</c:v>
                </c:pt>
                <c:pt idx="415">
                  <c:v>-2.2481019892307816E-5</c:v>
                </c:pt>
                <c:pt idx="416">
                  <c:v>-2.2610461351191823E-5</c:v>
                </c:pt>
                <c:pt idx="417">
                  <c:v>-2.2740213957242998E-5</c:v>
                </c:pt>
                <c:pt idx="418">
                  <c:v>-2.287027771046134E-5</c:v>
                </c:pt>
                <c:pt idx="419">
                  <c:v>-2.3000652610846856E-5</c:v>
                </c:pt>
                <c:pt idx="420">
                  <c:v>-2.3131338658399541E-5</c:v>
                </c:pt>
                <c:pt idx="421">
                  <c:v>-2.3262335853119392E-5</c:v>
                </c:pt>
                <c:pt idx="422">
                  <c:v>-2.3393644195006418E-5</c:v>
                </c:pt>
                <c:pt idx="423">
                  <c:v>-2.3525263684060612E-5</c:v>
                </c:pt>
                <c:pt idx="424">
                  <c:v>-2.3657194320281973E-5</c:v>
                </c:pt>
                <c:pt idx="425">
                  <c:v>-2.3789436103670509E-5</c:v>
                </c:pt>
                <c:pt idx="426">
                  <c:v>-2.3921989034226212E-5</c:v>
                </c:pt>
                <c:pt idx="427">
                  <c:v>-2.4054853111949089E-5</c:v>
                </c:pt>
                <c:pt idx="428">
                  <c:v>-2.4188028336839134E-5</c:v>
                </c:pt>
                <c:pt idx="429">
                  <c:v>-2.4321514708896347E-5</c:v>
                </c:pt>
                <c:pt idx="430">
                  <c:v>-2.4455312228120734E-5</c:v>
                </c:pt>
                <c:pt idx="431">
                  <c:v>-2.4589420894512288E-5</c:v>
                </c:pt>
                <c:pt idx="432">
                  <c:v>-2.4723840708071017E-5</c:v>
                </c:pt>
                <c:pt idx="433">
                  <c:v>-2.4858571668796914E-5</c:v>
                </c:pt>
                <c:pt idx="434">
                  <c:v>-2.4993613776689978E-5</c:v>
                </c:pt>
                <c:pt idx="435">
                  <c:v>-2.5128967031750216E-5</c:v>
                </c:pt>
                <c:pt idx="436">
                  <c:v>-2.5264631433977622E-5</c:v>
                </c:pt>
                <c:pt idx="437">
                  <c:v>-2.5400606983372202E-5</c:v>
                </c:pt>
                <c:pt idx="438">
                  <c:v>-2.553689367993395E-5</c:v>
                </c:pt>
                <c:pt idx="439">
                  <c:v>-2.5673491523662866E-5</c:v>
                </c:pt>
                <c:pt idx="440">
                  <c:v>-2.5810400514558956E-5</c:v>
                </c:pt>
                <c:pt idx="441">
                  <c:v>-2.5947620652622213E-5</c:v>
                </c:pt>
                <c:pt idx="442">
                  <c:v>-2.6085151937852645E-5</c:v>
                </c:pt>
                <c:pt idx="443">
                  <c:v>-2.6222994370250237E-5</c:v>
                </c:pt>
                <c:pt idx="444">
                  <c:v>-2.6361147949815011E-5</c:v>
                </c:pt>
                <c:pt idx="445">
                  <c:v>-2.6499612676546952E-5</c:v>
                </c:pt>
                <c:pt idx="446">
                  <c:v>-2.6638388550446061E-5</c:v>
                </c:pt>
                <c:pt idx="447">
                  <c:v>-2.6777475571512337E-5</c:v>
                </c:pt>
                <c:pt idx="448">
                  <c:v>-2.6916873739745788E-5</c:v>
                </c:pt>
                <c:pt idx="449">
                  <c:v>-2.7056583055146407E-5</c:v>
                </c:pt>
                <c:pt idx="450">
                  <c:v>-2.7095801648341212E-5</c:v>
                </c:pt>
                <c:pt idx="451">
                  <c:v>-2.7134802360462713E-5</c:v>
                </c:pt>
                <c:pt idx="452">
                  <c:v>-2.7173585191510909E-5</c:v>
                </c:pt>
                <c:pt idx="453">
                  <c:v>-2.7212150141485809E-5</c:v>
                </c:pt>
                <c:pt idx="454">
                  <c:v>-2.7250497210387397E-5</c:v>
                </c:pt>
                <c:pt idx="455">
                  <c:v>-2.728862639821568E-5</c:v>
                </c:pt>
                <c:pt idx="456">
                  <c:v>-2.732653770497066E-5</c:v>
                </c:pt>
                <c:pt idx="457">
                  <c:v>-2.7364231130652335E-5</c:v>
                </c:pt>
                <c:pt idx="458">
                  <c:v>-2.7401706675260705E-5</c:v>
                </c:pt>
                <c:pt idx="459">
                  <c:v>-2.7438964338795765E-5</c:v>
                </c:pt>
                <c:pt idx="460">
                  <c:v>-2.7476004121257527E-5</c:v>
                </c:pt>
                <c:pt idx="461">
                  <c:v>-2.7512826022645985E-5</c:v>
                </c:pt>
                <c:pt idx="462">
                  <c:v>-2.7549430042961138E-5</c:v>
                </c:pt>
                <c:pt idx="463">
                  <c:v>-2.7585816182202987E-5</c:v>
                </c:pt>
                <c:pt idx="464">
                  <c:v>-2.7621984440371532E-5</c:v>
                </c:pt>
                <c:pt idx="465">
                  <c:v>-2.7657934817466765E-5</c:v>
                </c:pt>
                <c:pt idx="466">
                  <c:v>-2.7693667313488702E-5</c:v>
                </c:pt>
                <c:pt idx="467">
                  <c:v>-2.7729181928437333E-5</c:v>
                </c:pt>
                <c:pt idx="468">
                  <c:v>-2.7764478662312661E-5</c:v>
                </c:pt>
                <c:pt idx="469">
                  <c:v>-2.7799557515114677E-5</c:v>
                </c:pt>
                <c:pt idx="470">
                  <c:v>-2.7834418486843396E-5</c:v>
                </c:pt>
                <c:pt idx="471">
                  <c:v>-2.786906157749881E-5</c:v>
                </c:pt>
                <c:pt idx="472">
                  <c:v>-2.7903486787080921E-5</c:v>
                </c:pt>
                <c:pt idx="473">
                  <c:v>-2.7937694115589726E-5</c:v>
                </c:pt>
                <c:pt idx="474">
                  <c:v>-2.7971683563025221E-5</c:v>
                </c:pt>
                <c:pt idx="475">
                  <c:v>-2.8005455129387412E-5</c:v>
                </c:pt>
                <c:pt idx="476">
                  <c:v>-2.8039008814676305E-5</c:v>
                </c:pt>
                <c:pt idx="477">
                  <c:v>-2.8072344618891886E-5</c:v>
                </c:pt>
                <c:pt idx="478">
                  <c:v>-2.8105462542034164E-5</c:v>
                </c:pt>
                <c:pt idx="479">
                  <c:v>-2.8138362584103144E-5</c:v>
                </c:pt>
                <c:pt idx="480">
                  <c:v>-2.8171044745098812E-5</c:v>
                </c:pt>
                <c:pt idx="481">
                  <c:v>-2.8203509025021184E-5</c:v>
                </c:pt>
                <c:pt idx="482">
                  <c:v>-2.8235755423870244E-5</c:v>
                </c:pt>
                <c:pt idx="483">
                  <c:v>-2.8267783941646006E-5</c:v>
                </c:pt>
                <c:pt idx="484">
                  <c:v>-2.8299594578348458E-5</c:v>
                </c:pt>
                <c:pt idx="485">
                  <c:v>-2.8331187333977605E-5</c:v>
                </c:pt>
                <c:pt idx="486">
                  <c:v>-2.8362562208533455E-5</c:v>
                </c:pt>
                <c:pt idx="487">
                  <c:v>-2.8393719202015993E-5</c:v>
                </c:pt>
                <c:pt idx="488">
                  <c:v>-2.8424658314425228E-5</c:v>
                </c:pt>
                <c:pt idx="489">
                  <c:v>-2.8455379545761158E-5</c:v>
                </c:pt>
                <c:pt idx="490">
                  <c:v>-2.8485882896023783E-5</c:v>
                </c:pt>
                <c:pt idx="491">
                  <c:v>-2.8516168365213104E-5</c:v>
                </c:pt>
                <c:pt idx="492">
                  <c:v>-2.8546235953329121E-5</c:v>
                </c:pt>
                <c:pt idx="493">
                  <c:v>-2.8576085660371834E-5</c:v>
                </c:pt>
                <c:pt idx="494">
                  <c:v>-2.8605717486341242E-5</c:v>
                </c:pt>
                <c:pt idx="495">
                  <c:v>-2.8635131431237346E-5</c:v>
                </c:pt>
                <c:pt idx="496">
                  <c:v>-2.8664327495060146E-5</c:v>
                </c:pt>
                <c:pt idx="497">
                  <c:v>-2.8693305677809641E-5</c:v>
                </c:pt>
                <c:pt idx="498">
                  <c:v>-2.8722065979485832E-5</c:v>
                </c:pt>
                <c:pt idx="499">
                  <c:v>-2.8750608400088719E-5</c:v>
                </c:pt>
                <c:pt idx="500">
                  <c:v>-2.8778932939618301E-5</c:v>
                </c:pt>
                <c:pt idx="501">
                  <c:v>-2.8807039598074579E-5</c:v>
                </c:pt>
                <c:pt idx="502">
                  <c:v>-2.8834928375457553E-5</c:v>
                </c:pt>
                <c:pt idx="503">
                  <c:v>-2.8862599271767222E-5</c:v>
                </c:pt>
                <c:pt idx="504">
                  <c:v>-2.8890052287003587E-5</c:v>
                </c:pt>
                <c:pt idx="505">
                  <c:v>-2.8917287421166648E-5</c:v>
                </c:pt>
                <c:pt idx="506">
                  <c:v>-2.8944304674256404E-5</c:v>
                </c:pt>
                <c:pt idx="507">
                  <c:v>-2.897110404627285E-5</c:v>
                </c:pt>
                <c:pt idx="508">
                  <c:v>-2.8997685537215997E-5</c:v>
                </c:pt>
                <c:pt idx="509">
                  <c:v>-2.9024049147085841E-5</c:v>
                </c:pt>
                <c:pt idx="510">
                  <c:v>-2.9050194875882373E-5</c:v>
                </c:pt>
                <c:pt idx="511">
                  <c:v>-2.9076122723605608E-5</c:v>
                </c:pt>
                <c:pt idx="512">
                  <c:v>-2.9101832690255532E-5</c:v>
                </c:pt>
                <c:pt idx="513">
                  <c:v>-2.9127324775832158E-5</c:v>
                </c:pt>
                <c:pt idx="514">
                  <c:v>-2.9152598980335473E-5</c:v>
                </c:pt>
                <c:pt idx="515">
                  <c:v>-2.917765530376549E-5</c:v>
                </c:pt>
                <c:pt idx="516">
                  <c:v>-2.9202493746122203E-5</c:v>
                </c:pt>
                <c:pt idx="517">
                  <c:v>-2.9227114307405606E-5</c:v>
                </c:pt>
                <c:pt idx="518">
                  <c:v>-2.925151698761571E-5</c:v>
                </c:pt>
                <c:pt idx="519">
                  <c:v>-2.927570178675251E-5</c:v>
                </c:pt>
                <c:pt idx="520">
                  <c:v>-2.9299668704815999E-5</c:v>
                </c:pt>
                <c:pt idx="521">
                  <c:v>-2.9323417741806191E-5</c:v>
                </c:pt>
                <c:pt idx="522">
                  <c:v>-2.9346948897723071E-5</c:v>
                </c:pt>
                <c:pt idx="523">
                  <c:v>-2.9370262172566648E-5</c:v>
                </c:pt>
                <c:pt idx="524">
                  <c:v>-2.9393357566336926E-5</c:v>
                </c:pt>
                <c:pt idx="525">
                  <c:v>-2.9416235079033894E-5</c:v>
                </c:pt>
                <c:pt idx="526">
                  <c:v>-2.9438894710657557E-5</c:v>
                </c:pt>
                <c:pt idx="527">
                  <c:v>-2.9461336461207916E-5</c:v>
                </c:pt>
                <c:pt idx="528">
                  <c:v>-2.948356033068497E-5</c:v>
                </c:pt>
                <c:pt idx="529">
                  <c:v>-2.950556631908872E-5</c:v>
                </c:pt>
                <c:pt idx="530">
                  <c:v>-2.9527354426419173E-5</c:v>
                </c:pt>
                <c:pt idx="531">
                  <c:v>-2.9548924652676314E-5</c:v>
                </c:pt>
                <c:pt idx="532">
                  <c:v>-2.9570276997860152E-5</c:v>
                </c:pt>
                <c:pt idx="533">
                  <c:v>-2.9591411461970685E-5</c:v>
                </c:pt>
                <c:pt idx="534">
                  <c:v>-2.961232804500792E-5</c:v>
                </c:pt>
                <c:pt idx="535">
                  <c:v>-2.9633026746971844E-5</c:v>
                </c:pt>
                <c:pt idx="536">
                  <c:v>-2.9653507567862464E-5</c:v>
                </c:pt>
                <c:pt idx="537">
                  <c:v>-2.967377050767978E-5</c:v>
                </c:pt>
                <c:pt idx="538">
                  <c:v>-2.9693815566423791E-5</c:v>
                </c:pt>
                <c:pt idx="539">
                  <c:v>-2.9713642744094498E-5</c:v>
                </c:pt>
                <c:pt idx="540">
                  <c:v>-2.9733252040691901E-5</c:v>
                </c:pt>
                <c:pt idx="541">
                  <c:v>-2.9752643456215999E-5</c:v>
                </c:pt>
                <c:pt idx="542">
                  <c:v>-2.9771816990666793E-5</c:v>
                </c:pt>
                <c:pt idx="543">
                  <c:v>-2.9790772644044283E-5</c:v>
                </c:pt>
                <c:pt idx="544">
                  <c:v>-2.9809510416348461E-5</c:v>
                </c:pt>
                <c:pt idx="545">
                  <c:v>-2.9828030307579342E-5</c:v>
                </c:pt>
                <c:pt idx="546">
                  <c:v>-2.9846332317736919E-5</c:v>
                </c:pt>
                <c:pt idx="547">
                  <c:v>-2.9864416446821191E-5</c:v>
                </c:pt>
                <c:pt idx="548">
                  <c:v>-2.9882282694832153E-5</c:v>
                </c:pt>
                <c:pt idx="549">
                  <c:v>-2.9899931061769816E-5</c:v>
                </c:pt>
                <c:pt idx="550">
                  <c:v>-2.9917361547634176E-5</c:v>
                </c:pt>
                <c:pt idx="551">
                  <c:v>-2.9934574152425231E-5</c:v>
                </c:pt>
                <c:pt idx="552">
                  <c:v>-2.9951568876142982E-5</c:v>
                </c:pt>
                <c:pt idx="553">
                  <c:v>-2.9968345718787428E-5</c:v>
                </c:pt>
                <c:pt idx="554">
                  <c:v>-2.9984904680358563E-5</c:v>
                </c:pt>
                <c:pt idx="555">
                  <c:v>-3.0001245760856401E-5</c:v>
                </c:pt>
                <c:pt idx="556">
                  <c:v>-3.0017368960280935E-5</c:v>
                </c:pt>
                <c:pt idx="557">
                  <c:v>-3.0033274278632157E-5</c:v>
                </c:pt>
                <c:pt idx="558">
                  <c:v>-3.0048961715910082E-5</c:v>
                </c:pt>
                <c:pt idx="559">
                  <c:v>-3.0064431272114695E-5</c:v>
                </c:pt>
                <c:pt idx="560">
                  <c:v>-3.0079682947246005E-5</c:v>
                </c:pt>
                <c:pt idx="561">
                  <c:v>-3.0094716741304017E-5</c:v>
                </c:pt>
                <c:pt idx="562">
                  <c:v>-3.0109532654288717E-5</c:v>
                </c:pt>
                <c:pt idx="563">
                  <c:v>-3.0124130686200114E-5</c:v>
                </c:pt>
                <c:pt idx="564">
                  <c:v>-3.0138510837038213E-5</c:v>
                </c:pt>
                <c:pt idx="565">
                  <c:v>-3.0152673106803001E-5</c:v>
                </c:pt>
                <c:pt idx="566">
                  <c:v>-3.0166617495494491E-5</c:v>
                </c:pt>
                <c:pt idx="567">
                  <c:v>-3.018034400311267E-5</c:v>
                </c:pt>
                <c:pt idx="568">
                  <c:v>-3.0193852629657552E-5</c:v>
                </c:pt>
                <c:pt idx="569">
                  <c:v>-3.0207143375129122E-5</c:v>
                </c:pt>
                <c:pt idx="570">
                  <c:v>-3.0220216239527388E-5</c:v>
                </c:pt>
                <c:pt idx="571">
                  <c:v>-3.0233071222852357E-5</c:v>
                </c:pt>
                <c:pt idx="572">
                  <c:v>-3.0245708325104008E-5</c:v>
                </c:pt>
                <c:pt idx="573">
                  <c:v>-3.0258127546282368E-5</c:v>
                </c:pt>
                <c:pt idx="574">
                  <c:v>-3.027032888638741E-5</c:v>
                </c:pt>
                <c:pt idx="575">
                  <c:v>-3.0282312345419161E-5</c:v>
                </c:pt>
                <c:pt idx="576">
                  <c:v>-3.0294077923377594E-5</c:v>
                </c:pt>
                <c:pt idx="577">
                  <c:v>-3.0305625620262737E-5</c:v>
                </c:pt>
                <c:pt idx="578">
                  <c:v>-3.0316955436074562E-5</c:v>
                </c:pt>
                <c:pt idx="579">
                  <c:v>-3.0328067370813096E-5</c:v>
                </c:pt>
                <c:pt idx="580">
                  <c:v>-3.0338961424478312E-5</c:v>
                </c:pt>
                <c:pt idx="581">
                  <c:v>-3.0349637597070237E-5</c:v>
                </c:pt>
                <c:pt idx="582">
                  <c:v>-3.0360095888588845E-5</c:v>
                </c:pt>
                <c:pt idx="583">
                  <c:v>-3.0370336299034162E-5</c:v>
                </c:pt>
                <c:pt idx="584">
                  <c:v>-3.0380358828406161E-5</c:v>
                </c:pt>
                <c:pt idx="585">
                  <c:v>-3.0390163476704869E-5</c:v>
                </c:pt>
                <c:pt idx="586">
                  <c:v>-3.0399750243930259E-5</c:v>
                </c:pt>
                <c:pt idx="587">
                  <c:v>-3.0409119130082358E-5</c:v>
                </c:pt>
                <c:pt idx="588">
                  <c:v>-3.041827013516114E-5</c:v>
                </c:pt>
                <c:pt idx="589">
                  <c:v>-3.0427203259166624E-5</c:v>
                </c:pt>
                <c:pt idx="590">
                  <c:v>-3.0435918502098804E-5</c:v>
                </c:pt>
                <c:pt idx="591">
                  <c:v>-3.0444415863957672E-5</c:v>
                </c:pt>
                <c:pt idx="592">
                  <c:v>-3.0452695344743243E-5</c:v>
                </c:pt>
                <c:pt idx="593">
                  <c:v>-3.0460756944455503E-5</c:v>
                </c:pt>
                <c:pt idx="594">
                  <c:v>-3.0468600663094466E-5</c:v>
                </c:pt>
                <c:pt idx="595">
                  <c:v>-3.0476226500660117E-5</c:v>
                </c:pt>
                <c:pt idx="596">
                  <c:v>-3.0483634457152471E-5</c:v>
                </c:pt>
                <c:pt idx="597">
                  <c:v>-3.049082453257152E-5</c:v>
                </c:pt>
                <c:pt idx="598">
                  <c:v>-3.0497796726917259E-5</c:v>
                </c:pt>
                <c:pt idx="599">
                  <c:v>-3.0504551040189699E-5</c:v>
                </c:pt>
                <c:pt idx="600">
                  <c:v>-3.0511087472388836E-5</c:v>
                </c:pt>
                <c:pt idx="601">
                  <c:v>-3.0517406023514661E-5</c:v>
                </c:pt>
                <c:pt idx="602">
                  <c:v>-3.0523506693567189E-5</c:v>
                </c:pt>
                <c:pt idx="603">
                  <c:v>-3.0529389482546406E-5</c:v>
                </c:pt>
                <c:pt idx="604">
                  <c:v>-3.0535054390452325E-5</c:v>
                </c:pt>
                <c:pt idx="605">
                  <c:v>-3.0540501417284933E-5</c:v>
                </c:pt>
                <c:pt idx="606">
                  <c:v>-3.0545730563044237E-5</c:v>
                </c:pt>
                <c:pt idx="607">
                  <c:v>-3.0550741827730243E-5</c:v>
                </c:pt>
                <c:pt idx="608">
                  <c:v>-3.0555535211342938E-5</c:v>
                </c:pt>
                <c:pt idx="609">
                  <c:v>-3.0560110713882329E-5</c:v>
                </c:pt>
                <c:pt idx="610">
                  <c:v>-3.0564468335348415E-5</c:v>
                </c:pt>
                <c:pt idx="611">
                  <c:v>-3.0568608075741204E-5</c:v>
                </c:pt>
                <c:pt idx="612">
                  <c:v>-3.0572529935060682E-5</c:v>
                </c:pt>
                <c:pt idx="613">
                  <c:v>-3.0576233913306856E-5</c:v>
                </c:pt>
                <c:pt idx="614">
                  <c:v>-3.0579720010479725E-5</c:v>
                </c:pt>
                <c:pt idx="615">
                  <c:v>-3.058298822657929E-5</c:v>
                </c:pt>
                <c:pt idx="616">
                  <c:v>-3.058603856160555E-5</c:v>
                </c:pt>
                <c:pt idx="617">
                  <c:v>-3.0588871015558513E-5</c:v>
                </c:pt>
                <c:pt idx="618">
                  <c:v>-3.0591485588438165E-5</c:v>
                </c:pt>
                <c:pt idx="619">
                  <c:v>-3.0593882280244513E-5</c:v>
                </c:pt>
                <c:pt idx="620">
                  <c:v>-3.0596061090977556E-5</c:v>
                </c:pt>
                <c:pt idx="621">
                  <c:v>-3.0598022020637301E-5</c:v>
                </c:pt>
                <c:pt idx="622">
                  <c:v>-3.0599765069223736E-5</c:v>
                </c:pt>
                <c:pt idx="623">
                  <c:v>-3.060129023673686E-5</c:v>
                </c:pt>
                <c:pt idx="624">
                  <c:v>-3.0602597523176685E-5</c:v>
                </c:pt>
                <c:pt idx="625">
                  <c:v>-3.0603686928543207E-5</c:v>
                </c:pt>
                <c:pt idx="626">
                  <c:v>-3.0604558452836424E-5</c:v>
                </c:pt>
                <c:pt idx="627">
                  <c:v>-3.0605212096056331E-5</c:v>
                </c:pt>
                <c:pt idx="628">
                  <c:v>-3.0605647858202939E-5</c:v>
                </c:pt>
                <c:pt idx="629">
                  <c:v>-3.0605865739276244E-5</c:v>
                </c:pt>
                <c:pt idx="630">
                  <c:v>-3.0605865739276244E-5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-4.851755165430063E-4</c:v>
                </c:pt>
                <c:pt idx="1">
                  <c:v>-4.8079551654300613E-4</c:v>
                </c:pt>
                <c:pt idx="2">
                  <c:v>-4.7641582780168218E-4</c:v>
                </c:pt>
                <c:pt idx="3">
                  <c:v>-4.7203676157771062E-4</c:v>
                </c:pt>
                <c:pt idx="4">
                  <c:v>-4.6765862912976757E-4</c:v>
                </c:pt>
                <c:pt idx="5">
                  <c:v>-4.6328174171652908E-4</c:v>
                </c:pt>
                <c:pt idx="6">
                  <c:v>-4.5890641059667127E-4</c:v>
                </c:pt>
                <c:pt idx="7">
                  <c:v>-4.5453294702887042E-4</c:v>
                </c:pt>
                <c:pt idx="8">
                  <c:v>-4.5016166227180259E-4</c:v>
                </c:pt>
                <c:pt idx="9">
                  <c:v>-4.4579286758414393E-4</c:v>
                </c:pt>
                <c:pt idx="10">
                  <c:v>-4.4142687422457069E-4</c:v>
                </c:pt>
                <c:pt idx="11">
                  <c:v>-4.3706399345175886E-4</c:v>
                </c:pt>
                <c:pt idx="12">
                  <c:v>-4.3270453652438477E-4</c:v>
                </c:pt>
                <c:pt idx="13">
                  <c:v>-4.2834881470112443E-4</c:v>
                </c:pt>
                <c:pt idx="14">
                  <c:v>-4.2399713924065401E-4</c:v>
                </c:pt>
                <c:pt idx="15">
                  <c:v>-4.1964982140164968E-4</c:v>
                </c:pt>
                <c:pt idx="16">
                  <c:v>-4.1530717244278755E-4</c:v>
                </c:pt>
                <c:pt idx="17">
                  <c:v>-4.1096950362274384E-4</c:v>
                </c:pt>
                <c:pt idx="18">
                  <c:v>-4.0663712620019467E-4</c:v>
                </c:pt>
                <c:pt idx="19">
                  <c:v>-4.023103514338162E-4</c:v>
                </c:pt>
                <c:pt idx="20">
                  <c:v>-3.9798949058228455E-4</c:v>
                </c:pt>
                <c:pt idx="21">
                  <c:v>-3.9367485490427595E-4</c:v>
                </c:pt>
                <c:pt idx="22">
                  <c:v>-3.893667556584664E-4</c:v>
                </c:pt>
                <c:pt idx="23">
                  <c:v>-3.8506550410353217E-4</c:v>
                </c:pt>
                <c:pt idx="24">
                  <c:v>-3.8077141149814932E-4</c:v>
                </c:pt>
                <c:pt idx="25">
                  <c:v>-3.7648478910099414E-4</c:v>
                </c:pt>
                <c:pt idx="26">
                  <c:v>-3.7220594817074268E-4</c:v>
                </c:pt>
                <c:pt idx="27">
                  <c:v>-3.6793519996607105E-4</c:v>
                </c:pt>
                <c:pt idx="28">
                  <c:v>-3.6367285574565543E-4</c:v>
                </c:pt>
                <c:pt idx="29">
                  <c:v>-3.5941922676817204E-4</c:v>
                </c:pt>
                <c:pt idx="30">
                  <c:v>-3.5517462429229699E-4</c:v>
                </c:pt>
                <c:pt idx="31">
                  <c:v>-3.5093935957670639E-4</c:v>
                </c:pt>
                <c:pt idx="32">
                  <c:v>-3.4671374388007642E-4</c:v>
                </c:pt>
                <c:pt idx="33">
                  <c:v>-3.4249808846108324E-4</c:v>
                </c:pt>
                <c:pt idx="34">
                  <c:v>-3.3829270457840297E-4</c:v>
                </c:pt>
                <c:pt idx="35">
                  <c:v>-3.3409790349071177E-4</c:v>
                </c:pt>
                <c:pt idx="36">
                  <c:v>-3.2991399645668581E-4</c:v>
                </c:pt>
                <c:pt idx="37">
                  <c:v>-3.2574129473500121E-4</c:v>
                </c:pt>
                <c:pt idx="38">
                  <c:v>-3.215801095843342E-4</c:v>
                </c:pt>
                <c:pt idx="39">
                  <c:v>-3.1743075226336076E-4</c:v>
                </c:pt>
                <c:pt idx="40">
                  <c:v>-3.1329353403075719E-4</c:v>
                </c:pt>
                <c:pt idx="41">
                  <c:v>-3.091687661451996E-4</c:v>
                </c:pt>
                <c:pt idx="42">
                  <c:v>-3.050567598653641E-4</c:v>
                </c:pt>
                <c:pt idx="43">
                  <c:v>-3.0095782644992686E-4</c:v>
                </c:pt>
                <c:pt idx="44">
                  <c:v>-2.968722771575641E-4</c:v>
                </c:pt>
                <c:pt idx="45">
                  <c:v>-2.9280042324695188E-4</c:v>
                </c:pt>
                <c:pt idx="46">
                  <c:v>-2.8874257597676637E-4</c:v>
                </c:pt>
                <c:pt idx="47">
                  <c:v>-2.846990466056838E-4</c:v>
                </c:pt>
                <c:pt idx="48">
                  <c:v>-2.8067014639238011E-4</c:v>
                </c:pt>
                <c:pt idx="49">
                  <c:v>-2.7665618659553163E-4</c:v>
                </c:pt>
                <c:pt idx="50">
                  <c:v>-2.7265747847381449E-4</c:v>
                </c:pt>
                <c:pt idx="51">
                  <c:v>-2.6867433328590478E-4</c:v>
                </c:pt>
                <c:pt idx="52">
                  <c:v>-2.647070622904787E-4</c:v>
                </c:pt>
                <c:pt idx="53">
                  <c:v>-2.6075597674621239E-4</c:v>
                </c:pt>
                <c:pt idx="54">
                  <c:v>-2.5682138791178197E-4</c:v>
                </c:pt>
                <c:pt idx="55">
                  <c:v>-2.5290360704586362E-4</c:v>
                </c:pt>
                <c:pt idx="56">
                  <c:v>-2.4900294540713351E-4</c:v>
                </c:pt>
                <c:pt idx="57">
                  <c:v>-2.4511971425426773E-4</c:v>
                </c:pt>
                <c:pt idx="58">
                  <c:v>-2.412542248459425E-4</c:v>
                </c:pt>
                <c:pt idx="59">
                  <c:v>-2.374067884408339E-4</c:v>
                </c:pt>
                <c:pt idx="60">
                  <c:v>-2.3357771629761812E-4</c:v>
                </c:pt>
                <c:pt idx="61">
                  <c:v>-2.2976731967497128E-4</c:v>
                </c:pt>
                <c:pt idx="62">
                  <c:v>-2.2597590983156949E-4</c:v>
                </c:pt>
                <c:pt idx="63">
                  <c:v>-2.22203798026089E-4</c:v>
                </c:pt>
                <c:pt idx="64">
                  <c:v>-2.1845129551720593E-4</c:v>
                </c:pt>
                <c:pt idx="65">
                  <c:v>-2.1471871356359637E-4</c:v>
                </c:pt>
                <c:pt idx="66">
                  <c:v>-2.1100636342393655E-4</c:v>
                </c:pt>
                <c:pt idx="67">
                  <c:v>-2.0731455635690255E-4</c:v>
                </c:pt>
                <c:pt idx="68">
                  <c:v>-2.0364360362117056E-4</c:v>
                </c:pt>
                <c:pt idx="69">
                  <c:v>-1.9999381647541672E-4</c:v>
                </c:pt>
                <c:pt idx="70">
                  <c:v>-1.9636550617831719E-4</c:v>
                </c:pt>
                <c:pt idx="71">
                  <c:v>-1.927589839885481E-4</c:v>
                </c:pt>
                <c:pt idx="72">
                  <c:v>-1.8917456116478566E-4</c:v>
                </c:pt>
                <c:pt idx="73">
                  <c:v>-1.8561254896570594E-4</c:v>
                </c:pt>
                <c:pt idx="74">
                  <c:v>-1.8207325864998505E-4</c:v>
                </c:pt>
                <c:pt idx="75">
                  <c:v>-1.7855700147629926E-4</c:v>
                </c:pt>
                <c:pt idx="76">
                  <c:v>-1.7506408870332466E-4</c:v>
                </c:pt>
                <c:pt idx="77">
                  <c:v>-1.7159483158973738E-4</c:v>
                </c:pt>
                <c:pt idx="78">
                  <c:v>-1.6814954139421362E-4</c:v>
                </c:pt>
                <c:pt idx="79">
                  <c:v>-1.6472852937542948E-4</c:v>
                </c:pt>
                <c:pt idx="80">
                  <c:v>-1.6133210679206115E-4</c:v>
                </c:pt>
                <c:pt idx="81">
                  <c:v>-1.5796058490278477E-4</c:v>
                </c:pt>
                <c:pt idx="82">
                  <c:v>-1.5461427496627649E-4</c:v>
                </c:pt>
                <c:pt idx="83">
                  <c:v>-1.5129348824121242E-4</c:v>
                </c:pt>
                <c:pt idx="84">
                  <c:v>-1.4799853598626873E-4</c:v>
                </c:pt>
                <c:pt idx="85">
                  <c:v>-1.4472972946012158E-4</c:v>
                </c:pt>
                <c:pt idx="86">
                  <c:v>-1.4148737992144712E-4</c:v>
                </c:pt>
                <c:pt idx="87">
                  <c:v>-1.3827179862892152E-4</c:v>
                </c:pt>
                <c:pt idx="88">
                  <c:v>-1.3508329684122085E-4</c:v>
                </c:pt>
                <c:pt idx="89">
                  <c:v>-1.3192218581702139E-4</c:v>
                </c:pt>
                <c:pt idx="90">
                  <c:v>-1.2878877681499922E-4</c:v>
                </c:pt>
                <c:pt idx="91">
                  <c:v>-1.256833810938304E-4</c:v>
                </c:pt>
                <c:pt idx="92">
                  <c:v>-1.2260630991219119E-4</c:v>
                </c:pt>
                <c:pt idx="93">
                  <c:v>-1.1955787452875777E-4</c:v>
                </c:pt>
                <c:pt idx="94">
                  <c:v>-1.1653838620220615E-4</c:v>
                </c:pt>
                <c:pt idx="95">
                  <c:v>-1.1354815619121258E-4</c:v>
                </c:pt>
                <c:pt idx="96">
                  <c:v>-1.1058749575445323E-4</c:v>
                </c:pt>
                <c:pt idx="97">
                  <c:v>-1.0765671615060419E-4</c:v>
                </c:pt>
                <c:pt idx="98">
                  <c:v>-1.0475612863834162E-4</c:v>
                </c:pt>
                <c:pt idx="99">
                  <c:v>-1.0188604447634168E-4</c:v>
                </c:pt>
                <c:pt idx="100">
                  <c:v>-9.9046774923280519E-5</c:v>
                </c:pt>
                <c:pt idx="101">
                  <c:v>-9.6238631237834297E-5</c:v>
                </c:pt>
                <c:pt idx="102">
                  <c:v>-9.3461924678679131E-5</c:v>
                </c:pt>
                <c:pt idx="103">
                  <c:v>-9.071696650449119E-5</c:v>
                </c:pt>
                <c:pt idx="104">
                  <c:v>-8.8004067973946641E-5</c:v>
                </c:pt>
                <c:pt idx="105">
                  <c:v>-8.5323540345721627E-5</c:v>
                </c:pt>
                <c:pt idx="106">
                  <c:v>-8.2675694878492261E-5</c:v>
                </c:pt>
                <c:pt idx="107">
                  <c:v>-8.006084283093474E-5</c:v>
                </c:pt>
                <c:pt idx="108">
                  <c:v>-7.7479295461725149E-5</c:v>
                </c:pt>
                <c:pt idx="109">
                  <c:v>-7.4931364029539712E-5</c:v>
                </c:pt>
                <c:pt idx="110">
                  <c:v>-7.2417359793054543E-5</c:v>
                </c:pt>
                <c:pt idx="111">
                  <c:v>-6.9937594010945756E-5</c:v>
                </c:pt>
                <c:pt idx="112">
                  <c:v>-6.7492377941889546E-5</c:v>
                </c:pt>
                <c:pt idx="113">
                  <c:v>-6.5082022844562082E-5</c:v>
                </c:pt>
                <c:pt idx="114">
                  <c:v>-6.2706839977639479E-5</c:v>
                </c:pt>
                <c:pt idx="115">
                  <c:v>-6.0367140599797877E-5</c:v>
                </c:pt>
                <c:pt idx="116">
                  <c:v>-5.8063235969713424E-5</c:v>
                </c:pt>
                <c:pt idx="117">
                  <c:v>-5.5795437346062323E-5</c:v>
                </c:pt>
                <c:pt idx="118">
                  <c:v>-5.3564055987520654E-5</c:v>
                </c:pt>
                <c:pt idx="119">
                  <c:v>-5.1369403152764619E-5</c:v>
                </c:pt>
                <c:pt idx="120">
                  <c:v>-4.9211790100470347E-5</c:v>
                </c:pt>
                <c:pt idx="121">
                  <c:v>-4.7091528089313991E-5</c:v>
                </c:pt>
                <c:pt idx="122">
                  <c:v>-4.5008928377971694E-5</c:v>
                </c:pt>
                <c:pt idx="123">
                  <c:v>-4.2964302225119595E-5</c:v>
                </c:pt>
                <c:pt idx="124">
                  <c:v>-4.0957960889433865E-5</c:v>
                </c:pt>
                <c:pt idx="125">
                  <c:v>-3.8990215629590644E-5</c:v>
                </c:pt>
                <c:pt idx="126">
                  <c:v>-3.7061377704266074E-5</c:v>
                </c:pt>
                <c:pt idx="127">
                  <c:v>-3.5171758372136322E-5</c:v>
                </c:pt>
                <c:pt idx="128">
                  <c:v>-3.3321668891877517E-5</c:v>
                </c:pt>
                <c:pt idx="129">
                  <c:v>-3.1511420522165826E-5</c:v>
                </c:pt>
                <c:pt idx="130">
                  <c:v>-2.9741324521677379E-5</c:v>
                </c:pt>
                <c:pt idx="131">
                  <c:v>-2.8011692149088342E-5</c:v>
                </c:pt>
                <c:pt idx="132">
                  <c:v>-2.6322834663074872E-5</c:v>
                </c:pt>
                <c:pt idx="133">
                  <c:v>-2.4675063322313095E-5</c:v>
                </c:pt>
                <c:pt idx="134">
                  <c:v>-2.306868938547916E-5</c:v>
                </c:pt>
                <c:pt idx="135">
                  <c:v>-2.1504024111249228E-5</c:v>
                </c:pt>
                <c:pt idx="136">
                  <c:v>-1.9981378758299447E-5</c:v>
                </c:pt>
                <c:pt idx="137">
                  <c:v>-1.8501064585305966E-5</c:v>
                </c:pt>
                <c:pt idx="138">
                  <c:v>-1.7063392850944933E-5</c:v>
                </c:pt>
                <c:pt idx="139">
                  <c:v>-1.5668674813892502E-5</c:v>
                </c:pt>
                <c:pt idx="140">
                  <c:v>-1.4317221732824813E-5</c:v>
                </c:pt>
                <c:pt idx="141">
                  <c:v>-1.3009344866418018E-5</c:v>
                </c:pt>
                <c:pt idx="142">
                  <c:v>-1.1745355473348272E-5</c:v>
                </c:pt>
                <c:pt idx="143">
                  <c:v>-1.0525564812291718E-5</c:v>
                </c:pt>
                <c:pt idx="144">
                  <c:v>-9.3502841419245128E-6</c:v>
                </c:pt>
                <c:pt idx="145">
                  <c:v>-8.2198247209227987E-6</c:v>
                </c:pt>
                <c:pt idx="146">
                  <c:v>-7.1344978079627269E-6</c:v>
                </c:pt>
                <c:pt idx="147">
                  <c:v>-6.0946146617204513E-6</c:v>
                </c:pt>
                <c:pt idx="148">
                  <c:v>-5.100486540872114E-6</c:v>
                </c:pt>
                <c:pt idx="149">
                  <c:v>-4.1524247040938683E-6</c:v>
                </c:pt>
                <c:pt idx="150">
                  <c:v>-3.2507404100618621E-6</c:v>
                </c:pt>
                <c:pt idx="151">
                  <c:v>-2.3957449174522461E-6</c:v>
                </c:pt>
                <c:pt idx="152">
                  <c:v>-1.5877494849411675E-6</c:v>
                </c:pt>
                <c:pt idx="153">
                  <c:v>-8.2706537120477609E-7</c:v>
                </c:pt>
                <c:pt idx="154">
                  <c:v>-1.1400383491922157E-7</c:v>
                </c:pt>
                <c:pt idx="155">
                  <c:v>5.5112386523934628E-7</c:v>
                </c:pt>
                <c:pt idx="156">
                  <c:v>1.1680064705947785E-6</c:v>
                </c:pt>
                <c:pt idx="157">
                  <c:v>1.7363327224709263E-6</c:v>
                </c:pt>
                <c:pt idx="158">
                  <c:v>2.2557913621916398E-6</c:v>
                </c:pt>
                <c:pt idx="159">
                  <c:v>2.7260711310807701E-6</c:v>
                </c:pt>
                <c:pt idx="160">
                  <c:v>3.1468607704621675E-6</c:v>
                </c:pt>
                <c:pt idx="161">
                  <c:v>3.5178490216596839E-6</c:v>
                </c:pt>
                <c:pt idx="162">
                  <c:v>3.8387246259971696E-6</c:v>
                </c:pt>
                <c:pt idx="163">
                  <c:v>4.1091763247984747E-6</c:v>
                </c:pt>
                <c:pt idx="164">
                  <c:v>4.3288928593874496E-6</c:v>
                </c:pt>
                <c:pt idx="165">
                  <c:v>4.4975629710879461E-6</c:v>
                </c:pt>
                <c:pt idx="166">
                  <c:v>4.6148754012238146E-6</c:v>
                </c:pt>
                <c:pt idx="167">
                  <c:v>4.680518891118906E-6</c:v>
                </c:pt>
                <c:pt idx="168">
                  <c:v>4.6941821820970707E-6</c:v>
                </c:pt>
                <c:pt idx="169">
                  <c:v>4.6555540154821588E-6</c:v>
                </c:pt>
                <c:pt idx="170">
                  <c:v>4.5643231325980223E-6</c:v>
                </c:pt>
                <c:pt idx="171">
                  <c:v>4.4201782747685115E-6</c:v>
                </c:pt>
                <c:pt idx="172">
                  <c:v>4.2228081833174766E-6</c:v>
                </c:pt>
                <c:pt idx="173">
                  <c:v>3.9719015995687687E-6</c:v>
                </c:pt>
                <c:pt idx="174">
                  <c:v>3.6671472648462388E-6</c:v>
                </c:pt>
                <c:pt idx="175">
                  <c:v>3.3082339204737372E-6</c:v>
                </c:pt>
                <c:pt idx="176">
                  <c:v>2.894850307775115E-6</c:v>
                </c:pt>
                <c:pt idx="177">
                  <c:v>2.4266851680742225E-6</c:v>
                </c:pt>
                <c:pt idx="178">
                  <c:v>1.9034272426949115E-6</c:v>
                </c:pt>
                <c:pt idx="179">
                  <c:v>1.3247652729610324E-6</c:v>
                </c:pt>
                <c:pt idx="180">
                  <c:v>6.9038800019643528E-7</c:v>
                </c:pt>
                <c:pt idx="181">
                  <c:v>-7.4670987479544442E-7</c:v>
                </c:pt>
                <c:pt idx="182">
                  <c:v>-1.5500527713570672E-6</c:v>
                </c:pt>
                <c:pt idx="183">
                  <c:v>-2.4103398368520395E-6</c:v>
                </c:pt>
                <c:pt idx="184">
                  <c:v>-3.3278822184475303E-6</c:v>
                </c:pt>
                <c:pt idx="185">
                  <c:v>-4.3029910633107108E-6</c:v>
                </c:pt>
                <c:pt idx="186">
                  <c:v>-5.3359775186087501E-6</c:v>
                </c:pt>
                <c:pt idx="187">
                  <c:v>-6.4271527315088193E-6</c:v>
                </c:pt>
                <c:pt idx="188">
                  <c:v>-7.5768278491780884E-6</c:v>
                </c:pt>
                <c:pt idx="189">
                  <c:v>-8.7853140187837285E-6</c:v>
                </c:pt>
                <c:pt idx="190">
                  <c:v>-1.0052922387492908E-5</c:v>
                </c:pt>
                <c:pt idx="191">
                  <c:v>-1.1379964102472798E-5</c:v>
                </c:pt>
                <c:pt idx="192">
                  <c:v>-1.2766750310890569E-5</c:v>
                </c:pt>
                <c:pt idx="193">
                  <c:v>-1.421359215991339E-5</c:v>
                </c:pt>
                <c:pt idx="194">
                  <c:v>-1.5720800796708433E-5</c:v>
                </c:pt>
                <c:pt idx="195">
                  <c:v>-1.7288687368442866E-5</c:v>
                </c:pt>
                <c:pt idx="196">
                  <c:v>-1.891756302228386E-5</c:v>
                </c:pt>
                <c:pt idx="197">
                  <c:v>-2.0607738905398586E-5</c:v>
                </c:pt>
                <c:pt idx="198">
                  <c:v>-2.2359526164954214E-5</c:v>
                </c:pt>
                <c:pt idx="199">
                  <c:v>-2.4173235948117917E-5</c:v>
                </c:pt>
                <c:pt idx="200">
                  <c:v>-2.604917940205686E-5</c:v>
                </c:pt>
                <c:pt idx="201">
                  <c:v>-2.7987667673938217E-5</c:v>
                </c:pt>
                <c:pt idx="202">
                  <c:v>-2.9989011910929153E-5</c:v>
                </c:pt>
                <c:pt idx="203">
                  <c:v>-3.2053523260196843E-5</c:v>
                </c:pt>
                <c:pt idx="204">
                  <c:v>-3.4181512868908451E-5</c:v>
                </c:pt>
                <c:pt idx="205">
                  <c:v>-3.6373291884231153E-5</c:v>
                </c:pt>
                <c:pt idx="206">
                  <c:v>-3.8629171453332122E-5</c:v>
                </c:pt>
                <c:pt idx="207">
                  <c:v>-4.0949462723378525E-5</c:v>
                </c:pt>
                <c:pt idx="208">
                  <c:v>-4.3334476841537531E-5</c:v>
                </c:pt>
                <c:pt idx="209">
                  <c:v>-4.5784524954976306E-5</c:v>
                </c:pt>
                <c:pt idx="210">
                  <c:v>-4.8299918210862033E-5</c:v>
                </c:pt>
                <c:pt idx="211">
                  <c:v>-5.0880967756361871E-5</c:v>
                </c:pt>
                <c:pt idx="212">
                  <c:v>-5.3527984738642996E-5</c:v>
                </c:pt>
                <c:pt idx="213">
                  <c:v>-5.6241280304872574E-5</c:v>
                </c:pt>
                <c:pt idx="214">
                  <c:v>-5.9021165602217773E-5</c:v>
                </c:pt>
                <c:pt idx="215">
                  <c:v>-6.1867951777845769E-5</c:v>
                </c:pt>
                <c:pt idx="216">
                  <c:v>-6.4781949978923734E-5</c:v>
                </c:pt>
                <c:pt idx="217">
                  <c:v>-6.7763471352618837E-5</c:v>
                </c:pt>
                <c:pt idx="218">
                  <c:v>-7.0812827046098245E-5</c:v>
                </c:pt>
                <c:pt idx="219">
                  <c:v>-7.3930328206529126E-5</c:v>
                </c:pt>
                <c:pt idx="220">
                  <c:v>-7.7116285981078647E-5</c:v>
                </c:pt>
                <c:pt idx="221">
                  <c:v>-8.0371011516913989E-5</c:v>
                </c:pt>
                <c:pt idx="222">
                  <c:v>-8.3694815961202321E-5</c:v>
                </c:pt>
                <c:pt idx="223">
                  <c:v>-8.7088010461110795E-5</c:v>
                </c:pt>
                <c:pt idx="224">
                  <c:v>-9.0550906163806608E-5</c:v>
                </c:pt>
                <c:pt idx="225">
                  <c:v>-9.4083814216456912E-5</c:v>
                </c:pt>
                <c:pt idx="226">
                  <c:v>-9.7687045766228889E-5</c:v>
                </c:pt>
                <c:pt idx="227">
                  <c:v>-1.0136091196028969E-4</c:v>
                </c:pt>
                <c:pt idx="228">
                  <c:v>-1.0510572394580652E-4</c:v>
                </c:pt>
                <c:pt idx="229">
                  <c:v>-1.0892179286994652E-4</c:v>
                </c:pt>
                <c:pt idx="230">
                  <c:v>-1.1280942987987686E-4</c:v>
                </c:pt>
                <c:pt idx="231">
                  <c:v>-1.1676894612276472E-4</c:v>
                </c:pt>
                <c:pt idx="232">
                  <c:v>-1.2080065274577727E-4</c:v>
                </c:pt>
                <c:pt idx="233">
                  <c:v>-1.2490486089608167E-4</c:v>
                </c:pt>
                <c:pt idx="234">
                  <c:v>-1.2908188172084512E-4</c:v>
                </c:pt>
                <c:pt idx="235">
                  <c:v>-1.3333202636723476E-4</c:v>
                </c:pt>
                <c:pt idx="236">
                  <c:v>-1.3765560598241776E-4</c:v>
                </c:pt>
                <c:pt idx="237">
                  <c:v>-1.420529317135613E-4</c:v>
                </c:pt>
                <c:pt idx="238">
                  <c:v>-1.4652431470783256E-4</c:v>
                </c:pt>
                <c:pt idx="239">
                  <c:v>-1.5107006611239868E-4</c:v>
                </c:pt>
                <c:pt idx="240">
                  <c:v>-1.5569049707442686E-4</c:v>
                </c:pt>
                <c:pt idx="241">
                  <c:v>-1.6038591874108427E-4</c:v>
                </c:pt>
                <c:pt idx="242">
                  <c:v>-1.6515664225953808E-4</c:v>
                </c:pt>
                <c:pt idx="243">
                  <c:v>-1.7000297877695542E-4</c:v>
                </c:pt>
                <c:pt idx="244">
                  <c:v>-1.7492523944050349E-4</c:v>
                </c:pt>
                <c:pt idx="245">
                  <c:v>-1.7992373539734948E-4</c:v>
                </c:pt>
                <c:pt idx="246">
                  <c:v>-1.8499877779466054E-4</c:v>
                </c:pt>
                <c:pt idx="247">
                  <c:v>-1.9015067777960383E-4</c:v>
                </c:pt>
                <c:pt idx="248">
                  <c:v>-1.9537974649934652E-4</c:v>
                </c:pt>
                <c:pt idx="249">
                  <c:v>-2.0068629510105581E-4</c:v>
                </c:pt>
                <c:pt idx="250">
                  <c:v>-2.0607063473189886E-4</c:v>
                </c:pt>
                <c:pt idx="251">
                  <c:v>-2.1153307653904281E-4</c:v>
                </c:pt>
                <c:pt idx="252">
                  <c:v>-2.1707393166965486E-4</c:v>
                </c:pt>
                <c:pt idx="253">
                  <c:v>-2.2269351127090218E-4</c:v>
                </c:pt>
                <c:pt idx="254">
                  <c:v>-2.2839212648995193E-4</c:v>
                </c:pt>
                <c:pt idx="255">
                  <c:v>-2.3417008847397128E-4</c:v>
                </c:pt>
                <c:pt idx="256">
                  <c:v>-2.4002770837012739E-4</c:v>
                </c:pt>
                <c:pt idx="257">
                  <c:v>-2.4596529732558744E-4</c:v>
                </c:pt>
                <c:pt idx="258">
                  <c:v>-2.519831664875186E-4</c:v>
                </c:pt>
                <c:pt idx="259">
                  <c:v>-2.5808162700308808E-4</c:v>
                </c:pt>
                <c:pt idx="260">
                  <c:v>-2.64260990019463E-4</c:v>
                </c:pt>
                <c:pt idx="261">
                  <c:v>-2.7052156668381052E-4</c:v>
                </c:pt>
                <c:pt idx="262">
                  <c:v>-2.7686366814329787E-4</c:v>
                </c:pt>
                <c:pt idx="263">
                  <c:v>-2.8328760554509216E-4</c:v>
                </c:pt>
                <c:pt idx="264">
                  <c:v>-2.8979369003636062E-4</c:v>
                </c:pt>
                <c:pt idx="265">
                  <c:v>-2.9638223276427035E-4</c:v>
                </c:pt>
                <c:pt idx="266">
                  <c:v>-3.0305354487598858E-4</c:v>
                </c:pt>
                <c:pt idx="267">
                  <c:v>-3.0980793751868242E-4</c:v>
                </c:pt>
                <c:pt idx="268">
                  <c:v>-3.1664572183951909E-4</c:v>
                </c:pt>
                <c:pt idx="269">
                  <c:v>-3.2356720898566577E-4</c:v>
                </c:pt>
                <c:pt idx="270">
                  <c:v>-3.3057271010428956E-4</c:v>
                </c:pt>
                <c:pt idx="271">
                  <c:v>-3.3766253634255768E-4</c:v>
                </c:pt>
                <c:pt idx="272">
                  <c:v>-3.4483699884763731E-4</c:v>
                </c:pt>
                <c:pt idx="273">
                  <c:v>-3.5209640876669561E-4</c:v>
                </c:pt>
                <c:pt idx="274">
                  <c:v>-3.5944107724689974E-4</c:v>
                </c:pt>
                <c:pt idx="275">
                  <c:v>-3.6687131543541689E-4</c:v>
                </c:pt>
                <c:pt idx="276">
                  <c:v>-3.743874344794142E-4</c:v>
                </c:pt>
                <c:pt idx="277">
                  <c:v>-3.8198974552605886E-4</c:v>
                </c:pt>
                <c:pt idx="278">
                  <c:v>-3.8967855972251803E-4</c:v>
                </c:pt>
                <c:pt idx="279">
                  <c:v>-3.9745418821595887E-4</c:v>
                </c:pt>
                <c:pt idx="280">
                  <c:v>-4.0531694215354861E-4</c:v>
                </c:pt>
                <c:pt idx="281">
                  <c:v>-4.1326713268245436E-4</c:v>
                </c:pt>
                <c:pt idx="282">
                  <c:v>-4.213050709498433E-4</c:v>
                </c:pt>
                <c:pt idx="283">
                  <c:v>-4.2943106810288263E-4</c:v>
                </c:pt>
                <c:pt idx="284">
                  <c:v>-4.3764543528873948E-4</c:v>
                </c:pt>
                <c:pt idx="285">
                  <c:v>-4.4594848365458106E-4</c:v>
                </c:pt>
                <c:pt idx="286">
                  <c:v>-4.5434052434757449E-4</c:v>
                </c:pt>
                <c:pt idx="287">
                  <c:v>-4.62821868514887E-4</c:v>
                </c:pt>
                <c:pt idx="288">
                  <c:v>-4.7139282730368574E-4</c:v>
                </c:pt>
                <c:pt idx="289">
                  <c:v>-4.8005371186113783E-4</c:v>
                </c:pt>
                <c:pt idx="290">
                  <c:v>-4.888048333344105E-4</c:v>
                </c:pt>
                <c:pt idx="291">
                  <c:v>-4.9764650287067091E-4</c:v>
                </c:pt>
                <c:pt idx="292">
                  <c:v>-5.0657903161708618E-4</c:v>
                </c:pt>
                <c:pt idx="293">
                  <c:v>-5.1560273072082357E-4</c:v>
                </c:pt>
                <c:pt idx="294">
                  <c:v>-5.2471791132905016E-4</c:v>
                </c:pt>
                <c:pt idx="295">
                  <c:v>-5.3392488458893321E-4</c:v>
                </c:pt>
                <c:pt idx="296">
                  <c:v>-5.4322396164763979E-4</c:v>
                </c:pt>
                <c:pt idx="297">
                  <c:v>-5.5261545365233717E-4</c:v>
                </c:pt>
                <c:pt idx="298">
                  <c:v>-5.620996717501924E-4</c:v>
                </c:pt>
                <c:pt idx="299">
                  <c:v>-5.7167692708837278E-4</c:v>
                </c:pt>
                <c:pt idx="300">
                  <c:v>-5.8134753081404535E-4</c:v>
                </c:pt>
                <c:pt idx="301">
                  <c:v>-5.9111179407437739E-4</c:v>
                </c:pt>
                <c:pt idx="302">
                  <c:v>-6.0097002801653607E-4</c:v>
                </c:pt>
                <c:pt idx="303">
                  <c:v>-6.1092254378768845E-4</c:v>
                </c:pt>
                <c:pt idx="304">
                  <c:v>-6.2096965253500181E-4</c:v>
                </c:pt>
                <c:pt idx="305">
                  <c:v>-6.311116654056433E-4</c:v>
                </c:pt>
                <c:pt idx="306">
                  <c:v>-6.4134889354678011E-4</c:v>
                </c:pt>
                <c:pt idx="307">
                  <c:v>-6.5168164810557928E-4</c:v>
                </c:pt>
                <c:pt idx="308">
                  <c:v>-6.621102402292081E-4</c:v>
                </c:pt>
                <c:pt idx="309">
                  <c:v>-6.7263498106483373E-4</c:v>
                </c:pt>
                <c:pt idx="310">
                  <c:v>-6.8325618175962334E-4</c:v>
                </c:pt>
                <c:pt idx="311">
                  <c:v>-6.9397415346074409E-4</c:v>
                </c:pt>
                <c:pt idx="312">
                  <c:v>-7.0478920731536316E-4</c:v>
                </c:pt>
                <c:pt idx="313">
                  <c:v>-7.1570165447064761E-4</c:v>
                </c:pt>
                <c:pt idx="314">
                  <c:v>-7.267118060737647E-4</c:v>
                </c:pt>
                <c:pt idx="315">
                  <c:v>-7.3781997327188162E-4</c:v>
                </c:pt>
                <c:pt idx="316">
                  <c:v>-7.4902646721216552E-4</c:v>
                </c:pt>
                <c:pt idx="317">
                  <c:v>-7.6033159904178357E-4</c:v>
                </c:pt>
                <c:pt idx="318">
                  <c:v>-7.7173567990790294E-4</c:v>
                </c:pt>
                <c:pt idx="319">
                  <c:v>-7.8323902095769091E-4</c:v>
                </c:pt>
                <c:pt idx="320">
                  <c:v>-7.9484193333831453E-4</c:v>
                </c:pt>
                <c:pt idx="321">
                  <c:v>-8.0654472819694097E-4</c:v>
                </c:pt>
                <c:pt idx="322">
                  <c:v>-8.1834771668073741E-4</c:v>
                </c:pt>
                <c:pt idx="323">
                  <c:v>-8.30251209936871E-4</c:v>
                </c:pt>
                <c:pt idx="324">
                  <c:v>-8.4225551911250893E-4</c:v>
                </c:pt>
                <c:pt idx="325">
                  <c:v>-8.5436095535481834E-4</c:v>
                </c:pt>
                <c:pt idx="326">
                  <c:v>-8.6656782981096652E-4</c:v>
                </c:pt>
                <c:pt idx="327">
                  <c:v>-8.7887645362812053E-4</c:v>
                </c:pt>
                <c:pt idx="328">
                  <c:v>-8.9128713795344754E-4</c:v>
                </c:pt>
                <c:pt idx="329">
                  <c:v>-9.0380019393411471E-4</c:v>
                </c:pt>
                <c:pt idx="330">
                  <c:v>-9.1641593271728932E-4</c:v>
                </c:pt>
                <c:pt idx="331">
                  <c:v>-9.2913466545013843E-4</c:v>
                </c:pt>
                <c:pt idx="332">
                  <c:v>-9.4195670327982932E-4</c:v>
                </c:pt>
                <c:pt idx="333">
                  <c:v>-9.5488235735352903E-4</c:v>
                </c:pt>
                <c:pt idx="334">
                  <c:v>-9.6791193881840475E-4</c:v>
                </c:pt>
                <c:pt idx="335">
                  <c:v>-9.8104575882162364E-4</c:v>
                </c:pt>
                <c:pt idx="336">
                  <c:v>-9.9428412851035298E-4</c:v>
                </c:pt>
                <c:pt idx="337">
                  <c:v>-1.0076273590317599E-3</c:v>
                </c:pt>
                <c:pt idx="338">
                  <c:v>-1.0210757615330115E-3</c:v>
                </c:pt>
                <c:pt idx="339">
                  <c:v>-1.0346296471612751E-3</c:v>
                </c:pt>
                <c:pt idx="340">
                  <c:v>-1.0482893270637177E-3</c:v>
                </c:pt>
                <c:pt idx="341">
                  <c:v>-1.0620551123875065E-3</c:v>
                </c:pt>
                <c:pt idx="342">
                  <c:v>-1.0759273142798087E-3</c:v>
                </c:pt>
                <c:pt idx="343">
                  <c:v>-1.0899062438877916E-3</c:v>
                </c:pt>
                <c:pt idx="344">
                  <c:v>-1.103992212358622E-3</c:v>
                </c:pt>
                <c:pt idx="345">
                  <c:v>-1.1181855308394675E-3</c:v>
                </c:pt>
                <c:pt idx="346">
                  <c:v>-1.1324865104774952E-3</c:v>
                </c:pt>
                <c:pt idx="347">
                  <c:v>-1.1468954624198721E-3</c:v>
                </c:pt>
                <c:pt idx="348">
                  <c:v>-1.1614126978137654E-3</c:v>
                </c:pt>
                <c:pt idx="349">
                  <c:v>-1.1760385278063424E-3</c:v>
                </c:pt>
                <c:pt idx="350">
                  <c:v>-1.19077326354477E-3</c:v>
                </c:pt>
                <c:pt idx="351">
                  <c:v>-1.2056172161762156E-3</c:v>
                </c:pt>
                <c:pt idx="352">
                  <c:v>-1.2205706968478464E-3</c:v>
                </c:pt>
                <c:pt idx="353">
                  <c:v>-1.2356340167068295E-3</c:v>
                </c:pt>
                <c:pt idx="354">
                  <c:v>-1.2508074869003319E-3</c:v>
                </c:pt>
                <c:pt idx="355">
                  <c:v>-1.266091418575521E-3</c:v>
                </c:pt>
                <c:pt idx="356">
                  <c:v>-1.2814861228795638E-3</c:v>
                </c:pt>
                <c:pt idx="357">
                  <c:v>-1.2969919109596276E-3</c:v>
                </c:pt>
                <c:pt idx="358">
                  <c:v>-1.3126090939628795E-3</c:v>
                </c:pt>
                <c:pt idx="359">
                  <c:v>-1.3283379830364868E-3</c:v>
                </c:pt>
                <c:pt idx="360">
                  <c:v>-1.3441788893276164E-3</c:v>
                </c:pt>
                <c:pt idx="361">
                  <c:v>-1.3601321239834357E-3</c:v>
                </c:pt>
                <c:pt idx="362">
                  <c:v>-1.3761979981511119E-3</c:v>
                </c:pt>
                <c:pt idx="363">
                  <c:v>-1.3923768229778121E-3</c:v>
                </c:pt>
                <c:pt idx="364">
                  <c:v>-1.4086689096107035E-3</c:v>
                </c:pt>
                <c:pt idx="365">
                  <c:v>-1.4250745691969532E-3</c:v>
                </c:pt>
                <c:pt idx="366">
                  <c:v>-1.4415941128837282E-3</c:v>
                </c:pt>
                <c:pt idx="367">
                  <c:v>-1.4582278518181959E-3</c:v>
                </c:pt>
                <c:pt idx="368">
                  <c:v>-1.4749760971475236E-3</c:v>
                </c:pt>
                <c:pt idx="369">
                  <c:v>-1.4918391600188782E-3</c:v>
                </c:pt>
                <c:pt idx="370">
                  <c:v>-1.508817351579427E-3</c:v>
                </c:pt>
                <c:pt idx="371">
                  <c:v>-1.5259109829763372E-3</c:v>
                </c:pt>
                <c:pt idx="372">
                  <c:v>-1.5431203653567759E-3</c:v>
                </c:pt>
                <c:pt idx="373">
                  <c:v>-1.5604458098679103E-3</c:v>
                </c:pt>
                <c:pt idx="374">
                  <c:v>-1.5778876276569076E-3</c:v>
                </c:pt>
                <c:pt idx="375">
                  <c:v>-1.5954461298709349E-3</c:v>
                </c:pt>
                <c:pt idx="376">
                  <c:v>-1.6131216276571594E-3</c:v>
                </c:pt>
                <c:pt idx="377">
                  <c:v>-1.6309144321627483E-3</c:v>
                </c:pt>
                <c:pt idx="378">
                  <c:v>-1.6488248545348688E-3</c:v>
                </c:pt>
                <c:pt idx="379">
                  <c:v>-1.6668532059206879E-3</c:v>
                </c:pt>
                <c:pt idx="380">
                  <c:v>-1.6849997974673729E-3</c:v>
                </c:pt>
                <c:pt idx="381">
                  <c:v>-1.7032649403220909E-3</c:v>
                </c:pt>
                <c:pt idx="382">
                  <c:v>-1.7216489456320092E-3</c:v>
                </c:pt>
                <c:pt idx="383">
                  <c:v>-1.7401521245442948E-3</c:v>
                </c:pt>
                <c:pt idx="384">
                  <c:v>-1.758774788206115E-3</c:v>
                </c:pt>
                <c:pt idx="385">
                  <c:v>-1.7775172477646369E-3</c:v>
                </c:pt>
                <c:pt idx="386">
                  <c:v>-1.7963798143670277E-3</c:v>
                </c:pt>
                <c:pt idx="387">
                  <c:v>-1.8153627991604544E-3</c:v>
                </c:pt>
                <c:pt idx="388">
                  <c:v>-1.8344665132920845E-3</c:v>
                </c:pt>
                <c:pt idx="389">
                  <c:v>-1.8536912679090849E-3</c:v>
                </c:pt>
                <c:pt idx="390">
                  <c:v>-1.8730373741586228E-3</c:v>
                </c:pt>
                <c:pt idx="391">
                  <c:v>-1.8925051431878657E-3</c:v>
                </c:pt>
                <c:pt idx="392">
                  <c:v>-1.9120948861439805E-3</c:v>
                </c:pt>
                <c:pt idx="393">
                  <c:v>-1.9318069141741343E-3</c:v>
                </c:pt>
                <c:pt idx="394">
                  <c:v>-1.9516415384254943E-3</c:v>
                </c:pt>
                <c:pt idx="395">
                  <c:v>-1.971599070045228E-3</c:v>
                </c:pt>
                <c:pt idx="396">
                  <c:v>-1.9916798201805022E-3</c:v>
                </c:pt>
                <c:pt idx="397">
                  <c:v>-2.0118840999784841E-3</c:v>
                </c:pt>
                <c:pt idx="398">
                  <c:v>-2.0322122205863407E-3</c:v>
                </c:pt>
                <c:pt idx="399">
                  <c:v>-2.0526644931512395E-3</c:v>
                </c:pt>
                <c:pt idx="400">
                  <c:v>-2.0732412288203476E-3</c:v>
                </c:pt>
                <c:pt idx="401">
                  <c:v>-2.0939427387408321E-3</c:v>
                </c:pt>
                <c:pt idx="402">
                  <c:v>-2.1147693340598604E-3</c:v>
                </c:pt>
                <c:pt idx="403">
                  <c:v>-2.1357213259245995E-3</c:v>
                </c:pt>
                <c:pt idx="404">
                  <c:v>-2.1567990254822166E-3</c:v>
                </c:pt>
                <c:pt idx="405">
                  <c:v>-2.1780027438798788E-3</c:v>
                </c:pt>
                <c:pt idx="406">
                  <c:v>-2.1993327922647534E-3</c:v>
                </c:pt>
                <c:pt idx="407">
                  <c:v>-2.2207894817840071E-3</c:v>
                </c:pt>
                <c:pt idx="408">
                  <c:v>-2.2423731235848075E-3</c:v>
                </c:pt>
                <c:pt idx="409">
                  <c:v>-2.264084028814322E-3</c:v>
                </c:pt>
                <c:pt idx="410">
                  <c:v>-2.2859225086197172E-3</c:v>
                </c:pt>
                <c:pt idx="411">
                  <c:v>-2.3078888741481607E-3</c:v>
                </c:pt>
                <c:pt idx="412">
                  <c:v>-2.3299834365468194E-3</c:v>
                </c:pt>
                <c:pt idx="413">
                  <c:v>-2.3522065069628609E-3</c:v>
                </c:pt>
                <c:pt idx="414">
                  <c:v>-2.3745583965434519E-3</c:v>
                </c:pt>
                <c:pt idx="415">
                  <c:v>-2.3970394164357597E-3</c:v>
                </c:pt>
                <c:pt idx="416">
                  <c:v>-2.4196498777869515E-3</c:v>
                </c:pt>
                <c:pt idx="417">
                  <c:v>-2.4423900917441943E-3</c:v>
                </c:pt>
                <c:pt idx="418">
                  <c:v>-2.4652603694546556E-3</c:v>
                </c:pt>
                <c:pt idx="419">
                  <c:v>-2.4882610220655025E-3</c:v>
                </c:pt>
                <c:pt idx="420">
                  <c:v>-2.511392360723902E-3</c:v>
                </c:pt>
                <c:pt idx="421">
                  <c:v>-2.5346546965770212E-3</c:v>
                </c:pt>
                <c:pt idx="422">
                  <c:v>-2.5580483407720276E-3</c:v>
                </c:pt>
                <c:pt idx="423">
                  <c:v>-2.5815736044560882E-3</c:v>
                </c:pt>
                <c:pt idx="424">
                  <c:v>-2.6052307987763702E-3</c:v>
                </c:pt>
                <c:pt idx="425">
                  <c:v>-2.6290202348800409E-3</c:v>
                </c:pt>
                <c:pt idx="426">
                  <c:v>-2.652942223914267E-3</c:v>
                </c:pt>
                <c:pt idx="427">
                  <c:v>-2.6769970770262161E-3</c:v>
                </c:pt>
                <c:pt idx="428">
                  <c:v>-2.7011851053630551E-3</c:v>
                </c:pt>
                <c:pt idx="429">
                  <c:v>-2.7255066200719516E-3</c:v>
                </c:pt>
                <c:pt idx="430">
                  <c:v>-2.7499619323000722E-3</c:v>
                </c:pt>
                <c:pt idx="431">
                  <c:v>-2.7745513531945844E-3</c:v>
                </c:pt>
                <c:pt idx="432">
                  <c:v>-2.7992751939026556E-3</c:v>
                </c:pt>
                <c:pt idx="433">
                  <c:v>-2.8241337655714525E-3</c:v>
                </c:pt>
                <c:pt idx="434">
                  <c:v>-2.8491273793481427E-3</c:v>
                </c:pt>
                <c:pt idx="435">
                  <c:v>-2.874256346379893E-3</c:v>
                </c:pt>
                <c:pt idx="436">
                  <c:v>-2.8995209778138707E-3</c:v>
                </c:pt>
                <c:pt idx="437">
                  <c:v>-2.9249215847972428E-3</c:v>
                </c:pt>
                <c:pt idx="438">
                  <c:v>-2.9504584784771767E-3</c:v>
                </c:pt>
                <c:pt idx="439">
                  <c:v>-2.9761319700008395E-3</c:v>
                </c:pt>
                <c:pt idx="440">
                  <c:v>-3.0019423705153984E-3</c:v>
                </c:pt>
                <c:pt idx="441">
                  <c:v>-3.0278899911680207E-3</c:v>
                </c:pt>
                <c:pt idx="442">
                  <c:v>-3.0539751431058735E-3</c:v>
                </c:pt>
                <c:pt idx="443">
                  <c:v>-3.0801981374761239E-3</c:v>
                </c:pt>
                <c:pt idx="444">
                  <c:v>-3.106559285425939E-3</c:v>
                </c:pt>
                <c:pt idx="445">
                  <c:v>-3.1330588981024858E-3</c:v>
                </c:pt>
                <c:pt idx="446">
                  <c:v>-3.1596972866529318E-3</c:v>
                </c:pt>
                <c:pt idx="447">
                  <c:v>-3.1864747622244441E-3</c:v>
                </c:pt>
                <c:pt idx="448">
                  <c:v>-3.2133916359641896E-3</c:v>
                </c:pt>
                <c:pt idx="449">
                  <c:v>-3.240448219019336E-3</c:v>
                </c:pt>
                <c:pt idx="450">
                  <c:v>-3.267544020667677E-3</c:v>
                </c:pt>
                <c:pt idx="451">
                  <c:v>-3.2946788230281397E-3</c:v>
                </c:pt>
                <c:pt idx="452">
                  <c:v>-3.3218524082196505E-3</c:v>
                </c:pt>
                <c:pt idx="453">
                  <c:v>-3.3490645583611361E-3</c:v>
                </c:pt>
                <c:pt idx="454">
                  <c:v>-3.3763150555715235E-3</c:v>
                </c:pt>
                <c:pt idx="455">
                  <c:v>-3.4036036819697392E-3</c:v>
                </c:pt>
                <c:pt idx="456">
                  <c:v>-3.4309302196747099E-3</c:v>
                </c:pt>
                <c:pt idx="457">
                  <c:v>-3.458294450805362E-3</c:v>
                </c:pt>
                <c:pt idx="458">
                  <c:v>-3.4856961574806227E-3</c:v>
                </c:pt>
                <c:pt idx="459">
                  <c:v>-3.5131351218194184E-3</c:v>
                </c:pt>
                <c:pt idx="460">
                  <c:v>-3.5406111259406758E-3</c:v>
                </c:pt>
                <c:pt idx="461">
                  <c:v>-3.5681239519633218E-3</c:v>
                </c:pt>
                <c:pt idx="462">
                  <c:v>-3.5956733820062831E-3</c:v>
                </c:pt>
                <c:pt idx="463">
                  <c:v>-3.6232591981884862E-3</c:v>
                </c:pt>
                <c:pt idx="464">
                  <c:v>-3.6508811826288577E-3</c:v>
                </c:pt>
                <c:pt idx="465">
                  <c:v>-3.6785391174463246E-3</c:v>
                </c:pt>
                <c:pt idx="466">
                  <c:v>-3.7062327847598134E-3</c:v>
                </c:pt>
                <c:pt idx="467">
                  <c:v>-3.7339619666882508E-3</c:v>
                </c:pt>
                <c:pt idx="468">
                  <c:v>-3.7617264453505632E-3</c:v>
                </c:pt>
                <c:pt idx="469">
                  <c:v>-3.7895260028656778E-3</c:v>
                </c:pt>
                <c:pt idx="470">
                  <c:v>-3.8173604213525211E-3</c:v>
                </c:pt>
                <c:pt idx="471">
                  <c:v>-3.8452294829300201E-3</c:v>
                </c:pt>
                <c:pt idx="472">
                  <c:v>-3.8731329697171009E-3</c:v>
                </c:pt>
                <c:pt idx="473">
                  <c:v>-3.9010706638326906E-3</c:v>
                </c:pt>
                <c:pt idx="474">
                  <c:v>-3.9290423473957161E-3</c:v>
                </c:pt>
                <c:pt idx="475">
                  <c:v>-3.9570478025251037E-3</c:v>
                </c:pt>
                <c:pt idx="476">
                  <c:v>-3.9850868113397797E-3</c:v>
                </c:pt>
                <c:pt idx="477">
                  <c:v>-4.0131591559586718E-3</c:v>
                </c:pt>
                <c:pt idx="478">
                  <c:v>-4.0412646185007057E-3</c:v>
                </c:pt>
                <c:pt idx="479">
                  <c:v>-4.0694029810848086E-3</c:v>
                </c:pt>
                <c:pt idx="480">
                  <c:v>-4.0975740258299073E-3</c:v>
                </c:pt>
                <c:pt idx="481">
                  <c:v>-4.1257775348549283E-3</c:v>
                </c:pt>
                <c:pt idx="482">
                  <c:v>-4.1540132902787982E-3</c:v>
                </c:pt>
                <c:pt idx="483">
                  <c:v>-4.1822810742204444E-3</c:v>
                </c:pt>
                <c:pt idx="484">
                  <c:v>-4.2105806687987926E-3</c:v>
                </c:pt>
                <c:pt idx="485">
                  <c:v>-4.2389118561327703E-3</c:v>
                </c:pt>
                <c:pt idx="486">
                  <c:v>-4.267274418341304E-3</c:v>
                </c:pt>
                <c:pt idx="487">
                  <c:v>-4.2956681375433204E-3</c:v>
                </c:pt>
                <c:pt idx="488">
                  <c:v>-4.3240927958577459E-3</c:v>
                </c:pt>
                <c:pt idx="489">
                  <c:v>-4.3525481754035072E-3</c:v>
                </c:pt>
                <c:pt idx="490">
                  <c:v>-4.3810340582995308E-3</c:v>
                </c:pt>
                <c:pt idx="491">
                  <c:v>-4.4095502266647442E-3</c:v>
                </c:pt>
                <c:pt idx="492">
                  <c:v>-4.4380964626180731E-3</c:v>
                </c:pt>
                <c:pt idx="493">
                  <c:v>-4.4666725482784449E-3</c:v>
                </c:pt>
                <c:pt idx="494">
                  <c:v>-4.4952782657647862E-3</c:v>
                </c:pt>
                <c:pt idx="495">
                  <c:v>-4.5239133971960235E-3</c:v>
                </c:pt>
                <c:pt idx="496">
                  <c:v>-4.5525777246910835E-3</c:v>
                </c:pt>
                <c:pt idx="497">
                  <c:v>-4.5812710303688928E-3</c:v>
                </c:pt>
                <c:pt idx="498">
                  <c:v>-4.6099930963483787E-3</c:v>
                </c:pt>
                <c:pt idx="499">
                  <c:v>-4.6387437047484678E-3</c:v>
                </c:pt>
                <c:pt idx="500">
                  <c:v>-4.6675226376880858E-3</c:v>
                </c:pt>
                <c:pt idx="501">
                  <c:v>-4.6963296772861603E-3</c:v>
                </c:pt>
                <c:pt idx="502">
                  <c:v>-4.7251646056616177E-3</c:v>
                </c:pt>
                <c:pt idx="503">
                  <c:v>-4.7540272049333846E-3</c:v>
                </c:pt>
                <c:pt idx="504">
                  <c:v>-4.7829172572203885E-3</c:v>
                </c:pt>
                <c:pt idx="505">
                  <c:v>-4.811834544641555E-3</c:v>
                </c:pt>
                <c:pt idx="506">
                  <c:v>-4.8407788493158117E-3</c:v>
                </c:pt>
                <c:pt idx="507">
                  <c:v>-4.8697499533620842E-3</c:v>
                </c:pt>
                <c:pt idx="508">
                  <c:v>-4.8987476388993E-3</c:v>
                </c:pt>
                <c:pt idx="509">
                  <c:v>-4.9277716880463856E-3</c:v>
                </c:pt>
                <c:pt idx="510">
                  <c:v>-4.9568218829222676E-3</c:v>
                </c:pt>
                <c:pt idx="511">
                  <c:v>-4.9858980056458734E-3</c:v>
                </c:pt>
                <c:pt idx="512">
                  <c:v>-5.0149998383361288E-3</c:v>
                </c:pt>
                <c:pt idx="513">
                  <c:v>-5.0441271631119612E-3</c:v>
                </c:pt>
                <c:pt idx="514">
                  <c:v>-5.0732797620922964E-3</c:v>
                </c:pt>
                <c:pt idx="515">
                  <c:v>-5.1024574173960616E-3</c:v>
                </c:pt>
                <c:pt idx="516">
                  <c:v>-5.1316599111421836E-3</c:v>
                </c:pt>
                <c:pt idx="517">
                  <c:v>-5.1608870254495889E-3</c:v>
                </c:pt>
                <c:pt idx="518">
                  <c:v>-5.1901385424372049E-3</c:v>
                </c:pt>
                <c:pt idx="519">
                  <c:v>-5.2194142442239574E-3</c:v>
                </c:pt>
                <c:pt idx="520">
                  <c:v>-5.2487139129287737E-3</c:v>
                </c:pt>
                <c:pt idx="521">
                  <c:v>-5.2780373306705796E-3</c:v>
                </c:pt>
                <c:pt idx="522">
                  <c:v>-5.3073842795683026E-3</c:v>
                </c:pt>
                <c:pt idx="523">
                  <c:v>-5.3367545417408692E-3</c:v>
                </c:pt>
                <c:pt idx="524">
                  <c:v>-5.3661478993072059E-3</c:v>
                </c:pt>
                <c:pt idx="525">
                  <c:v>-5.3955641343862394E-3</c:v>
                </c:pt>
                <c:pt idx="526">
                  <c:v>-5.4250030290968971E-3</c:v>
                </c:pt>
                <c:pt idx="527">
                  <c:v>-5.4544643655581046E-3</c:v>
                </c:pt>
                <c:pt idx="528">
                  <c:v>-5.4839479258887895E-3</c:v>
                </c:pt>
                <c:pt idx="529">
                  <c:v>-5.5134534922078784E-3</c:v>
                </c:pt>
                <c:pt idx="530">
                  <c:v>-5.5429808466342977E-3</c:v>
                </c:pt>
                <c:pt idx="531">
                  <c:v>-5.5725297712869741E-3</c:v>
                </c:pt>
                <c:pt idx="532">
                  <c:v>-5.6021000482848341E-3</c:v>
                </c:pt>
                <c:pt idx="533">
                  <c:v>-5.6316914597468052E-3</c:v>
                </c:pt>
                <c:pt idx="534">
                  <c:v>-5.661303787791813E-3</c:v>
                </c:pt>
                <c:pt idx="535">
                  <c:v>-5.6909368145387851E-3</c:v>
                </c:pt>
                <c:pt idx="536">
                  <c:v>-5.720590322106648E-3</c:v>
                </c:pt>
                <c:pt idx="537">
                  <c:v>-5.7502640926143274E-3</c:v>
                </c:pt>
                <c:pt idx="538">
                  <c:v>-5.7799579081807516E-3</c:v>
                </c:pt>
                <c:pt idx="539">
                  <c:v>-5.8096715509248463E-3</c:v>
                </c:pt>
                <c:pt idx="540">
                  <c:v>-5.8394048029655381E-3</c:v>
                </c:pt>
                <c:pt idx="541">
                  <c:v>-5.8691574464217544E-3</c:v>
                </c:pt>
                <c:pt idx="542">
                  <c:v>-5.898929263412421E-3</c:v>
                </c:pt>
                <c:pt idx="543">
                  <c:v>-5.9287200360564653E-3</c:v>
                </c:pt>
                <c:pt idx="544">
                  <c:v>-5.9585295464728138E-3</c:v>
                </c:pt>
                <c:pt idx="545">
                  <c:v>-5.9883575767803931E-3</c:v>
                </c:pt>
                <c:pt idx="546">
                  <c:v>-6.0182039090981299E-3</c:v>
                </c:pt>
                <c:pt idx="547">
                  <c:v>-6.0480683255449514E-3</c:v>
                </c:pt>
                <c:pt idx="548">
                  <c:v>-6.0779506082397836E-3</c:v>
                </c:pt>
                <c:pt idx="549">
                  <c:v>-6.1078505393015537E-3</c:v>
                </c:pt>
                <c:pt idx="550">
                  <c:v>-6.1377679008491875E-3</c:v>
                </c:pt>
                <c:pt idx="551">
                  <c:v>-6.1677024750016124E-3</c:v>
                </c:pt>
                <c:pt idx="552">
                  <c:v>-6.1976540438777551E-3</c:v>
                </c:pt>
                <c:pt idx="553">
                  <c:v>-6.2276223895965429E-3</c:v>
                </c:pt>
                <c:pt idx="554">
                  <c:v>-6.2576072942769016E-3</c:v>
                </c:pt>
                <c:pt idx="555">
                  <c:v>-6.2876085400377577E-3</c:v>
                </c:pt>
                <c:pt idx="556">
                  <c:v>-6.3176259089980386E-3</c:v>
                </c:pt>
                <c:pt idx="557">
                  <c:v>-6.347659183276671E-3</c:v>
                </c:pt>
                <c:pt idx="558">
                  <c:v>-6.3777081449925815E-3</c:v>
                </c:pt>
                <c:pt idx="559">
                  <c:v>-6.4077725762646965E-3</c:v>
                </c:pt>
                <c:pt idx="560">
                  <c:v>-6.4378522592119427E-3</c:v>
                </c:pt>
                <c:pt idx="561">
                  <c:v>-6.4679469759532466E-3</c:v>
                </c:pt>
                <c:pt idx="562">
                  <c:v>-6.4980565086075357E-3</c:v>
                </c:pt>
                <c:pt idx="563">
                  <c:v>-6.5281806392937358E-3</c:v>
                </c:pt>
                <c:pt idx="564">
                  <c:v>-6.5583191501307741E-3</c:v>
                </c:pt>
                <c:pt idx="565">
                  <c:v>-6.5884718232375773E-3</c:v>
                </c:pt>
                <c:pt idx="566">
                  <c:v>-6.618638440733072E-3</c:v>
                </c:pt>
                <c:pt idx="567">
                  <c:v>-6.6488187847361848E-3</c:v>
                </c:pt>
                <c:pt idx="568">
                  <c:v>-6.6790126373658422E-3</c:v>
                </c:pt>
                <c:pt idx="569">
                  <c:v>-6.7092197807409716E-3</c:v>
                </c:pt>
                <c:pt idx="570">
                  <c:v>-6.7394399969804989E-3</c:v>
                </c:pt>
                <c:pt idx="571">
                  <c:v>-6.7696730682033513E-3</c:v>
                </c:pt>
                <c:pt idx="572">
                  <c:v>-6.7999187765284555E-3</c:v>
                </c:pt>
                <c:pt idx="573">
                  <c:v>-6.8301769040747381E-3</c:v>
                </c:pt>
                <c:pt idx="574">
                  <c:v>-6.8604472329611256E-3</c:v>
                </c:pt>
                <c:pt idx="575">
                  <c:v>-6.8907295453065447E-3</c:v>
                </c:pt>
                <c:pt idx="576">
                  <c:v>-6.9210236232299226E-3</c:v>
                </c:pt>
                <c:pt idx="577">
                  <c:v>-6.9513292488501853E-3</c:v>
                </c:pt>
                <c:pt idx="578">
                  <c:v>-6.98164620428626E-3</c:v>
                </c:pt>
                <c:pt idx="579">
                  <c:v>-7.0119742716570734E-3</c:v>
                </c:pt>
                <c:pt idx="580">
                  <c:v>-7.042313233081552E-3</c:v>
                </c:pt>
                <c:pt idx="581">
                  <c:v>-7.0726628706786225E-3</c:v>
                </c:pt>
                <c:pt idx="582">
                  <c:v>-7.1030229665672113E-3</c:v>
                </c:pt>
                <c:pt idx="583">
                  <c:v>-7.1333933028662451E-3</c:v>
                </c:pt>
                <c:pt idx="584">
                  <c:v>-7.1637736616946513E-3</c:v>
                </c:pt>
                <c:pt idx="585">
                  <c:v>-7.1941638251713565E-3</c:v>
                </c:pt>
                <c:pt idx="586">
                  <c:v>-7.2245635754152864E-3</c:v>
                </c:pt>
                <c:pt idx="587">
                  <c:v>-7.2549726945453684E-3</c:v>
                </c:pt>
                <c:pt idx="588">
                  <c:v>-7.2853909646805291E-3</c:v>
                </c:pt>
                <c:pt idx="589">
                  <c:v>-7.315818167939696E-3</c:v>
                </c:pt>
                <c:pt idx="590">
                  <c:v>-7.3462540864417947E-3</c:v>
                </c:pt>
                <c:pt idx="591">
                  <c:v>-7.3766985023057527E-3</c:v>
                </c:pt>
                <c:pt idx="592">
                  <c:v>-7.4071511976504956E-3</c:v>
                </c:pt>
                <c:pt idx="593">
                  <c:v>-7.4376119545949511E-3</c:v>
                </c:pt>
                <c:pt idx="594">
                  <c:v>-7.4680805552580455E-3</c:v>
                </c:pt>
                <c:pt idx="595">
                  <c:v>-7.4985567817587055E-3</c:v>
                </c:pt>
                <c:pt idx="596">
                  <c:v>-7.5290404162158577E-3</c:v>
                </c:pt>
                <c:pt idx="597">
                  <c:v>-7.5595312407484294E-3</c:v>
                </c:pt>
                <c:pt idx="598">
                  <c:v>-7.5900290374753465E-3</c:v>
                </c:pt>
                <c:pt idx="599">
                  <c:v>-7.6205335885155363E-3</c:v>
                </c:pt>
                <c:pt idx="600">
                  <c:v>-7.6510446759879254E-3</c:v>
                </c:pt>
                <c:pt idx="601">
                  <c:v>-7.6815620820114405E-3</c:v>
                </c:pt>
                <c:pt idx="602">
                  <c:v>-7.712085588705008E-3</c:v>
                </c:pt>
                <c:pt idx="603">
                  <c:v>-7.7426149781875545E-3</c:v>
                </c:pt>
                <c:pt idx="604">
                  <c:v>-7.7731500325780066E-3</c:v>
                </c:pt>
                <c:pt idx="605">
                  <c:v>-7.8036905339952918E-3</c:v>
                </c:pt>
                <c:pt idx="606">
                  <c:v>-7.8342362645583367E-3</c:v>
                </c:pt>
                <c:pt idx="607">
                  <c:v>-7.8647870063860668E-3</c:v>
                </c:pt>
                <c:pt idx="608">
                  <c:v>-7.8953425415974089E-3</c:v>
                </c:pt>
                <c:pt idx="609">
                  <c:v>-7.9259026523112921E-3</c:v>
                </c:pt>
                <c:pt idx="610">
                  <c:v>-7.9564671206466403E-3</c:v>
                </c:pt>
                <c:pt idx="611">
                  <c:v>-7.987035728722381E-3</c:v>
                </c:pt>
                <c:pt idx="612">
                  <c:v>-8.0176082586574417E-3</c:v>
                </c:pt>
                <c:pt idx="613">
                  <c:v>-8.048184492570748E-3</c:v>
                </c:pt>
                <c:pt idx="614">
                  <c:v>-8.0787642125812274E-3</c:v>
                </c:pt>
                <c:pt idx="615">
                  <c:v>-8.1093472008078073E-3</c:v>
                </c:pt>
                <c:pt idx="616">
                  <c:v>-8.1399332393694134E-3</c:v>
                </c:pt>
                <c:pt idx="617">
                  <c:v>-8.1705221103849715E-3</c:v>
                </c:pt>
                <c:pt idx="618">
                  <c:v>-8.201113595973409E-3</c:v>
                </c:pt>
                <c:pt idx="619">
                  <c:v>-8.2317074782536533E-3</c:v>
                </c:pt>
                <c:pt idx="620">
                  <c:v>-8.2623035393446301E-3</c:v>
                </c:pt>
                <c:pt idx="621">
                  <c:v>-8.2929015613652669E-3</c:v>
                </c:pt>
                <c:pt idx="622">
                  <c:v>-8.3235013264344911E-3</c:v>
                </c:pt>
                <c:pt idx="623">
                  <c:v>-8.3541026166712284E-3</c:v>
                </c:pt>
                <c:pt idx="624">
                  <c:v>-8.3847052141944045E-3</c:v>
                </c:pt>
                <c:pt idx="625">
                  <c:v>-8.4153089011229469E-3</c:v>
                </c:pt>
                <c:pt idx="626">
                  <c:v>-8.445913459575783E-3</c:v>
                </c:pt>
                <c:pt idx="627">
                  <c:v>-8.4765186716718385E-3</c:v>
                </c:pt>
                <c:pt idx="628">
                  <c:v>-8.5071243195300409E-3</c:v>
                </c:pt>
                <c:pt idx="629">
                  <c:v>-8.5377301852693176E-3</c:v>
                </c:pt>
                <c:pt idx="630">
                  <c:v>-8.5683360510085942E-3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4.4112329342259863E-6</c:v>
                </c:pt>
                <c:pt idx="1">
                  <c:v>4.410910422685222E-6</c:v>
                </c:pt>
                <c:pt idx="2">
                  <c:v>4.4102654034828078E-6</c:v>
                </c:pt>
                <c:pt idx="3">
                  <c:v>4.4092978843812324E-6</c:v>
                </c:pt>
                <c:pt idx="4">
                  <c:v>4.4080078770348728E-6</c:v>
                </c:pt>
                <c:pt idx="5">
                  <c:v>4.4063953970028028E-6</c:v>
                </c:pt>
                <c:pt idx="6">
                  <c:v>4.4044604637658984E-6</c:v>
                </c:pt>
                <c:pt idx="7">
                  <c:v>4.4022031007482949E-6</c:v>
                </c:pt>
                <c:pt idx="8">
                  <c:v>4.3996233353432193E-6</c:v>
                </c:pt>
                <c:pt idx="9">
                  <c:v>4.3967211989432701E-6</c:v>
                </c:pt>
                <c:pt idx="10">
                  <c:v>4.3934967269751964E-6</c:v>
                </c:pt>
                <c:pt idx="11">
                  <c:v>4.3899499589392421E-6</c:v>
                </c:pt>
                <c:pt idx="12">
                  <c:v>4.386080938453146E-6</c:v>
                </c:pt>
                <c:pt idx="13">
                  <c:v>4.3818897133008896E-6</c:v>
                </c:pt>
                <c:pt idx="14">
                  <c:v>4.3773763354862808E-6</c:v>
                </c:pt>
                <c:pt idx="15">
                  <c:v>4.3725408612914936E-6</c:v>
                </c:pt>
                <c:pt idx="16">
                  <c:v>4.3673833513406904E-6</c:v>
                </c:pt>
                <c:pt idx="17">
                  <c:v>4.3619038706688489E-6</c:v>
                </c:pt>
                <c:pt idx="18">
                  <c:v>4.3561024887959461E-6</c:v>
                </c:pt>
                <c:pt idx="19">
                  <c:v>4.3499792798066623E-6</c:v>
                </c:pt>
                <c:pt idx="20">
                  <c:v>4.3435343224357542E-6</c:v>
                </c:pt>
                <c:pt idx="21">
                  <c:v>4.3367677001593107E-6</c:v>
                </c:pt>
                <c:pt idx="22">
                  <c:v>4.3296795012920607E-6</c:v>
                </c:pt>
                <c:pt idx="23">
                  <c:v>4.3222698190909671E-6</c:v>
                </c:pt>
                <c:pt idx="24">
                  <c:v>4.3145387518653191E-6</c:v>
                </c:pt>
                <c:pt idx="25">
                  <c:v>4.3064864030935727E-6</c:v>
                </c:pt>
                <c:pt idx="26">
                  <c:v>4.2981128815472028E-6</c:v>
                </c:pt>
                <c:pt idx="27">
                  <c:v>4.2894183014218421E-6</c:v>
                </c:pt>
                <c:pt idx="28">
                  <c:v>4.2804027824760019E-6</c:v>
                </c:pt>
                <c:pt idx="29">
                  <c:v>4.2710664501777021E-6</c:v>
                </c:pt>
                <c:pt idx="30">
                  <c:v>4.261409435859342E-6</c:v>
                </c:pt>
                <c:pt idx="31">
                  <c:v>4.2514318768811697E-6</c:v>
                </c:pt>
                <c:pt idx="32">
                  <c:v>4.2411339168037535E-6</c:v>
                </c:pt>
                <c:pt idx="33">
                  <c:v>4.2305157055698424E-6</c:v>
                </c:pt>
                <c:pt idx="34">
                  <c:v>4.2195773996960757E-6</c:v>
                </c:pt>
                <c:pt idx="35">
                  <c:v>4.2083191624749964E-6</c:v>
                </c:pt>
                <c:pt idx="36">
                  <c:v>4.1967411641878624E-6</c:v>
                </c:pt>
                <c:pt idx="37">
                  <c:v>4.1848435823288047E-6</c:v>
                </c:pt>
                <c:pt idx="38">
                  <c:v>4.172626601840869E-6</c:v>
                </c:pt>
                <c:pt idx="39">
                  <c:v>4.160090415364573E-6</c:v>
                </c:pt>
                <c:pt idx="40">
                  <c:v>4.1472352234995913E-6</c:v>
                </c:pt>
                <c:pt idx="41">
                  <c:v>4.1340612350802818E-6</c:v>
                </c:pt>
                <c:pt idx="42">
                  <c:v>4.1205686674657427E-6</c:v>
                </c:pt>
                <c:pt idx="43">
                  <c:v>4.1067577468452297E-6</c:v>
                </c:pt>
                <c:pt idx="44">
                  <c:v>4.0926287085597083E-6</c:v>
                </c:pt>
                <c:pt idx="45">
                  <c:v>4.0781817974404623E-6</c:v>
                </c:pt>
                <c:pt idx="46">
                  <c:v>4.0634172681656859E-6</c:v>
                </c:pt>
                <c:pt idx="47">
                  <c:v>4.0483353856360715E-6</c:v>
                </c:pt>
                <c:pt idx="48">
                  <c:v>4.0329364253704696E-6</c:v>
                </c:pt>
                <c:pt idx="49">
                  <c:v>4.0172206739227587E-6</c:v>
                </c:pt>
                <c:pt idx="50">
                  <c:v>4.0011884293211739E-6</c:v>
                </c:pt>
                <c:pt idx="51">
                  <c:v>3.984840001531382E-6</c:v>
                </c:pt>
                <c:pt idx="52">
                  <c:v>3.9681757129447343E-6</c:v>
                </c:pt>
                <c:pt idx="53">
                  <c:v>3.951195898893168E-6</c:v>
                </c:pt>
                <c:pt idx="54">
                  <c:v>3.9339009081923985E-6</c:v>
                </c:pt>
                <c:pt idx="55">
                  <c:v>3.9162911037150852E-6</c:v>
                </c:pt>
                <c:pt idx="56">
                  <c:v>3.8983668629958593E-6</c:v>
                </c:pt>
                <c:pt idx="57">
                  <c:v>3.880128578870154E-6</c:v>
                </c:pt>
                <c:pt idx="58">
                  <c:v>3.8615766601489787E-6</c:v>
                </c:pt>
                <c:pt idx="59">
                  <c:v>3.8427115323319086E-6</c:v>
                </c:pt>
                <c:pt idx="60">
                  <c:v>3.8235336383607337E-6</c:v>
                </c:pt>
                <c:pt idx="61">
                  <c:v>3.8040434394163887E-6</c:v>
                </c:pt>
                <c:pt idx="62">
                  <c:v>3.7842414157619914E-6</c:v>
                </c:pt>
                <c:pt idx="63">
                  <c:v>3.7641280676350163E-6</c:v>
                </c:pt>
                <c:pt idx="64">
                  <c:v>3.7437039161918755E-6</c:v>
                </c:pt>
                <c:pt idx="65">
                  <c:v>3.7229695045084176E-6</c:v>
                </c:pt>
                <c:pt idx="66">
                  <c:v>3.7019253986401292E-6</c:v>
                </c:pt>
                <c:pt idx="67">
                  <c:v>3.6805721887461262E-6</c:v>
                </c:pt>
                <c:pt idx="68">
                  <c:v>3.6589104902813297E-6</c:v>
                </c:pt>
                <c:pt idx="69">
                  <c:v>3.636940945261585E-6</c:v>
                </c:pt>
                <c:pt idx="70">
                  <c:v>3.6146642236068502E-6</c:v>
                </c:pt>
                <c:pt idx="71">
                  <c:v>3.5920810245679958E-6</c:v>
                </c:pt>
                <c:pt idx="72">
                  <c:v>3.5691920782432216E-6</c:v>
                </c:pt>
                <c:pt idx="73">
                  <c:v>3.5459981471905665E-6</c:v>
                </c:pt>
                <c:pt idx="74">
                  <c:v>3.5225000281435452E-6</c:v>
                </c:pt>
                <c:pt idx="75">
                  <c:v>3.4986985538375206E-6</c:v>
                </c:pt>
                <c:pt idx="76">
                  <c:v>3.4745945949550629E-6</c:v>
                </c:pt>
                <c:pt idx="77">
                  <c:v>3.4501890621992594E-6</c:v>
                </c:pt>
                <c:pt idx="78">
                  <c:v>3.4254829085046935E-6</c:v>
                </c:pt>
                <c:pt idx="79">
                  <c:v>3.4004771313966622E-6</c:v>
                </c:pt>
                <c:pt idx="80">
                  <c:v>3.3751727755101297E-6</c:v>
                </c:pt>
                <c:pt idx="81">
                  <c:v>3.3495709352809187E-6</c:v>
                </c:pt>
                <c:pt idx="82">
                  <c:v>3.3236727578227627E-6</c:v>
                </c:pt>
                <c:pt idx="83">
                  <c:v>3.2974794460050716E-6</c:v>
                </c:pt>
                <c:pt idx="84">
                  <c:v>3.2709922617475958E-6</c:v>
                </c:pt>
                <c:pt idx="85">
                  <c:v>3.2442125295496818E-6</c:v>
                </c:pt>
                <c:pt idx="86">
                  <c:v>3.217141640273423E-6</c:v>
                </c:pt>
                <c:pt idx="87">
                  <c:v>3.1897810552018335E-6</c:v>
                </c:pt>
                <c:pt idx="88">
                  <c:v>3.1621323103951585E-6</c:v>
                </c:pt>
                <c:pt idx="89">
                  <c:v>3.1341970213706266E-6</c:v>
                </c:pt>
                <c:pt idx="90">
                  <c:v>3.1059768881334001E-6</c:v>
                </c:pt>
                <c:pt idx="91">
                  <c:v>3.0774737005891547E-6</c:v>
                </c:pt>
                <c:pt idx="92">
                  <c:v>3.0486893443717086E-6</c:v>
                </c:pt>
                <c:pt idx="93">
                  <c:v>3.0196258071224399E-6</c:v>
                </c:pt>
                <c:pt idx="94">
                  <c:v>2.9902851852618665E-6</c:v>
                </c:pt>
                <c:pt idx="95">
                  <c:v>2.9606696912978669E-6</c:v>
                </c:pt>
                <c:pt idx="96">
                  <c:v>2.9307816617195264E-6</c:v>
                </c:pt>
                <c:pt idx="97">
                  <c:v>2.9006235655306238E-6</c:v>
                </c:pt>
                <c:pt idx="98">
                  <c:v>2.8701980134823793E-6</c:v>
                </c:pt>
                <c:pt idx="99">
                  <c:v>2.839507768071315E-6</c:v>
                </c:pt>
                <c:pt idx="100">
                  <c:v>2.808555754375028E-6</c:v>
                </c:pt>
                <c:pt idx="101">
                  <c:v>2.7773450718064404E-6</c:v>
                </c:pt>
                <c:pt idx="102">
                  <c:v>2.7458790068757161E-6</c:v>
                </c:pt>
                <c:pt idx="103">
                  <c:v>2.714161047058732E-6</c:v>
                </c:pt>
                <c:pt idx="104">
                  <c:v>2.682194895881772E-6</c:v>
                </c:pt>
                <c:pt idx="105">
                  <c:v>2.6499844893441876E-6</c:v>
                </c:pt>
                <c:pt idx="106">
                  <c:v>2.6175340138142964E-6</c:v>
                </c:pt>
                <c:pt idx="107">
                  <c:v>2.5848479255489027E-6</c:v>
                </c:pt>
                <c:pt idx="108">
                  <c:v>2.5519309720037619E-6</c:v>
                </c:pt>
                <c:pt idx="109">
                  <c:v>2.5187882151212787E-6</c:v>
                </c:pt>
                <c:pt idx="110">
                  <c:v>2.4854250568029726E-6</c:v>
                </c:pt>
                <c:pt idx="111">
                  <c:v>2.4518472667980424E-6</c:v>
                </c:pt>
                <c:pt idx="112">
                  <c:v>2.4180610132660172E-6</c:v>
                </c:pt>
                <c:pt idx="113">
                  <c:v>2.3840728963013147E-6</c:v>
                </c:pt>
                <c:pt idx="114">
                  <c:v>2.3498899847409402E-6</c:v>
                </c:pt>
                <c:pt idx="115">
                  <c:v>2.3155198566138818E-6</c:v>
                </c:pt>
                <c:pt idx="116">
                  <c:v>2.2809706436324716E-6</c:v>
                </c:pt>
                <c:pt idx="117">
                  <c:v>2.2462510801724898E-6</c:v>
                </c:pt>
                <c:pt idx="118">
                  <c:v>2.2113705572405675E-6</c:v>
                </c:pt>
                <c:pt idx="119">
                  <c:v>2.1763391819849091E-6</c:v>
                </c:pt>
                <c:pt idx="120">
                  <c:v>2.1411678433689907E-6</c:v>
                </c:pt>
                <c:pt idx="121">
                  <c:v>2.1058682846980214E-6</c:v>
                </c:pt>
                <c:pt idx="122">
                  <c:v>2.0704531837648458E-6</c:v>
                </c:pt>
                <c:pt idx="123">
                  <c:v>2.0349362414658023E-6</c:v>
                </c:pt>
                <c:pt idx="124">
                  <c:v>1.999332279827566E-6</c:v>
                </c:pt>
                <c:pt idx="125">
                  <c:v>1.9636573504828088E-6</c:v>
                </c:pt>
                <c:pt idx="126">
                  <c:v>1.9279288547344251E-6</c:v>
                </c:pt>
                <c:pt idx="127">
                  <c:v>1.8921656764534151E-6</c:v>
                </c:pt>
                <c:pt idx="128">
                  <c:v>1.8563883291612971E-6</c:v>
                </c:pt>
                <c:pt idx="129">
                  <c:v>1.8206191187499535E-6</c:v>
                </c:pt>
                <c:pt idx="130">
                  <c:v>1.7848823233837743E-6</c:v>
                </c:pt>
                <c:pt idx="131">
                  <c:v>1.7492043922020662E-6</c:v>
                </c:pt>
                <c:pt idx="132">
                  <c:v>1.713614164481612E-6</c:v>
                </c:pt>
                <c:pt idx="133">
                  <c:v>1.6781431109132684E-6</c:v>
                </c:pt>
                <c:pt idx="134">
                  <c:v>1.6428255985699533E-6</c:v>
                </c:pt>
                <c:pt idx="135">
                  <c:v>1.6076991809663912E-6</c:v>
                </c:pt>
                <c:pt idx="136">
                  <c:v>1.5728049142943078E-6</c:v>
                </c:pt>
                <c:pt idx="137">
                  <c:v>1.5381877004099743E-6</c:v>
                </c:pt>
                <c:pt idx="138">
                  <c:v>1.5038966563901502E-6</c:v>
                </c:pt>
                <c:pt idx="139">
                  <c:v>1.4699855093782567E-6</c:v>
                </c:pt>
                <c:pt idx="140">
                  <c:v>1.4365130139191815E-6</c:v>
                </c:pt>
                <c:pt idx="141">
                  <c:v>1.403543386916041E-6</c:v>
                </c:pt>
                <c:pt idx="142">
                  <c:v>1.371146752609926E-6</c:v>
                </c:pt>
                <c:pt idx="143">
                  <c:v>1.3393995864524977E-6</c:v>
                </c:pt>
                <c:pt idx="144">
                  <c:v>1.3083851422887177E-6</c:v>
                </c:pt>
                <c:pt idx="145">
                  <c:v>1.2781938418041281E-6</c:v>
                </c:pt>
                <c:pt idx="146">
                  <c:v>1.2489235987019126E-6</c:v>
                </c:pt>
                <c:pt idx="147">
                  <c:v>1.2206800426723384E-6</c:v>
                </c:pt>
                <c:pt idx="148">
                  <c:v>1.1935766002176344E-6</c:v>
                </c:pt>
                <c:pt idx="149">
                  <c:v>1.1677343814101147E-6</c:v>
                </c:pt>
                <c:pt idx="150">
                  <c:v>1.143281814691455E-6</c:v>
                </c:pt>
                <c:pt idx="151">
                  <c:v>1.1203539673339829E-6</c:v>
                </c:pt>
                <c:pt idx="152">
                  <c:v>1.0990914891303837E-6</c:v>
                </c:pt>
                <c:pt idx="153">
                  <c:v>1.0796391235857059E-6</c:v>
                </c:pt>
                <c:pt idx="154">
                  <c:v>1.0621437467746038E-6</c:v>
                </c:pt>
                <c:pt idx="155">
                  <c:v>1.0467519210780148E-6</c:v>
                </c:pt>
                <c:pt idx="156">
                  <c:v>1.0336069899988642E-6</c:v>
                </c:pt>
                <c:pt idx="157">
                  <c:v>1.0228457898362042E-6</c:v>
                </c:pt>
                <c:pt idx="158">
                  <c:v>1.0145951099346013E-6</c:v>
                </c:pt>
                <c:pt idx="159">
                  <c:v>1.0089680881051128E-6</c:v>
                </c:pt>
                <c:pt idx="160">
                  <c:v>1.0060607716757558E-6</c:v>
                </c:pt>
                <c:pt idx="161">
                  <c:v>1.0059490967526838E-6</c:v>
                </c:pt>
                <c:pt idx="162">
                  <c:v>1.0086865299259342E-6</c:v>
                </c:pt>
                <c:pt idx="163">
                  <c:v>1.0143025740742509E-6</c:v>
                </c:pt>
                <c:pt idx="164">
                  <c:v>1.0228022664199735E-6</c:v>
                </c:pt>
                <c:pt idx="165">
                  <c:v>1.0341667030948152E-6</c:v>
                </c:pt>
                <c:pt idx="166">
                  <c:v>1.0483545257858131E-6</c:v>
                </c:pt>
                <c:pt idx="167">
                  <c:v>1.065304219226648E-6</c:v>
                </c:pt>
                <c:pt idx="168">
                  <c:v>1.0849370068621459E-6</c:v>
                </c:pt>
                <c:pt idx="169">
                  <c:v>1.1071601030897895E-6</c:v>
                </c:pt>
                <c:pt idx="170">
                  <c:v>1.1318700839372131E-6</c:v>
                </c:pt>
                <c:pt idx="171">
                  <c:v>1.158956167694563E-6</c:v>
                </c:pt>
                <c:pt idx="172">
                  <c:v>1.1883032432889644E-6</c:v>
                </c:pt>
                <c:pt idx="173">
                  <c:v>1.2197945369171972E-6</c:v>
                </c:pt>
                <c:pt idx="174">
                  <c:v>1.2533138581539696E-6</c:v>
                </c:pt>
                <c:pt idx="175">
                  <c:v>1.2887474097393788E-6</c:v>
                </c:pt>
                <c:pt idx="176">
                  <c:v>1.3259851777656511E-6</c:v>
                </c:pt>
                <c:pt idx="177">
                  <c:v>1.3649219406710441E-6</c:v>
                </c:pt>
                <c:pt idx="178">
                  <c:v>1.4054579475290862E-6</c:v>
                </c:pt>
                <c:pt idx="179">
                  <c:v>1.4474993206023668E-6</c:v>
                </c:pt>
                <c:pt idx="180">
                  <c:v>1.4909509040368195E-6</c:v>
                </c:pt>
                <c:pt idx="181">
                  <c:v>1.5356109226148614E-6</c:v>
                </c:pt>
                <c:pt idx="182">
                  <c:v>1.5814090230584893E-6</c:v>
                </c:pt>
                <c:pt idx="183">
                  <c:v>1.6282804597528201E-6</c:v>
                </c:pt>
                <c:pt idx="184">
                  <c:v>1.6761657568391435E-6</c:v>
                </c:pt>
                <c:pt idx="185">
                  <c:v>1.7250103530002611E-6</c:v>
                </c:pt>
                <c:pt idx="186">
                  <c:v>1.774764242517192E-6</c:v>
                </c:pt>
                <c:pt idx="187">
                  <c:v>1.8253816223341303E-6</c:v>
                </c:pt>
                <c:pt idx="188">
                  <c:v>1.8768205518356557E-6</c:v>
                </c:pt>
                <c:pt idx="189">
                  <c:v>1.9290426296994049E-6</c:v>
                </c:pt>
                <c:pt idx="190">
                  <c:v>1.9820126904192151E-6</c:v>
                </c:pt>
                <c:pt idx="191">
                  <c:v>2.0356985217872501E-6</c:v>
                </c:pt>
                <c:pt idx="192">
                  <c:v>2.0900706036814798E-6</c:v>
                </c:pt>
                <c:pt idx="193">
                  <c:v>2.1451018678450375E-6</c:v>
                </c:pt>
                <c:pt idx="194">
                  <c:v>2.2007674778990491E-6</c:v>
                </c:pt>
                <c:pt idx="195">
                  <c:v>2.2570446285467041E-6</c:v>
                </c:pt>
                <c:pt idx="196">
                  <c:v>2.3139123627610393E-6</c:v>
                </c:pt>
                <c:pt idx="197">
                  <c:v>2.3713514056693751E-6</c:v>
                </c:pt>
                <c:pt idx="198">
                  <c:v>2.429344013828364E-6</c:v>
                </c:pt>
                <c:pt idx="199">
                  <c:v>2.4878738386062877E-6</c:v>
                </c:pt>
                <c:pt idx="200">
                  <c:v>2.5469258024394245E-6</c:v>
                </c:pt>
                <c:pt idx="201">
                  <c:v>2.6064859867966888E-6</c:v>
                </c:pt>
                <c:pt idx="202">
                  <c:v>2.6665415307637631E-6</c:v>
                </c:pt>
                <c:pt idx="203">
                  <c:v>2.7270805392392588E-6</c:v>
                </c:pt>
                <c:pt idx="204">
                  <c:v>2.7880919998174494E-6</c:v>
                </c:pt>
                <c:pt idx="205">
                  <c:v>2.849565707512136E-6</c:v>
                </c:pt>
                <c:pt idx="206">
                  <c:v>2.9114921965527699E-6</c:v>
                </c:pt>
                <c:pt idx="207">
                  <c:v>2.973862678555975E-6</c:v>
                </c:pt>
                <c:pt idx="208">
                  <c:v>3.0366689864426171E-6</c:v>
                </c:pt>
                <c:pt idx="209">
                  <c:v>3.0999035235323174E-6</c:v>
                </c:pt>
                <c:pt idx="210">
                  <c:v>3.1635592173038289E-6</c:v>
                </c:pt>
                <c:pt idx="211">
                  <c:v>3.2276294773611654E-6</c:v>
                </c:pt>
                <c:pt idx="212">
                  <c:v>3.2921081571920029E-6</c:v>
                </c:pt>
                <c:pt idx="213">
                  <c:v>3.3569895193470175E-6</c:v>
                </c:pt>
                <c:pt idx="214">
                  <c:v>3.4222682037067857E-6</c:v>
                </c:pt>
                <c:pt idx="215">
                  <c:v>3.4879391985369856E-6</c:v>
                </c:pt>
                <c:pt idx="216">
                  <c:v>3.5539978140633099E-6</c:v>
                </c:pt>
                <c:pt idx="217">
                  <c:v>3.620439658324911E-6</c:v>
                </c:pt>
                <c:pt idx="218">
                  <c:v>3.6872606150898581E-6</c:v>
                </c:pt>
                <c:pt idx="219">
                  <c:v>3.7544568236380597E-6</c:v>
                </c:pt>
                <c:pt idx="220">
                  <c:v>3.8220246602368254E-6</c:v>
                </c:pt>
                <c:pt idx="221">
                  <c:v>3.889960721151874E-6</c:v>
                </c:pt>
                <c:pt idx="222">
                  <c:v>3.9582618070523482E-6</c:v>
                </c:pt>
                <c:pt idx="223">
                  <c:v>4.0269249086825125E-6</c:v>
                </c:pt>
                <c:pt idx="224">
                  <c:v>4.095947193685411E-6</c:v>
                </c:pt>
                <c:pt idx="225">
                  <c:v>4.1653259944751014E-6</c:v>
                </c:pt>
                <c:pt idx="226">
                  <c:v>4.2350587970641516E-6</c:v>
                </c:pt>
                <c:pt idx="227">
                  <c:v>4.3051432307621611E-6</c:v>
                </c:pt>
                <c:pt idx="228">
                  <c:v>4.3755770586692209E-6</c:v>
                </c:pt>
                <c:pt idx="229">
                  <c:v>4.4463581688954546E-6</c:v>
                </c:pt>
                <c:pt idx="230">
                  <c:v>4.5174845664443709E-6</c:v>
                </c:pt>
                <c:pt idx="231">
                  <c:v>4.5889543657035997E-6</c:v>
                </c:pt>
                <c:pt idx="232">
                  <c:v>4.6607657834918547E-6</c:v>
                </c:pt>
                <c:pt idx="233">
                  <c:v>4.7329171326157336E-6</c:v>
                </c:pt>
                <c:pt idx="234">
                  <c:v>4.8054068158941979E-6</c:v>
                </c:pt>
                <c:pt idx="235">
                  <c:v>4.8782333206124488E-6</c:v>
                </c:pt>
                <c:pt idx="236">
                  <c:v>4.9513952133703643E-6</c:v>
                </c:pt>
                <c:pt idx="237">
                  <c:v>5.0248911352937897E-6</c:v>
                </c:pt>
                <c:pt idx="238">
                  <c:v>5.0987197975797836E-6</c:v>
                </c:pt>
                <c:pt idx="239">
                  <c:v>5.1728799773494855E-6</c:v>
                </c:pt>
                <c:pt idx="240">
                  <c:v>5.2473705137845626E-6</c:v>
                </c:pt>
                <c:pt idx="241">
                  <c:v>5.3221903045252782E-6</c:v>
                </c:pt>
                <c:pt idx="242">
                  <c:v>5.3973383023101159E-6</c:v>
                </c:pt>
                <c:pt idx="243">
                  <c:v>5.4728135118385947E-6</c:v>
                </c:pt>
                <c:pt idx="244">
                  <c:v>5.5486149868404664E-6</c:v>
                </c:pt>
                <c:pt idx="245">
                  <c:v>5.6247418273358942E-6</c:v>
                </c:pt>
                <c:pt idx="246">
                  <c:v>5.7011931770725033E-6</c:v>
                </c:pt>
                <c:pt idx="247">
                  <c:v>5.7779682211263055E-6</c:v>
                </c:pt>
                <c:pt idx="248">
                  <c:v>5.8550661836546522E-6</c:v>
                </c:pt>
                <c:pt idx="249">
                  <c:v>5.9324863257902129E-6</c:v>
                </c:pt>
                <c:pt idx="250">
                  <c:v>6.0102279436659728E-6</c:v>
                </c:pt>
                <c:pt idx="251">
                  <c:v>6.0882903665619587E-6</c:v>
                </c:pt>
                <c:pt idx="252">
                  <c:v>6.1666729551651553E-6</c:v>
                </c:pt>
                <c:pt idx="253">
                  <c:v>6.2453750999347906E-6</c:v>
                </c:pt>
                <c:pt idx="254">
                  <c:v>6.3243962195656714E-6</c:v>
                </c:pt>
                <c:pt idx="255">
                  <c:v>6.4037357595429447E-6</c:v>
                </c:pt>
                <c:pt idx="256">
                  <c:v>6.4833931907820508E-6</c:v>
                </c:pt>
                <c:pt idx="257">
                  <c:v>6.5633680083481556E-6</c:v>
                </c:pt>
                <c:pt idx="258">
                  <c:v>6.6436597302498136E-6</c:v>
                </c:pt>
                <c:pt idx="259">
                  <c:v>6.7242678963019153E-6</c:v>
                </c:pt>
                <c:pt idx="260">
                  <c:v>6.8051920670534154E-6</c:v>
                </c:pt>
                <c:pt idx="261">
                  <c:v>6.8864318227756377E-6</c:v>
                </c:pt>
                <c:pt idx="262">
                  <c:v>6.9679867625072593E-6</c:v>
                </c:pt>
                <c:pt idx="263">
                  <c:v>7.0498565031523494E-6</c:v>
                </c:pt>
                <c:pt idx="264">
                  <c:v>7.1320406786281207E-6</c:v>
                </c:pt>
                <c:pt idx="265">
                  <c:v>7.2145389390592601E-6</c:v>
                </c:pt>
                <c:pt idx="266">
                  <c:v>7.2973509500159479E-6</c:v>
                </c:pt>
                <c:pt idx="267">
                  <c:v>7.3804763917928638E-6</c:v>
                </c:pt>
                <c:pt idx="268">
                  <c:v>7.4639149587266747E-6</c:v>
                </c:pt>
                <c:pt idx="269">
                  <c:v>7.5476663585496574E-6</c:v>
                </c:pt>
                <c:pt idx="270">
                  <c:v>7.6317303117772786E-6</c:v>
                </c:pt>
                <c:pt idx="271">
                  <c:v>7.7161065511277117E-6</c:v>
                </c:pt>
                <c:pt idx="272">
                  <c:v>7.8007948209713784E-6</c:v>
                </c:pt>
                <c:pt idx="273">
                  <c:v>7.8857948768087644E-6</c:v>
                </c:pt>
                <c:pt idx="274">
                  <c:v>7.9711064847748353E-6</c:v>
                </c:pt>
                <c:pt idx="275">
                  <c:v>8.0567294211685369E-6</c:v>
                </c:pt>
                <c:pt idx="276">
                  <c:v>8.1426634720059026E-6</c:v>
                </c:pt>
                <c:pt idx="277">
                  <c:v>8.2289084325954491E-6</c:v>
                </c:pt>
                <c:pt idx="278">
                  <c:v>8.3154641071345891E-6</c:v>
                </c:pt>
                <c:pt idx="279">
                  <c:v>8.4023303083258487E-6</c:v>
                </c:pt>
                <c:pt idx="280">
                  <c:v>8.4895068570118428E-6</c:v>
                </c:pt>
                <c:pt idx="281">
                  <c:v>8.5769935818279041E-6</c:v>
                </c:pt>
                <c:pt idx="282">
                  <c:v>8.6647903188714329E-6</c:v>
                </c:pt>
                <c:pt idx="283">
                  <c:v>8.7528969113870373E-6</c:v>
                </c:pt>
                <c:pt idx="284">
                  <c:v>8.8413132094666265E-6</c:v>
                </c:pt>
                <c:pt idx="285">
                  <c:v>8.9300390697636165E-6</c:v>
                </c:pt>
                <c:pt idx="286">
                  <c:v>9.0190743552205259E-6</c:v>
                </c:pt>
                <c:pt idx="287">
                  <c:v>9.1084189348092301E-6</c:v>
                </c:pt>
                <c:pt idx="288">
                  <c:v>9.1980726832832226E-6</c:v>
                </c:pt>
                <c:pt idx="289">
                  <c:v>9.2880354809412321E-6</c:v>
                </c:pt>
                <c:pt idx="290">
                  <c:v>9.3783072134016286E-6</c:v>
                </c:pt>
                <c:pt idx="291">
                  <c:v>9.468887771387038E-6</c:v>
                </c:pt>
                <c:pt idx="292">
                  <c:v>9.5597770505186543E-6</c:v>
                </c:pt>
                <c:pt idx="293">
                  <c:v>9.650974951119761E-6</c:v>
                </c:pt>
                <c:pt idx="294">
                  <c:v>9.7424813780279753E-6</c:v>
                </c:pt>
                <c:pt idx="295">
                  <c:v>9.8342962404157881E-6</c:v>
                </c:pt>
                <c:pt idx="296">
                  <c:v>9.9264194516189912E-6</c:v>
                </c:pt>
                <c:pt idx="297">
                  <c:v>1.001885092897258E-5</c:v>
                </c:pt>
                <c:pt idx="298">
                  <c:v>1.0111590593653789E-5</c:v>
                </c:pt>
                <c:pt idx="299">
                  <c:v>1.0204638370531882E-5</c:v>
                </c:pt>
                <c:pt idx="300">
                  <c:v>1.0297994188024396E-5</c:v>
                </c:pt>
                <c:pt idx="301">
                  <c:v>1.0391657977959501E-5</c:v>
                </c:pt>
                <c:pt idx="302">
                  <c:v>1.0485629675444197E-5</c:v>
                </c:pt>
                <c:pt idx="303">
                  <c:v>1.0579909218738064E-5</c:v>
                </c:pt>
                <c:pt idx="304">
                  <c:v>1.067449654913231E-5</c:v>
                </c:pt>
                <c:pt idx="305">
                  <c:v>1.076939161083384E-5</c:v>
                </c:pt>
                <c:pt idx="306">
                  <c:v>1.0864594350854148E-5</c:v>
                </c:pt>
                <c:pt idx="307">
                  <c:v>1.0960104718902778E-5</c:v>
                </c:pt>
                <c:pt idx="308">
                  <c:v>1.1055922667285145E-5</c:v>
                </c:pt>
                <c:pt idx="309">
                  <c:v>1.1152048150804552E-5</c:v>
                </c:pt>
                <c:pt idx="310">
                  <c:v>1.1248481126668135E-5</c:v>
                </c:pt>
                <c:pt idx="311">
                  <c:v>1.1345221554396639E-5</c:v>
                </c:pt>
                <c:pt idx="312">
                  <c:v>1.1442269395737802E-5</c:v>
                </c:pt>
                <c:pt idx="313">
                  <c:v>1.1539624614583193E-5</c:v>
                </c:pt>
                <c:pt idx="314">
                  <c:v>1.1637287176888359E-5</c:v>
                </c:pt>
                <c:pt idx="315">
                  <c:v>1.1735257050596146E-5</c:v>
                </c:pt>
                <c:pt idx="316">
                  <c:v>1.1833534205562984E-5</c:v>
                </c:pt>
                <c:pt idx="317">
                  <c:v>1.1932118613488122E-5</c:v>
                </c:pt>
                <c:pt idx="318">
                  <c:v>1.2031010247845582E-5</c:v>
                </c:pt>
                <c:pt idx="319">
                  <c:v>1.2130209083818741E-5</c:v>
                </c:pt>
                <c:pt idx="320">
                  <c:v>1.2229715098237485E-5</c:v>
                </c:pt>
                <c:pt idx="321">
                  <c:v>1.2329528269517709E-5</c:v>
                </c:pt>
                <c:pt idx="322">
                  <c:v>1.2429648577603203E-5</c:v>
                </c:pt>
                <c:pt idx="323">
                  <c:v>1.2530076003909692E-5</c:v>
                </c:pt>
                <c:pt idx="324">
                  <c:v>1.2630810531271015E-5</c:v>
                </c:pt>
                <c:pt idx="325">
                  <c:v>1.2731852143887357E-5</c:v>
                </c:pt>
                <c:pt idx="326">
                  <c:v>1.283320082727537E-5</c:v>
                </c:pt>
                <c:pt idx="327">
                  <c:v>1.293485656822023E-5</c:v>
                </c:pt>
                <c:pt idx="328">
                  <c:v>1.3036819354729418E-5</c:v>
                </c:pt>
                <c:pt idx="329">
                  <c:v>1.3139089175988241E-5</c:v>
                </c:pt>
                <c:pt idx="330">
                  <c:v>1.3241666022317007E-5</c:v>
                </c:pt>
                <c:pt idx="331">
                  <c:v>1.3344549885129738E-5</c:v>
                </c:pt>
                <c:pt idx="332">
                  <c:v>1.3447740756894435E-5</c:v>
                </c:pt>
                <c:pt idx="333">
                  <c:v>1.3551238631094769E-5</c:v>
                </c:pt>
                <c:pt idx="334">
                  <c:v>1.3655043502193159E-5</c:v>
                </c:pt>
                <c:pt idx="335">
                  <c:v>1.3759155365595218E-5</c:v>
                </c:pt>
                <c:pt idx="336">
                  <c:v>1.3863574217615437E-5</c:v>
                </c:pt>
                <c:pt idx="337">
                  <c:v>1.3968300055444134E-5</c:v>
                </c:pt>
                <c:pt idx="338">
                  <c:v>1.4073332877115579E-5</c:v>
                </c:pt>
                <c:pt idx="339">
                  <c:v>1.4178672681477239E-5</c:v>
                </c:pt>
                <c:pt idx="340">
                  <c:v>1.428431946816015E-5</c:v>
                </c:pt>
                <c:pt idx="341">
                  <c:v>1.4390273237550288E-5</c:v>
                </c:pt>
                <c:pt idx="342">
                  <c:v>1.4496533990761001E-5</c:v>
                </c:pt>
                <c:pt idx="343">
                  <c:v>1.4603101729606378E-5</c:v>
                </c:pt>
                <c:pt idx="344">
                  <c:v>1.4709976456575559E-5</c:v>
                </c:pt>
                <c:pt idx="345">
                  <c:v>1.4817158174807959E-5</c:v>
                </c:pt>
                <c:pt idx="346">
                  <c:v>1.492464688806931E-5</c:v>
                </c:pt>
                <c:pt idx="347">
                  <c:v>1.5032442600728596E-5</c:v>
                </c:pt>
                <c:pt idx="348">
                  <c:v>1.5140545317735726E-5</c:v>
                </c:pt>
                <c:pt idx="349">
                  <c:v>1.5248955044600026E-5</c:v>
                </c:pt>
                <c:pt idx="350">
                  <c:v>1.5357671787369435E-5</c:v>
                </c:pt>
                <c:pt idx="351">
                  <c:v>1.5466695552610439E-5</c:v>
                </c:pt>
                <c:pt idx="352">
                  <c:v>1.5576026347388668E-5</c:v>
                </c:pt>
                <c:pt idx="353">
                  <c:v>1.5685664179250176E-5</c:v>
                </c:pt>
                <c:pt idx="354">
                  <c:v>1.5795609056203343E-5</c:v>
                </c:pt>
                <c:pt idx="355">
                  <c:v>1.5905860986701393E-5</c:v>
                </c:pt>
                <c:pt idx="356">
                  <c:v>1.601641997962552E-5</c:v>
                </c:pt>
                <c:pt idx="357">
                  <c:v>1.6127286044268543E-5</c:v>
                </c:pt>
                <c:pt idx="358">
                  <c:v>1.623845919031916E-5</c:v>
                </c:pt>
                <c:pt idx="359">
                  <c:v>1.634993942784669E-5</c:v>
                </c:pt>
                <c:pt idx="360">
                  <c:v>1.6461726767286354E-5</c:v>
                </c:pt>
                <c:pt idx="361">
                  <c:v>1.6573821219425025E-5</c:v>
                </c:pt>
                <c:pt idx="362">
                  <c:v>1.6686222795387478E-5</c:v>
                </c:pt>
                <c:pt idx="363">
                  <c:v>1.6798931506623058E-5</c:v>
                </c:pt>
                <c:pt idx="364">
                  <c:v>1.6911947364892841E-5</c:v>
                </c:pt>
                <c:pt idx="365">
                  <c:v>1.7025270382257186E-5</c:v>
                </c:pt>
                <c:pt idx="366">
                  <c:v>1.713890057106369E-5</c:v>
                </c:pt>
                <c:pt idx="367">
                  <c:v>1.7252837943935583E-5</c:v>
                </c:pt>
                <c:pt idx="368">
                  <c:v>1.7367082513760454E-5</c:v>
                </c:pt>
                <c:pt idx="369">
                  <c:v>1.7481634293679386E-5</c:v>
                </c:pt>
                <c:pt idx="370">
                  <c:v>1.7596493297076431E-5</c:v>
                </c:pt>
                <c:pt idx="371">
                  <c:v>1.771165953756842E-5</c:v>
                </c:pt>
                <c:pt idx="372">
                  <c:v>1.7827133028995145E-5</c:v>
                </c:pt>
                <c:pt idx="373">
                  <c:v>1.7942913785409792E-5</c:v>
                </c:pt>
                <c:pt idx="374">
                  <c:v>1.8059001821069765E-5</c:v>
                </c:pt>
                <c:pt idx="375">
                  <c:v>1.817539715042776E-5</c:v>
                </c:pt>
                <c:pt idx="376">
                  <c:v>1.8292099788123118E-5</c:v>
                </c:pt>
                <c:pt idx="377">
                  <c:v>1.8409109748973519E-5</c:v>
                </c:pt>
                <c:pt idx="378">
                  <c:v>1.852642704796689E-5</c:v>
                </c:pt>
                <c:pt idx="379">
                  <c:v>1.8644051700253565E-5</c:v>
                </c:pt>
                <c:pt idx="380">
                  <c:v>1.8761983721138777E-5</c:v>
                </c:pt>
                <c:pt idx="381">
                  <c:v>1.88802231260753E-5</c:v>
                </c:pt>
                <c:pt idx="382">
                  <c:v>1.8998769930656394E-5</c:v>
                </c:pt>
                <c:pt idx="383">
                  <c:v>1.9117624150608937E-5</c:v>
                </c:pt>
                <c:pt idx="384">
                  <c:v>1.9236785801786796E-5</c:v>
                </c:pt>
                <c:pt idx="385">
                  <c:v>1.9356254900164421E-5</c:v>
                </c:pt>
                <c:pt idx="386">
                  <c:v>1.9476031461830643E-5</c:v>
                </c:pt>
                <c:pt idx="387">
                  <c:v>1.9596115502982629E-5</c:v>
                </c:pt>
                <c:pt idx="388">
                  <c:v>1.97165070399201E-5</c:v>
                </c:pt>
                <c:pt idx="389">
                  <c:v>1.983720608903967E-5</c:v>
                </c:pt>
                <c:pt idx="390">
                  <c:v>1.9958212666829423E-5</c:v>
                </c:pt>
                <c:pt idx="391">
                  <c:v>2.0079526789863638E-5</c:v>
                </c:pt>
                <c:pt idx="392">
                  <c:v>2.0201148474797661E-5</c:v>
                </c:pt>
                <c:pt idx="393">
                  <c:v>2.032307773836299E-5</c:v>
                </c:pt>
                <c:pt idx="394">
                  <c:v>2.0445314597362465E-5</c:v>
                </c:pt>
                <c:pt idx="395">
                  <c:v>2.0567859068665679E-5</c:v>
                </c:pt>
                <c:pt idx="396">
                  <c:v>2.0690711169204465E-5</c:v>
                </c:pt>
                <c:pt idx="397">
                  <c:v>2.081387091596858E-5</c:v>
                </c:pt>
                <c:pt idx="398">
                  <c:v>2.0937338326001488E-5</c:v>
                </c:pt>
                <c:pt idx="399">
                  <c:v>2.1061113416396338E-5</c:v>
                </c:pt>
                <c:pt idx="400">
                  <c:v>2.1185196204291988E-5</c:v>
                </c:pt>
                <c:pt idx="401">
                  <c:v>2.1309586706869244E-5</c:v>
                </c:pt>
                <c:pt idx="402">
                  <c:v>2.1434284941347144E-5</c:v>
                </c:pt>
                <c:pt idx="403">
                  <c:v>2.1559290924979421E-5</c:v>
                </c:pt>
                <c:pt idx="404">
                  <c:v>2.1684604675051056E-5</c:v>
                </c:pt>
                <c:pt idx="405">
                  <c:v>2.1810226208874921E-5</c:v>
                </c:pt>
                <c:pt idx="406">
                  <c:v>2.1936155543788595E-5</c:v>
                </c:pt>
                <c:pt idx="407">
                  <c:v>2.2062392697151188E-5</c:v>
                </c:pt>
                <c:pt idx="408">
                  <c:v>2.218893768634036E-5</c:v>
                </c:pt>
                <c:pt idx="409">
                  <c:v>2.2315790528749408E-5</c:v>
                </c:pt>
                <c:pt idx="410">
                  <c:v>2.2442951241784387E-5</c:v>
                </c:pt>
                <c:pt idx="411">
                  <c:v>2.2570419842861447E-5</c:v>
                </c:pt>
                <c:pt idx="412">
                  <c:v>2.2698196349404128E-5</c:v>
                </c:pt>
                <c:pt idx="413">
                  <c:v>2.2826280778840826E-5</c:v>
                </c:pt>
                <c:pt idx="414">
                  <c:v>2.2954673148602341E-5</c:v>
                </c:pt>
                <c:pt idx="415">
                  <c:v>2.3083373476119445E-5</c:v>
                </c:pt>
                <c:pt idx="416">
                  <c:v>2.3212381778820608E-5</c:v>
                </c:pt>
                <c:pt idx="417">
                  <c:v>2.3341698074129727E-5</c:v>
                </c:pt>
                <c:pt idx="418">
                  <c:v>2.3471322379463995E-5</c:v>
                </c:pt>
                <c:pt idx="419">
                  <c:v>2.3601254712231802E-5</c:v>
                </c:pt>
                <c:pt idx="420">
                  <c:v>2.3731495089830705E-5</c:v>
                </c:pt>
                <c:pt idx="421">
                  <c:v>2.3862043529645488E-5</c:v>
                </c:pt>
                <c:pt idx="422">
                  <c:v>2.3992900049046283E-5</c:v>
                </c:pt>
                <c:pt idx="423">
                  <c:v>2.4124064665386721E-5</c:v>
                </c:pt>
                <c:pt idx="424">
                  <c:v>2.4255537396002217E-5</c:v>
                </c:pt>
                <c:pt idx="425">
                  <c:v>2.4387318258208225E-5</c:v>
                </c:pt>
                <c:pt idx="426">
                  <c:v>2.4519407269298618E-5</c:v>
                </c:pt>
                <c:pt idx="427">
                  <c:v>2.4651804446544116E-5</c:v>
                </c:pt>
                <c:pt idx="428">
                  <c:v>2.4784509807190717E-5</c:v>
                </c:pt>
                <c:pt idx="429">
                  <c:v>2.4917523368458268E-5</c:v>
                </c:pt>
                <c:pt idx="430">
                  <c:v>2.5050845147539011E-5</c:v>
                </c:pt>
                <c:pt idx="431">
                  <c:v>2.5184475161596198E-5</c:v>
                </c:pt>
                <c:pt idx="432">
                  <c:v>2.5318413427762803E-5</c:v>
                </c:pt>
                <c:pt idx="433">
                  <c:v>2.5452659963140197E-5</c:v>
                </c:pt>
                <c:pt idx="434">
                  <c:v>2.5587214784796954E-5</c:v>
                </c:pt>
                <c:pt idx="435">
                  <c:v>2.5722077909767635E-5</c:v>
                </c:pt>
                <c:pt idx="436">
                  <c:v>2.5857249355051652E-5</c:v>
                </c:pt>
                <c:pt idx="437">
                  <c:v>2.5992729137612173E-5</c:v>
                </c:pt>
                <c:pt idx="438">
                  <c:v>2.6128517274375024E-5</c:v>
                </c:pt>
                <c:pt idx="439">
                  <c:v>2.6264613782227708E-5</c:v>
                </c:pt>
                <c:pt idx="440">
                  <c:v>2.6401018678018398E-5</c:v>
                </c:pt>
                <c:pt idx="441">
                  <c:v>2.6537731978554975E-5</c:v>
                </c:pt>
                <c:pt idx="442">
                  <c:v>2.6674753700604145E-5</c:v>
                </c:pt>
                <c:pt idx="443">
                  <c:v>2.6812083860890515E-5</c:v>
                </c:pt>
                <c:pt idx="444">
                  <c:v>2.6949722476095824E-5</c:v>
                </c:pt>
                <c:pt idx="445">
                  <c:v>2.7087669562858035E-5</c:v>
                </c:pt>
                <c:pt idx="446">
                  <c:v>2.7225925137770629E-5</c:v>
                </c:pt>
                <c:pt idx="447">
                  <c:v>2.7364489217381826E-5</c:v>
                </c:pt>
                <c:pt idx="448">
                  <c:v>2.7503361818193886E-5</c:v>
                </c:pt>
                <c:pt idx="449">
                  <c:v>2.7642542956662375E-5</c:v>
                </c:pt>
                <c:pt idx="450">
                  <c:v>2.7679685357435968E-5</c:v>
                </c:pt>
                <c:pt idx="451">
                  <c:v>2.7716628413341383E-5</c:v>
                </c:pt>
                <c:pt idx="452">
                  <c:v>2.7753371979707257E-5</c:v>
                </c:pt>
                <c:pt idx="453">
                  <c:v>2.7789915913581884E-5</c:v>
                </c:pt>
                <c:pt idx="454">
                  <c:v>2.7826260073711601E-5</c:v>
                </c:pt>
                <c:pt idx="455">
                  <c:v>2.7862404320519548E-5</c:v>
                </c:pt>
                <c:pt idx="456">
                  <c:v>2.7898348516084725E-5</c:v>
                </c:pt>
                <c:pt idx="457">
                  <c:v>2.7934092524121425E-5</c:v>
                </c:pt>
                <c:pt idx="458">
                  <c:v>2.7969636209958958E-5</c:v>
                </c:pt>
                <c:pt idx="459">
                  <c:v>2.800497944052172E-5</c:v>
                </c:pt>
                <c:pt idx="460">
                  <c:v>2.8040122084309604E-5</c:v>
                </c:pt>
                <c:pt idx="461">
                  <c:v>2.8075064011378624E-5</c:v>
                </c:pt>
                <c:pt idx="462">
                  <c:v>2.810980509332197E-5</c:v>
                </c:pt>
                <c:pt idx="463">
                  <c:v>2.8144345203251296E-5</c:v>
                </c:pt>
                <c:pt idx="464">
                  <c:v>2.8178684215778277E-5</c:v>
                </c:pt>
                <c:pt idx="465">
                  <c:v>2.8212822006996538E-5</c:v>
                </c:pt>
                <c:pt idx="466">
                  <c:v>2.8246758454463805E-5</c:v>
                </c:pt>
                <c:pt idx="467">
                  <c:v>2.8280493437184338E-5</c:v>
                </c:pt>
                <c:pt idx="468">
                  <c:v>2.8314026835591678E-5</c:v>
                </c:pt>
                <c:pt idx="469">
                  <c:v>2.834735853153162E-5</c:v>
                </c:pt>
                <c:pt idx="470">
                  <c:v>2.8380488408245507E-5</c:v>
                </c:pt>
                <c:pt idx="471">
                  <c:v>2.8413416350353727E-5</c:v>
                </c:pt>
                <c:pt idx="472">
                  <c:v>2.8446142243839491E-5</c:v>
                </c:pt>
                <c:pt idx="473">
                  <c:v>2.8478665976032887E-5</c:v>
                </c:pt>
                <c:pt idx="474">
                  <c:v>2.8510987435595143E-5</c:v>
                </c:pt>
                <c:pt idx="475">
                  <c:v>2.8543106512503188E-5</c:v>
                </c:pt>
                <c:pt idx="476">
                  <c:v>2.8575023098034393E-5</c:v>
                </c:pt>
                <c:pt idx="477">
                  <c:v>2.8606737084751558E-5</c:v>
                </c:pt>
                <c:pt idx="478">
                  <c:v>2.8638248366488206E-5</c:v>
                </c:pt>
                <c:pt idx="479">
                  <c:v>2.8669556838334011E-5</c:v>
                </c:pt>
                <c:pt idx="480">
                  <c:v>2.8700662396620485E-5</c:v>
                </c:pt>
                <c:pt idx="481">
                  <c:v>2.8731564938906927E-5</c:v>
                </c:pt>
                <c:pt idx="482">
                  <c:v>2.8762264363966516E-5</c:v>
                </c:pt>
                <c:pt idx="483">
                  <c:v>2.8792760571772698E-5</c:v>
                </c:pt>
                <c:pt idx="484">
                  <c:v>2.8823053463485699E-5</c:v>
                </c:pt>
                <c:pt idx="485">
                  <c:v>2.8853142941439324E-5</c:v>
                </c:pt>
                <c:pt idx="486">
                  <c:v>2.8883028909127924E-5</c:v>
                </c:pt>
                <c:pt idx="487">
                  <c:v>2.8912711271193534E-5</c:v>
                </c:pt>
                <c:pt idx="488">
                  <c:v>2.8942189933413288E-5</c:v>
                </c:pt>
                <c:pt idx="489">
                  <c:v>2.8971464802686937E-5</c:v>
                </c:pt>
                <c:pt idx="490">
                  <c:v>2.9000535787024631E-5</c:v>
                </c:pt>
                <c:pt idx="491">
                  <c:v>2.9029402795534858E-5</c:v>
                </c:pt>
                <c:pt idx="492">
                  <c:v>2.9058065738412556E-5</c:v>
                </c:pt>
                <c:pt idx="493">
                  <c:v>2.9086524526927425E-5</c:v>
                </c:pt>
                <c:pt idx="494">
                  <c:v>2.9114779073412437E-5</c:v>
                </c:pt>
                <c:pt idx="495">
                  <c:v>2.9142829291252483E-5</c:v>
                </c:pt>
                <c:pt idx="496">
                  <c:v>2.9170675094873206E-5</c:v>
                </c:pt>
                <c:pt idx="497">
                  <c:v>2.9198316399730042E-5</c:v>
                </c:pt>
                <c:pt idx="498">
                  <c:v>2.9225753122297367E-5</c:v>
                </c:pt>
                <c:pt idx="499">
                  <c:v>2.9252985180057861E-5</c:v>
                </c:pt>
                <c:pt idx="500">
                  <c:v>2.928001249149201E-5</c:v>
                </c:pt>
                <c:pt idx="501">
                  <c:v>2.9306834976067787E-5</c:v>
                </c:pt>
                <c:pt idx="502">
                  <c:v>2.9333452554230468E-5</c:v>
                </c:pt>
                <c:pt idx="503">
                  <c:v>2.9359865147392614E-5</c:v>
                </c:pt>
                <c:pt idx="504">
                  <c:v>2.9386072677924229E-5</c:v>
                </c:pt>
                <c:pt idx="505">
                  <c:v>2.9412075069143033E-5</c:v>
                </c:pt>
                <c:pt idx="506">
                  <c:v>2.9437872245304897E-5</c:v>
                </c:pt>
                <c:pt idx="507">
                  <c:v>2.9463464131594437E-5</c:v>
                </c:pt>
                <c:pt idx="508">
                  <c:v>2.9488850654115767E-5</c:v>
                </c:pt>
                <c:pt idx="509">
                  <c:v>2.9514031739883324E-5</c:v>
                </c:pt>
                <c:pt idx="510">
                  <c:v>2.9539007316812903E-5</c:v>
                </c:pt>
                <c:pt idx="511">
                  <c:v>2.9563777313712838E-5</c:v>
                </c:pt>
                <c:pt idx="512">
                  <c:v>2.9588341660275228E-5</c:v>
                </c:pt>
                <c:pt idx="513">
                  <c:v>2.9612700287067426E-5</c:v>
                </c:pt>
                <c:pt idx="514">
                  <c:v>2.9636853125523526E-5</c:v>
                </c:pt>
                <c:pt idx="515">
                  <c:v>2.9660800107936123E-5</c:v>
                </c:pt>
                <c:pt idx="516">
                  <c:v>2.9684541167448052E-5</c:v>
                </c:pt>
                <c:pt idx="517">
                  <c:v>2.9708076238044365E-5</c:v>
                </c:pt>
                <c:pt idx="518">
                  <c:v>2.973140525454441E-5</c:v>
                </c:pt>
                <c:pt idx="519">
                  <c:v>2.9754528152593983E-5</c:v>
                </c:pt>
                <c:pt idx="520">
                  <c:v>2.9777444868657652E-5</c:v>
                </c:pt>
                <c:pt idx="521">
                  <c:v>2.9800155340011199E-5</c:v>
                </c:pt>
                <c:pt idx="522">
                  <c:v>2.9822659504734132E-5</c:v>
                </c:pt>
                <c:pt idx="523">
                  <c:v>2.9844957301702398E-5</c:v>
                </c:pt>
                <c:pt idx="524">
                  <c:v>2.9867048670581116E-5</c:v>
                </c:pt>
                <c:pt idx="525">
                  <c:v>2.9888933551817467E-5</c:v>
                </c:pt>
                <c:pt idx="526">
                  <c:v>2.9910611886633728E-5</c:v>
                </c:pt>
                <c:pt idx="527">
                  <c:v>2.9932083617020362E-5</c:v>
                </c:pt>
                <c:pt idx="528">
                  <c:v>2.9953348685729242E-5</c:v>
                </c:pt>
                <c:pt idx="529">
                  <c:v>2.9974407036266967E-5</c:v>
                </c:pt>
                <c:pt idx="530">
                  <c:v>2.9995258612888313E-5</c:v>
                </c:pt>
                <c:pt idx="531">
                  <c:v>3.0015903360589742E-5</c:v>
                </c:pt>
                <c:pt idx="532">
                  <c:v>3.0036341225103076E-5</c:v>
                </c:pt>
                <c:pt idx="533">
                  <c:v>3.0056572152889203E-5</c:v>
                </c:pt>
                <c:pt idx="534">
                  <c:v>3.0076596091131948E-5</c:v>
                </c:pt>
                <c:pt idx="535">
                  <c:v>3.0096412987731972E-5</c:v>
                </c:pt>
                <c:pt idx="536">
                  <c:v>3.0116022791300847E-5</c:v>
                </c:pt>
                <c:pt idx="537">
                  <c:v>3.0135425451155167E-5</c:v>
                </c:pt>
                <c:pt idx="538">
                  <c:v>3.0154620917310772E-5</c:v>
                </c:pt>
                <c:pt idx="539">
                  <c:v>3.0173609140477084E-5</c:v>
                </c:pt>
                <c:pt idx="540">
                  <c:v>3.0192390072051504E-5</c:v>
                </c:pt>
                <c:pt idx="541">
                  <c:v>3.021096366411392E-5</c:v>
                </c:pt>
                <c:pt idx="542">
                  <c:v>3.0229329869421307E-5</c:v>
                </c:pt>
                <c:pt idx="543">
                  <c:v>3.0247488641402389E-5</c:v>
                </c:pt>
                <c:pt idx="544">
                  <c:v>3.0265439934152434E-5</c:v>
                </c:pt>
                <c:pt idx="545">
                  <c:v>3.0283183702428111E-5</c:v>
                </c:pt>
                <c:pt idx="546">
                  <c:v>3.0300719901642413E-5</c:v>
                </c:pt>
                <c:pt idx="547">
                  <c:v>3.0318048487859683E-5</c:v>
                </c:pt>
                <c:pt idx="548">
                  <c:v>3.0335169417790743E-5</c:v>
                </c:pt>
                <c:pt idx="549">
                  <c:v>3.0352082648788092E-5</c:v>
                </c:pt>
                <c:pt idx="550">
                  <c:v>3.0368788138841158E-5</c:v>
                </c:pt>
                <c:pt idx="551">
                  <c:v>3.0385285846571657E-5</c:v>
                </c:pt>
                <c:pt idx="552">
                  <c:v>3.0401575731229044E-5</c:v>
                </c:pt>
                <c:pt idx="553">
                  <c:v>3.0417657752686007E-5</c:v>
                </c:pt>
                <c:pt idx="554">
                  <c:v>3.0433531871434077E-5</c:v>
                </c:pt>
                <c:pt idx="555">
                  <c:v>3.0449198048579299E-5</c:v>
                </c:pt>
                <c:pt idx="556">
                  <c:v>3.046465624583795E-5</c:v>
                </c:pt>
                <c:pt idx="557">
                  <c:v>3.0479906425532364E-5</c:v>
                </c:pt>
                <c:pt idx="558">
                  <c:v>3.0494948550586875E-5</c:v>
                </c:pt>
                <c:pt idx="559">
                  <c:v>3.0509782584523703E-5</c:v>
                </c:pt>
                <c:pt idx="560">
                  <c:v>3.0524408491459064E-5</c:v>
                </c:pt>
                <c:pt idx="561">
                  <c:v>3.0538826236099264E-5</c:v>
                </c:pt>
                <c:pt idx="562">
                  <c:v>3.0553035783736824E-5</c:v>
                </c:pt>
                <c:pt idx="563">
                  <c:v>3.0567037100246846E-5</c:v>
                </c:pt>
                <c:pt idx="564">
                  <c:v>3.058083015208324E-5</c:v>
                </c:pt>
                <c:pt idx="565">
                  <c:v>3.0594414906275141E-5</c:v>
                </c:pt>
                <c:pt idx="566">
                  <c:v>3.060779133042341E-5</c:v>
                </c:pt>
                <c:pt idx="567">
                  <c:v>3.0620959392697083E-5</c:v>
                </c:pt>
                <c:pt idx="568">
                  <c:v>3.0633919061830068E-5</c:v>
                </c:pt>
                <c:pt idx="569">
                  <c:v>3.0646670307117691E-5</c:v>
                </c:pt>
                <c:pt idx="570">
                  <c:v>3.0659213098413534E-5</c:v>
                </c:pt>
                <c:pt idx="571">
                  <c:v>3.067154740612615E-5</c:v>
                </c:pt>
                <c:pt idx="572">
                  <c:v>3.0683673201215914E-5</c:v>
                </c:pt>
                <c:pt idx="573">
                  <c:v>3.0695590455192027E-5</c:v>
                </c:pt>
                <c:pt idx="574">
                  <c:v>3.0707299140109387E-5</c:v>
                </c:pt>
                <c:pt idx="575">
                  <c:v>3.071879922856572E-5</c:v>
                </c:pt>
                <c:pt idx="576">
                  <c:v>3.0730090693698623E-5</c:v>
                </c:pt>
                <c:pt idx="577">
                  <c:v>3.0741173509182807E-5</c:v>
                </c:pt>
                <c:pt idx="578">
                  <c:v>3.0752047649227195E-5</c:v>
                </c:pt>
                <c:pt idx="579">
                  <c:v>3.076271308857239E-5</c:v>
                </c:pt>
                <c:pt idx="580">
                  <c:v>3.0773169802487851E-5</c:v>
                </c:pt>
                <c:pt idx="581">
                  <c:v>3.0783417766769427E-5</c:v>
                </c:pt>
                <c:pt idx="582">
                  <c:v>3.0793456957736727E-5</c:v>
                </c:pt>
                <c:pt idx="583">
                  <c:v>3.0803287352230724E-5</c:v>
                </c:pt>
                <c:pt idx="584">
                  <c:v>3.0812908927611266E-5</c:v>
                </c:pt>
                <c:pt idx="585">
                  <c:v>3.0822321661754785E-5</c:v>
                </c:pt>
                <c:pt idx="586">
                  <c:v>3.0831525533051914E-5</c:v>
                </c:pt>
                <c:pt idx="587">
                  <c:v>3.0840520520405332E-5</c:v>
                </c:pt>
                <c:pt idx="588">
                  <c:v>3.0849306603227462E-5</c:v>
                </c:pt>
                <c:pt idx="589">
                  <c:v>3.0857883761438447E-5</c:v>
                </c:pt>
                <c:pt idx="590">
                  <c:v>3.0866251975463985E-5</c:v>
                </c:pt>
                <c:pt idx="591">
                  <c:v>3.0874411226233326E-5</c:v>
                </c:pt>
                <c:pt idx="592">
                  <c:v>3.0882361495177332E-5</c:v>
                </c:pt>
                <c:pt idx="593">
                  <c:v>3.0890102764226501E-5</c:v>
                </c:pt>
                <c:pt idx="594">
                  <c:v>3.0897635015809161E-5</c:v>
                </c:pt>
                <c:pt idx="595">
                  <c:v>3.0904958232849603E-5</c:v>
                </c:pt>
                <c:pt idx="596">
                  <c:v>3.0912072398766376E-5</c:v>
                </c:pt>
                <c:pt idx="597">
                  <c:v>3.0918977497470524E-5</c:v>
                </c:pt>
                <c:pt idx="598">
                  <c:v>3.0925673513363969E-5</c:v>
                </c:pt>
                <c:pt idx="599">
                  <c:v>3.0932160431337921E-5</c:v>
                </c:pt>
                <c:pt idx="600">
                  <c:v>3.0938438236771281E-5</c:v>
                </c:pt>
                <c:pt idx="601">
                  <c:v>3.0944506915529179E-5</c:v>
                </c:pt>
                <c:pt idx="602">
                  <c:v>3.0950366453961522E-5</c:v>
                </c:pt>
                <c:pt idx="603">
                  <c:v>3.0956016838901577E-5</c:v>
                </c:pt>
                <c:pt idx="604">
                  <c:v>3.0961458057664644E-5</c:v>
                </c:pt>
                <c:pt idx="605">
                  <c:v>3.0966690098046749E-5</c:v>
                </c:pt>
                <c:pt idx="606">
                  <c:v>3.0971712948323403E-5</c:v>
                </c:pt>
                <c:pt idx="607">
                  <c:v>3.0976526597248401E-5</c:v>
                </c:pt>
                <c:pt idx="608">
                  <c:v>3.0981131034052675E-5</c:v>
                </c:pt>
                <c:pt idx="609">
                  <c:v>3.0985526248443194E-5</c:v>
                </c:pt>
                <c:pt idx="610">
                  <c:v>3.0989712230601947E-5</c:v>
                </c:pt>
                <c:pt idx="611">
                  <c:v>3.0993688971184879E-5</c:v>
                </c:pt>
                <c:pt idx="612">
                  <c:v>3.0997456461320993E-5</c:v>
                </c:pt>
                <c:pt idx="613">
                  <c:v>3.100101469261143E-5</c:v>
                </c:pt>
                <c:pt idx="614">
                  <c:v>3.1004363657128631E-5</c:v>
                </c:pt>
                <c:pt idx="615">
                  <c:v>3.1007503347415495E-5</c:v>
                </c:pt>
                <c:pt idx="616">
                  <c:v>3.1010433756484665E-5</c:v>
                </c:pt>
                <c:pt idx="617">
                  <c:v>3.1013154877817788E-5</c:v>
                </c:pt>
                <c:pt idx="618">
                  <c:v>3.1015666705364859E-5</c:v>
                </c:pt>
                <c:pt idx="619">
                  <c:v>3.1017969233543621E-5</c:v>
                </c:pt>
                <c:pt idx="620">
                  <c:v>3.1020062457238991E-5</c:v>
                </c:pt>
                <c:pt idx="621">
                  <c:v>3.1021946371802538E-5</c:v>
                </c:pt>
                <c:pt idx="622">
                  <c:v>3.1023620973052009E-5</c:v>
                </c:pt>
                <c:pt idx="623">
                  <c:v>3.1025086257270907E-5</c:v>
                </c:pt>
                <c:pt idx="624">
                  <c:v>3.1026342221208149E-5</c:v>
                </c:pt>
                <c:pt idx="625">
                  <c:v>3.1027388862077676E-5</c:v>
                </c:pt>
                <c:pt idx="626">
                  <c:v>3.1028226177558211E-5</c:v>
                </c:pt>
                <c:pt idx="627">
                  <c:v>3.1028854165793002E-5</c:v>
                </c:pt>
                <c:pt idx="628">
                  <c:v>3.1029272825389685E-5</c:v>
                </c:pt>
                <c:pt idx="629">
                  <c:v>3.1029482155420059E-5</c:v>
                </c:pt>
                <c:pt idx="630">
                  <c:v>3.1029482155420059E-5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4.854772919790334E-4</c:v>
                </c:pt>
                <c:pt idx="1">
                  <c:v>4.8111896540706776E-4</c:v>
                </c:pt>
                <c:pt idx="2">
                  <c:v>4.7676191871328082E-4</c:v>
                </c:pt>
                <c:pt idx="3">
                  <c:v>4.7240648481084244E-4</c:v>
                </c:pt>
                <c:pt idx="4">
                  <c:v>4.6805299683657937E-4</c:v>
                </c:pt>
                <c:pt idx="5">
                  <c:v>4.6370178815461065E-4</c:v>
                </c:pt>
                <c:pt idx="6">
                  <c:v>4.5935319236014503E-4</c:v>
                </c:pt>
                <c:pt idx="7">
                  <c:v>4.5500754328344726E-4</c:v>
                </c:pt>
                <c:pt idx="8">
                  <c:v>4.5066517499397585E-4</c:v>
                </c:pt>
                <c:pt idx="9">
                  <c:v>4.4632642180469922E-4</c:v>
                </c:pt>
                <c:pt idx="10">
                  <c:v>4.4199161827659461E-4</c:v>
                </c:pt>
                <c:pt idx="11">
                  <c:v>4.3766109922333489E-4</c:v>
                </c:pt>
                <c:pt idx="12">
                  <c:v>4.3333519971616995E-4</c:v>
                </c:pt>
                <c:pt idx="13">
                  <c:v>4.2901425508900642E-4</c:v>
                </c:pt>
                <c:pt idx="14">
                  <c:v>4.2469860094369416E-4</c:v>
                </c:pt>
                <c:pt idx="15">
                  <c:v>4.2038857315552386E-4</c:v>
                </c:pt>
                <c:pt idx="16">
                  <c:v>4.1608450787894208E-4</c:v>
                </c:pt>
                <c:pt idx="17">
                  <c:v>4.1178674155349171E-4</c:v>
                </c:pt>
                <c:pt idx="18">
                  <c:v>4.0749561090998293E-4</c:v>
                </c:pt>
                <c:pt idx="19">
                  <c:v>4.0321145297690219E-4</c:v>
                </c:pt>
                <c:pt idx="20">
                  <c:v>3.9893460508706681E-4</c:v>
                </c:pt>
                <c:pt idx="21">
                  <c:v>3.9466540488453144E-4</c:v>
                </c:pt>
                <c:pt idx="22">
                  <c:v>3.9040419033175433E-4</c:v>
                </c:pt>
                <c:pt idx="23">
                  <c:v>3.8615129971703152E-4</c:v>
                </c:pt>
                <c:pt idx="24">
                  <c:v>3.819070716622051E-4</c:v>
                </c:pt>
                <c:pt idx="25">
                  <c:v>3.776718451306555E-4</c:v>
                </c:pt>
                <c:pt idx="26">
                  <c:v>3.7344595943558423E-4</c:v>
                </c:pt>
                <c:pt idx="27">
                  <c:v>3.6922975424859571E-4</c:v>
                </c:pt>
                <c:pt idx="28">
                  <c:v>3.6502356960858704E-4</c:v>
                </c:pt>
                <c:pt idx="29">
                  <c:v>3.6082774593095316E-4</c:v>
                </c:pt>
                <c:pt idx="30">
                  <c:v>3.5664262401711571E-4</c:v>
                </c:pt>
                <c:pt idx="31">
                  <c:v>3.5246854506438538E-4</c:v>
                </c:pt>
                <c:pt idx="32">
                  <c:v>3.4830585067616409E-4</c:v>
                </c:pt>
                <c:pt idx="33">
                  <c:v>3.4415488287249728E-4</c:v>
                </c:pt>
                <c:pt idx="34">
                  <c:v>3.4001598410098293E-4</c:v>
                </c:pt>
                <c:pt idx="35">
                  <c:v>3.3588949724804663E-4</c:v>
                </c:pt>
                <c:pt idx="36">
                  <c:v>3.3177576565058967E-4</c:v>
                </c:pt>
                <c:pt idx="37">
                  <c:v>3.276751331080184E-4</c:v>
                </c:pt>
                <c:pt idx="38">
                  <c:v>3.235879438946615E-4</c:v>
                </c:pt>
                <c:pt idx="39">
                  <c:v>3.1951454277258243E-4</c:v>
                </c:pt>
                <c:pt idx="40">
                  <c:v>3.1545527500479326E-4</c:v>
                </c:pt>
                <c:pt idx="41">
                  <c:v>3.1141048636887478E-4</c:v>
                </c:pt>
                <c:pt idx="42">
                  <c:v>3.0738052317100852E-4</c:v>
                </c:pt>
                <c:pt idx="43">
                  <c:v>3.0336573226042406E-4</c:v>
                </c:pt>
                <c:pt idx="44">
                  <c:v>2.9936646104426469E-4</c:v>
                </c:pt>
                <c:pt idx="45">
                  <c:v>2.9538305750287207E-4</c:v>
                </c:pt>
                <c:pt idx="46">
                  <c:v>2.9141587020549111E-4</c:v>
                </c:pt>
                <c:pt idx="47">
                  <c:v>2.874652483263921E-4</c:v>
                </c:pt>
                <c:pt idx="48">
                  <c:v>2.8353154166140687E-4</c:v>
                </c:pt>
                <c:pt idx="49">
                  <c:v>2.7961510064487344E-4</c:v>
                </c:pt>
                <c:pt idx="50">
                  <c:v>2.7571627636697896E-4</c:v>
                </c:pt>
                <c:pt idx="51">
                  <c:v>2.7183542059149116E-4</c:v>
                </c:pt>
                <c:pt idx="52">
                  <c:v>2.679728857738617E-4</c:v>
                </c:pt>
                <c:pt idx="53">
                  <c:v>2.6412902507968338E-4</c:v>
                </c:pt>
                <c:pt idx="54">
                  <c:v>2.6030419240347764E-4</c:v>
                </c:pt>
                <c:pt idx="55">
                  <c:v>2.5649874238778376E-4</c:v>
                </c:pt>
                <c:pt idx="56">
                  <c:v>2.5271303044251597E-4</c:v>
                </c:pt>
                <c:pt idx="57">
                  <c:v>2.4894741276454852E-4</c:v>
                </c:pt>
                <c:pt idx="58">
                  <c:v>2.4520224635748061E-4</c:v>
                </c:pt>
                <c:pt idx="59">
                  <c:v>2.4147788905152576E-4</c:v>
                </c:pt>
                <c:pt idx="60">
                  <c:v>2.3777469952346092E-4</c:v>
                </c:pt>
                <c:pt idx="61">
                  <c:v>2.340930373165607E-4</c:v>
                </c:pt>
                <c:pt idx="62">
                  <c:v>2.3043326286042949E-4</c:v>
                </c:pt>
                <c:pt idx="63">
                  <c:v>2.2679573749063246E-4</c:v>
                </c:pt>
                <c:pt idx="64">
                  <c:v>2.2318082346801149E-4</c:v>
                </c:pt>
                <c:pt idx="65">
                  <c:v>2.1958888399755536E-4</c:v>
                </c:pt>
                <c:pt idx="66">
                  <c:v>2.1602028324667656E-4</c:v>
                </c:pt>
                <c:pt idx="67">
                  <c:v>2.1247538636272442E-4</c:v>
                </c:pt>
                <c:pt idx="68">
                  <c:v>2.0895455948954429E-4</c:v>
                </c:pt>
                <c:pt idx="69">
                  <c:v>2.0545816978286431E-4</c:v>
                </c:pt>
                <c:pt idx="70">
                  <c:v>2.0198658542426435E-4</c:v>
                </c:pt>
                <c:pt idx="71">
                  <c:v>1.9854017563344947E-4</c:v>
                </c:pt>
                <c:pt idx="72">
                  <c:v>1.9511931067851435E-4</c:v>
                </c:pt>
                <c:pt idx="73">
                  <c:v>1.9172436188384556E-4</c:v>
                </c:pt>
                <c:pt idx="74">
                  <c:v>1.8835570163526497E-4</c:v>
                </c:pt>
                <c:pt idx="75">
                  <c:v>1.8501370338196759E-4</c:v>
                </c:pt>
                <c:pt idx="76">
                  <c:v>1.8169874163475214E-4</c:v>
                </c:pt>
                <c:pt idx="77">
                  <c:v>1.7841119195998305E-4</c:v>
                </c:pt>
                <c:pt idx="78">
                  <c:v>1.7515143096865355E-4</c:v>
                </c:pt>
                <c:pt idx="79">
                  <c:v>1.7191983629984481E-4</c:v>
                </c:pt>
                <c:pt idx="80">
                  <c:v>1.6871678659779326E-4</c:v>
                </c:pt>
                <c:pt idx="81">
                  <c:v>1.6554266148168477E-4</c:v>
                </c:pt>
                <c:pt idx="82">
                  <c:v>1.6239784150719343E-4</c:v>
                </c:pt>
                <c:pt idx="83">
                  <c:v>1.592827081186688E-4</c:v>
                </c:pt>
                <c:pt idx="84">
                  <c:v>1.5619764359075126E-4</c:v>
                </c:pt>
                <c:pt idx="85">
                  <c:v>1.5314303095805687E-4</c:v>
                </c:pt>
                <c:pt idx="86">
                  <c:v>1.5011925393142313E-4</c:v>
                </c:pt>
                <c:pt idx="87">
                  <c:v>1.471266967990388E-4</c:v>
                </c:pt>
                <c:pt idx="88">
                  <c:v>1.4416574431060008E-4</c:v>
                </c:pt>
                <c:pt idx="89">
                  <c:v>1.4123678154243495E-4</c:v>
                </c:pt>
                <c:pt idx="90">
                  <c:v>1.3834019374131878E-4</c:v>
                </c:pt>
                <c:pt idx="91">
                  <c:v>1.3547636614446771E-4</c:v>
                </c:pt>
                <c:pt idx="92">
                  <c:v>1.3264568377293769E-4</c:v>
                </c:pt>
                <c:pt idx="93">
                  <c:v>1.2984853119537654E-4</c:v>
                </c:pt>
                <c:pt idx="94">
                  <c:v>1.2708529225877613E-4</c:v>
                </c:pt>
                <c:pt idx="95">
                  <c:v>1.2435634978254792E-4</c:v>
                </c:pt>
                <c:pt idx="96">
                  <c:v>1.2166208521189654E-4</c:v>
                </c:pt>
                <c:pt idx="97">
                  <c:v>1.1900287822609967E-4</c:v>
                </c:pt>
                <c:pt idx="98">
                  <c:v>1.1637910629691245E-4</c:v>
                </c:pt>
                <c:pt idx="99">
                  <c:v>1.1379114419190525E-4</c:v>
                </c:pt>
                <c:pt idx="100">
                  <c:v>1.1123936341711871E-4</c:v>
                </c:pt>
                <c:pt idx="101">
                  <c:v>1.0872413159298282E-4</c:v>
                </c:pt>
                <c:pt idx="102">
                  <c:v>1.0624581175700066E-4</c:v>
                </c:pt>
                <c:pt idx="103">
                  <c:v>1.0380476158625277E-4</c:v>
                </c:pt>
                <c:pt idx="104">
                  <c:v>1.0140133253234018E-4</c:v>
                </c:pt>
                <c:pt idx="105">
                  <c:v>9.9035868860966928E-5</c:v>
                </c:pt>
                <c:pt idx="106">
                  <c:v>9.6708706587977984E-5</c:v>
                </c:pt>
                <c:pt idx="107">
                  <c:v>9.4420172303334219E-5</c:v>
                </c:pt>
                <c:pt idx="108">
                  <c:v>9.2170581874239391E-5</c:v>
                </c:pt>
                <c:pt idx="109">
                  <c:v>8.9960239018464024E-5</c:v>
                </c:pt>
                <c:pt idx="110">
                  <c:v>8.7789433738856391E-5</c:v>
                </c:pt>
                <c:pt idx="111">
                  <c:v>8.5658440610132973E-5</c:v>
                </c:pt>
                <c:pt idx="112">
                  <c:v>8.356751690932522E-5</c:v>
                </c:pt>
                <c:pt idx="113">
                  <c:v>8.1516900581772822E-5</c:v>
                </c:pt>
                <c:pt idx="114">
                  <c:v>7.9506808035335766E-5</c:v>
                </c:pt>
                <c:pt idx="115">
                  <c:v>7.7537431756592812E-5</c:v>
                </c:pt>
                <c:pt idx="116">
                  <c:v>7.5608937744253869E-5</c:v>
                </c:pt>
                <c:pt idx="117">
                  <c:v>7.3721462756881962E-5</c:v>
                </c:pt>
                <c:pt idx="118">
                  <c:v>7.1875111374346051E-5</c:v>
                </c:pt>
                <c:pt idx="119">
                  <c:v>7.0069952875250908E-5</c:v>
                </c:pt>
                <c:pt idx="120">
                  <c:v>6.8306017935944823E-5</c:v>
                </c:pt>
                <c:pt idx="121">
                  <c:v>6.6583295160620252E-5</c:v>
                </c:pt>
                <c:pt idx="122">
                  <c:v>6.4901727456495115E-5</c:v>
                </c:pt>
                <c:pt idx="123">
                  <c:v>6.3261208273086741E-5</c:v>
                </c:pt>
                <c:pt idx="124">
                  <c:v>6.1661577730121763E-5</c:v>
                </c:pt>
                <c:pt idx="125">
                  <c:v>6.0102618664594267E-5</c:v>
                </c:pt>
                <c:pt idx="126">
                  <c:v>5.8584052633784477E-5</c:v>
                </c:pt>
                <c:pt idx="127">
                  <c:v>5.7105535917534826E-5</c:v>
                </c:pt>
                <c:pt idx="128">
                  <c:v>5.5666655569559459E-5</c:v>
                </c:pt>
                <c:pt idx="129">
                  <c:v>5.4266925573810851E-5</c:v>
                </c:pt>
                <c:pt idx="130">
                  <c:v>5.290578316767204E-5</c:v>
                </c:pt>
                <c:pt idx="131">
                  <c:v>5.1582585398686206E-5</c:v>
                </c:pt>
                <c:pt idx="132">
                  <c:v>5.0296605985355321E-5</c:v>
                </c:pt>
                <c:pt idx="133">
                  <c:v>4.9047032554907175E-5</c:v>
                </c:pt>
                <c:pt idx="134">
                  <c:v>4.7832964331527817E-5</c:v>
                </c:pt>
                <c:pt idx="135">
                  <c:v>4.665341034709974E-5</c:v>
                </c:pt>
                <c:pt idx="136">
                  <c:v>4.5507288242746894E-5</c:v>
                </c:pt>
                <c:pt idx="137">
                  <c:v>4.4393423723318016E-5</c:v>
                </c:pt>
                <c:pt idx="138">
                  <c:v>4.3310550718293028E-5</c:v>
                </c:pt>
                <c:pt idx="139">
                  <c:v>4.2257312291549851E-5</c:v>
                </c:pt>
                <c:pt idx="140">
                  <c:v>4.1232262329183605E-5</c:v>
                </c:pt>
                <c:pt idx="141">
                  <c:v>4.0233868019469974E-5</c:v>
                </c:pt>
                <c:pt idx="142">
                  <c:v>3.9260513122572332E-5</c:v>
                </c:pt>
                <c:pt idx="143">
                  <c:v>3.831050201028583E-5</c:v>
                </c:pt>
                <c:pt idx="144">
                  <c:v>3.7382064438642873E-5</c:v>
                </c:pt>
                <c:pt idx="145">
                  <c:v>3.6473360999274088E-5</c:v>
                </c:pt>
                <c:pt idx="146">
                  <c:v>3.5582489179723671E-5</c:v>
                </c:pt>
                <c:pt idx="147">
                  <c:v>3.4707489949114338E-5</c:v>
                </c:pt>
                <c:pt idx="148">
                  <c:v>3.3846354774213676E-5</c:v>
                </c:pt>
                <c:pt idx="149">
                  <c:v>3.2997032962515837E-5</c:v>
                </c:pt>
                <c:pt idx="150">
                  <c:v>3.2157439223715237E-5</c:v>
                </c:pt>
                <c:pt idx="151">
                  <c:v>3.1325461339041888E-5</c:v>
                </c:pt>
                <c:pt idx="152">
                  <c:v>3.0498967829309417E-5</c:v>
                </c:pt>
                <c:pt idx="153">
                  <c:v>2.9675815516997905E-5</c:v>
                </c:pt>
                <c:pt idx="154">
                  <c:v>2.8853856884915742E-5</c:v>
                </c:pt>
                <c:pt idx="155">
                  <c:v>2.8030947143510825E-5</c:v>
                </c:pt>
                <c:pt idx="156">
                  <c:v>2.7204950930210052E-5</c:v>
                </c:pt>
                <c:pt idx="157">
                  <c:v>2.637374857669963E-5</c:v>
                </c:pt>
                <c:pt idx="158">
                  <c:v>2.5535241893256875E-5</c:v>
                </c:pt>
                <c:pt idx="159">
                  <c:v>2.4687359432577247E-5</c:v>
                </c:pt>
                <c:pt idx="160">
                  <c:v>2.382806120853367E-5</c:v>
                </c:pt>
                <c:pt idx="161">
                  <c:v>2.2955342857557835E-5</c:v>
                </c:pt>
                <c:pt idx="162">
                  <c:v>2.2067239241528878E-5</c:v>
                </c:pt>
                <c:pt idx="163">
                  <c:v>2.1161827500964845E-5</c:v>
                </c:pt>
                <c:pt idx="164">
                  <c:v>2.0237229575795443E-5</c:v>
                </c:pt>
                <c:pt idx="165">
                  <c:v>1.9291614217986316E-5</c:v>
                </c:pt>
                <c:pt idx="166">
                  <c:v>1.8323198525791703E-5</c:v>
                </c:pt>
                <c:pt idx="167">
                  <c:v>1.7330249033493885E-5</c:v>
                </c:pt>
                <c:pt idx="168">
                  <c:v>1.6311082393249148E-5</c:v>
                </c:pt>
                <c:pt idx="169">
                  <c:v>1.5264065687234133E-5</c:v>
                </c:pt>
                <c:pt idx="170">
                  <c:v>1.4187616408826098E-5</c:v>
                </c:pt>
                <c:pt idx="171">
                  <c:v>1.3080202151214884E-5</c:v>
                </c:pt>
                <c:pt idx="172">
                  <c:v>1.1940340040794021E-5</c:v>
                </c:pt>
                <c:pt idx="173">
                  <c:v>1.0766595951064246E-5</c:v>
                </c:pt>
                <c:pt idx="174">
                  <c:v>9.557583530747548E-6</c:v>
                </c:pt>
                <c:pt idx="175">
                  <c:v>8.3119630774784034E-6</c:v>
                </c:pt>
                <c:pt idx="176">
                  <c:v>7.028440285922212E-6</c:v>
                </c:pt>
                <c:pt idx="177">
                  <c:v>5.705764896561716E-6</c:v>
                </c:pt>
                <c:pt idx="178">
                  <c:v>4.342729268767587E-6</c:v>
                </c:pt>
                <c:pt idx="179">
                  <c:v>2.9381668991909568E-6</c:v>
                </c:pt>
                <c:pt idx="180">
                  <c:v>1.4909509040368195E-6</c:v>
                </c:pt>
                <c:pt idx="181">
                  <c:v>1.5356109226148614E-6</c:v>
                </c:pt>
                <c:pt idx="182">
                  <c:v>3.1167756165435055E-6</c:v>
                </c:pt>
                <c:pt idx="183">
                  <c:v>4.7443579671042972E-6</c:v>
                </c:pt>
                <c:pt idx="184">
                  <c:v>6.4191934378997126E-6</c:v>
                </c:pt>
                <c:pt idx="185">
                  <c:v>8.142090469243973E-6</c:v>
                </c:pt>
                <c:pt idx="186">
                  <c:v>9.91383182684145E-6</c:v>
                </c:pt>
                <c:pt idx="187">
                  <c:v>1.1735175899062895E-5</c:v>
                </c:pt>
                <c:pt idx="188">
                  <c:v>1.3606857941866676E-5</c:v>
                </c:pt>
                <c:pt idx="189">
                  <c:v>1.5529591271002655E-5</c:v>
                </c:pt>
                <c:pt idx="190">
                  <c:v>1.7504068401629437E-5</c:v>
                </c:pt>
                <c:pt idx="191">
                  <c:v>1.9530962135882468E-5</c:v>
                </c:pt>
                <c:pt idx="192">
                  <c:v>2.1610926599261917E-5</c:v>
                </c:pt>
                <c:pt idx="193">
                  <c:v>2.3744598226974897E-5</c:v>
                </c:pt>
                <c:pt idx="194">
                  <c:v>2.5932596701575156E-5</c:v>
                </c:pt>
                <c:pt idx="195">
                  <c:v>2.8175525843403092E-5</c:v>
                </c:pt>
                <c:pt idx="196">
                  <c:v>3.0473974455446843E-5</c:v>
                </c:pt>
                <c:pt idx="197">
                  <c:v>3.2828517124327468E-5</c:v>
                </c:pt>
                <c:pt idx="198">
                  <c:v>3.5239714979163859E-5</c:v>
                </c:pt>
                <c:pt idx="199">
                  <c:v>3.7708116410100315E-5</c:v>
                </c:pt>
                <c:pt idx="200">
                  <c:v>4.0234257748286745E-5</c:v>
                </c:pt>
                <c:pt idx="201">
                  <c:v>4.2818663909091151E-5</c:v>
                </c:pt>
                <c:pt idx="202">
                  <c:v>4.54618490003001E-5</c:v>
                </c:pt>
                <c:pt idx="203">
                  <c:v>4.8164316897028368E-5</c:v>
                </c:pt>
                <c:pt idx="204">
                  <c:v>5.0926561785014972E-5</c:v>
                </c:pt>
                <c:pt idx="205">
                  <c:v>5.3749068673933026E-5</c:v>
                </c:pt>
                <c:pt idx="206">
                  <c:v>5.6632313882286017E-5</c:v>
                </c:pt>
                <c:pt idx="207">
                  <c:v>5.9576765495404119E-5</c:v>
                </c:pt>
                <c:pt idx="208">
                  <c:v>6.2582883797994239E-5</c:v>
                </c:pt>
                <c:pt idx="209">
                  <c:v>6.5651121682634616E-5</c:v>
                </c:pt>
                <c:pt idx="210">
                  <c:v>6.8781925035543245E-5</c:v>
                </c:pt>
                <c:pt idx="211">
                  <c:v>7.1975733100886245E-5</c:v>
                </c:pt>
                <c:pt idx="212">
                  <c:v>7.5232978824831613E-5</c:v>
                </c:pt>
                <c:pt idx="213">
                  <c:v>7.8554089180492777E-5</c:v>
                </c:pt>
                <c:pt idx="214">
                  <c:v>8.1939485474847947E-5</c:v>
                </c:pt>
                <c:pt idx="215">
                  <c:v>8.5389583638663825E-5</c:v>
                </c:pt>
                <c:pt idx="216">
                  <c:v>8.8904794500397453E-5</c:v>
                </c:pt>
                <c:pt idx="217">
                  <c:v>9.2485524044996233E-5</c:v>
                </c:pt>
                <c:pt idx="218">
                  <c:v>9.6132173658466046E-5</c:v>
                </c:pt>
                <c:pt idx="219">
                  <c:v>9.984514035902779E-5</c:v>
                </c:pt>
                <c:pt idx="220">
                  <c:v>1.0362481701563684E-4</c:v>
                </c:pt>
                <c:pt idx="221">
                  <c:v>1.0747159255459513E-4</c:v>
                </c:pt>
                <c:pt idx="222">
                  <c:v>1.1138585215494375E-4</c:v>
                </c:pt>
                <c:pt idx="223">
                  <c:v>1.1536797743328383E-4</c:v>
                </c:pt>
                <c:pt idx="224">
                  <c:v>1.1941834661863576E-4</c:v>
                </c:pt>
                <c:pt idx="225">
                  <c:v>1.2353733471791078E-4</c:v>
                </c:pt>
                <c:pt idx="226">
                  <c:v>1.2772531367253538E-4</c:v>
                </c:pt>
                <c:pt idx="227">
                  <c:v>1.3198265250673663E-4</c:v>
                </c:pt>
                <c:pt idx="228">
                  <c:v>1.363097174679668E-4</c:v>
                </c:pt>
                <c:pt idx="229">
                  <c:v>1.4070687215991673E-4</c:v>
                </c:pt>
                <c:pt idx="230">
                  <c:v>1.4517447766854109E-4</c:v>
                </c:pt>
                <c:pt idx="231">
                  <c:v>1.4971289268149321E-4</c:v>
                </c:pt>
                <c:pt idx="232">
                  <c:v>1.5432247360134331E-4</c:v>
                </c:pt>
                <c:pt idx="233">
                  <c:v>1.590035746529321E-4</c:v>
                </c:pt>
                <c:pt idx="234">
                  <c:v>1.6375654798518995E-4</c:v>
                </c:pt>
                <c:pt idx="235">
                  <c:v>1.685817437677332E-4</c:v>
                </c:pt>
                <c:pt idx="236">
                  <c:v>1.7347951028252965E-4</c:v>
                </c:pt>
                <c:pt idx="237">
                  <c:v>1.7845019401090844E-4</c:v>
                </c:pt>
                <c:pt idx="238">
                  <c:v>1.8349413971617307E-4</c:v>
                </c:pt>
                <c:pt idx="239">
                  <c:v>1.886116905220608E-4</c:v>
                </c:pt>
                <c:pt idx="240">
                  <c:v>1.9380318798727764E-4</c:v>
                </c:pt>
                <c:pt idx="241">
                  <c:v>1.9906897217632393E-4</c:v>
                </c:pt>
                <c:pt idx="242">
                  <c:v>2.0440938172681407E-4</c:v>
                </c:pt>
                <c:pt idx="243">
                  <c:v>2.0982475391348039E-4</c:v>
                </c:pt>
                <c:pt idx="244">
                  <c:v>2.1531542470904129E-4</c:v>
                </c:pt>
                <c:pt idx="245">
                  <c:v>2.2088172884210296E-4</c:v>
                </c:pt>
                <c:pt idx="246">
                  <c:v>2.2652399985225344E-4</c:v>
                </c:pt>
                <c:pt idx="247">
                  <c:v>2.3224257014249974E-4</c:v>
                </c:pt>
                <c:pt idx="248">
                  <c:v>2.380377710291889E-4</c:v>
                </c:pt>
                <c:pt idx="249">
                  <c:v>2.4390993278954667E-4</c:v>
                </c:pt>
                <c:pt idx="250">
                  <c:v>2.498593847069589E-4</c:v>
                </c:pt>
                <c:pt idx="251">
                  <c:v>2.5588645511411451E-4</c:v>
                </c:pt>
                <c:pt idx="252">
                  <c:v>2.6199147143412128E-4</c:v>
                </c:pt>
                <c:pt idx="253">
                  <c:v>2.6817476021970022E-4</c:v>
                </c:pt>
                <c:pt idx="254">
                  <c:v>2.7443664719055719E-4</c:v>
                </c:pt>
                <c:pt idx="255">
                  <c:v>2.8077745726902637E-4</c:v>
                </c:pt>
                <c:pt idx="256">
                  <c:v>2.8719751461407325E-4</c:v>
                </c:pt>
                <c:pt idx="257">
                  <c:v>2.9369714265374119E-4</c:v>
                </c:pt>
                <c:pt idx="258">
                  <c:v>3.0027666411612037E-4</c:v>
                </c:pt>
                <c:pt idx="259">
                  <c:v>3.0693640105891324E-4</c:v>
                </c:pt>
                <c:pt idx="260">
                  <c:v>3.1367667489766757E-4</c:v>
                </c:pt>
                <c:pt idx="261">
                  <c:v>3.20497806432743E-4</c:v>
                </c:pt>
                <c:pt idx="262">
                  <c:v>3.2740011587507428E-4</c:v>
                </c:pt>
                <c:pt idx="263">
                  <c:v>3.3438392287079064E-4</c:v>
                </c:pt>
                <c:pt idx="264">
                  <c:v>3.4144954652474773E-4</c:v>
                </c:pt>
                <c:pt idx="265">
                  <c:v>3.4859730542302451E-4</c:v>
                </c:pt>
                <c:pt idx="266">
                  <c:v>3.5582751765443713E-4</c:v>
                </c:pt>
                <c:pt idx="267">
                  <c:v>3.6314050083111488E-4</c:v>
                </c:pt>
                <c:pt idx="268">
                  <c:v>3.7053657210818659E-4</c:v>
                </c:pt>
                <c:pt idx="269">
                  <c:v>3.7801604820261693E-4</c:v>
                </c:pt>
                <c:pt idx="270">
                  <c:v>3.8557924541123543E-4</c:v>
                </c:pt>
                <c:pt idx="271">
                  <c:v>3.9322647962799568E-4</c:v>
                </c:pt>
                <c:pt idx="272">
                  <c:v>4.00958066360501E-4</c:v>
                </c:pt>
                <c:pt idx="273">
                  <c:v>4.0877432074583109E-4</c:v>
                </c:pt>
                <c:pt idx="274">
                  <c:v>4.1667555756570241E-4</c:v>
                </c:pt>
                <c:pt idx="275">
                  <c:v>4.2466209126099374E-4</c:v>
                </c:pt>
                <c:pt idx="276">
                  <c:v>4.3273423594566513E-4</c:v>
                </c:pt>
                <c:pt idx="277">
                  <c:v>4.4089230542009955E-4</c:v>
                </c:pt>
                <c:pt idx="278">
                  <c:v>4.4913661318389243E-4</c:v>
                </c:pt>
                <c:pt idx="279">
                  <c:v>4.5746747244811533E-4</c:v>
                </c:pt>
                <c:pt idx="280">
                  <c:v>4.6588519614707713E-4</c:v>
                </c:pt>
                <c:pt idx="281">
                  <c:v>4.743900969496048E-4</c:v>
                </c:pt>
                <c:pt idx="282">
                  <c:v>4.8298248726986673E-4</c:v>
                </c:pt>
                <c:pt idx="283">
                  <c:v>4.9166267927775787E-4</c:v>
                </c:pt>
                <c:pt idx="284">
                  <c:v>5.0043098490886676E-4</c:v>
                </c:pt>
                <c:pt idx="285">
                  <c:v>5.0928771587404253E-4</c:v>
                </c:pt>
                <c:pt idx="286">
                  <c:v>5.1823318366858012E-4</c:v>
                </c:pt>
                <c:pt idx="287">
                  <c:v>5.2726769958103979E-4</c:v>
                </c:pt>
                <c:pt idx="288">
                  <c:v>5.3639157470171742E-4</c:v>
                </c:pt>
                <c:pt idx="289">
                  <c:v>5.4560511993078005E-4</c:v>
                </c:pt>
                <c:pt idx="290">
                  <c:v>5.5490864598608245E-4</c:v>
                </c:pt>
                <c:pt idx="291">
                  <c:v>5.6430246341067673E-4</c:v>
                </c:pt>
                <c:pt idx="292">
                  <c:v>5.737868825800292E-4</c:v>
                </c:pt>
                <c:pt idx="293">
                  <c:v>5.8336221370895714E-4</c:v>
                </c:pt>
                <c:pt idx="294">
                  <c:v>5.9302876685829659E-4</c:v>
                </c:pt>
                <c:pt idx="295">
                  <c:v>6.0278685194131286E-4</c:v>
                </c:pt>
                <c:pt idx="296">
                  <c:v>6.1263677872986451E-4</c:v>
                </c:pt>
                <c:pt idx="297">
                  <c:v>6.2257885686033197E-4</c:v>
                </c:pt>
                <c:pt idx="298">
                  <c:v>6.3261339583931821E-4</c:v>
                </c:pt>
                <c:pt idx="299">
                  <c:v>6.4274070504913457E-4</c:v>
                </c:pt>
                <c:pt idx="300">
                  <c:v>6.5296109375307645E-4</c:v>
                </c:pt>
                <c:pt idx="301">
                  <c:v>6.6327487110050135E-4</c:v>
                </c:pt>
                <c:pt idx="302">
                  <c:v>6.7368234613171454E-4</c:v>
                </c:pt>
                <c:pt idx="303">
                  <c:v>6.8418382778267107E-4</c:v>
                </c:pt>
                <c:pt idx="304">
                  <c:v>6.9477962488950339E-4</c:v>
                </c:pt>
                <c:pt idx="305">
                  <c:v>7.0547004619287736E-4</c:v>
                </c:pt>
                <c:pt idx="306">
                  <c:v>7.1625540034218817E-4</c:v>
                </c:pt>
                <c:pt idx="307">
                  <c:v>7.2713599589959983E-4</c:v>
                </c:pt>
                <c:pt idx="308">
                  <c:v>7.3811214134393512E-4</c:v>
                </c:pt>
                <c:pt idx="309">
                  <c:v>7.4918414507442227E-4</c:v>
                </c:pt>
                <c:pt idx="310">
                  <c:v>7.603523154143028E-4</c:v>
                </c:pt>
                <c:pt idx="311">
                  <c:v>7.716169606143084E-4</c:v>
                </c:pt>
                <c:pt idx="312">
                  <c:v>7.8297838885600928E-4</c:v>
                </c:pt>
                <c:pt idx="313">
                  <c:v>7.9443690825504044E-4</c:v>
                </c:pt>
                <c:pt idx="314">
                  <c:v>8.0599282686421106E-4</c:v>
                </c:pt>
                <c:pt idx="315">
                  <c:v>8.1764645267649958E-4</c:v>
                </c:pt>
                <c:pt idx="316">
                  <c:v>8.2939809362794173E-4</c:v>
                </c:pt>
                <c:pt idx="317">
                  <c:v>8.4124805760041213E-4</c:v>
                </c:pt>
                <c:pt idx="318">
                  <c:v>8.5319665242430736E-4</c:v>
                </c:pt>
                <c:pt idx="319">
                  <c:v>8.6524418588113051E-4</c:v>
                </c:pt>
                <c:pt idx="320">
                  <c:v>8.7739096570598417E-4</c:v>
                </c:pt>
                <c:pt idx="321">
                  <c:v>8.8963729958997282E-4</c:v>
                </c:pt>
                <c:pt idx="322">
                  <c:v>9.0198349518251964E-4</c:v>
                </c:pt>
                <c:pt idx="323">
                  <c:v>9.1442986009360053E-4</c:v>
                </c:pt>
                <c:pt idx="324">
                  <c:v>9.2697670189589778E-4</c:v>
                </c:pt>
                <c:pt idx="325">
                  <c:v>9.3962432812687714E-4</c:v>
                </c:pt>
                <c:pt idx="326">
                  <c:v>9.5237304629079114E-4</c:v>
                </c:pt>
                <c:pt idx="327">
                  <c:v>9.6522316386061027E-4</c:v>
                </c:pt>
                <c:pt idx="328">
                  <c:v>9.7817498827988659E-4</c:v>
                </c:pt>
                <c:pt idx="329">
                  <c:v>9.9122882696455069E-4</c:v>
                </c:pt>
                <c:pt idx="330">
                  <c:v>1.0043849873046446E-3</c:v>
                </c:pt>
                <c:pt idx="331">
                  <c:v>1.0176437766659938E-3</c:v>
                </c:pt>
                <c:pt idx="332">
                  <c:v>1.0310055023918198E-3</c:v>
                </c:pt>
                <c:pt idx="333">
                  <c:v>1.0444704718042951E-3</c:v>
                </c:pt>
                <c:pt idx="334">
                  <c:v>1.0580389922060453E-3</c:v>
                </c:pt>
                <c:pt idx="335">
                  <c:v>1.0717113708815947E-3</c:v>
                </c:pt>
                <c:pt idx="336">
                  <c:v>1.0854879150987643E-3</c:v>
                </c:pt>
                <c:pt idx="337">
                  <c:v>1.0993689321100184E-3</c:v>
                </c:pt>
                <c:pt idx="338">
                  <c:v>1.1133547291537628E-3</c:v>
                </c:pt>
                <c:pt idx="339">
                  <c:v>1.1274456134556007E-3</c:v>
                </c:pt>
                <c:pt idx="340">
                  <c:v>1.1416418922295408E-3</c:v>
                </c:pt>
                <c:pt idx="341">
                  <c:v>1.1559438726791639E-3</c:v>
                </c:pt>
                <c:pt idx="342">
                  <c:v>1.1703518619987491E-3</c:v>
                </c:pt>
                <c:pt idx="343">
                  <c:v>1.1848661673743586E-3</c:v>
                </c:pt>
                <c:pt idx="344">
                  <c:v>1.1994870959848864E-3</c:v>
                </c:pt>
                <c:pt idx="345">
                  <c:v>1.214214955003067E-3</c:v>
                </c:pt>
                <c:pt idx="346">
                  <c:v>1.2290500515964517E-3</c:v>
                </c:pt>
                <c:pt idx="347">
                  <c:v>1.2439926929283468E-3</c:v>
                </c:pt>
                <c:pt idx="348">
                  <c:v>1.2590431861587213E-3</c:v>
                </c:pt>
                <c:pt idx="349">
                  <c:v>1.274201838445082E-3</c:v>
                </c:pt>
                <c:pt idx="350">
                  <c:v>1.2894689569433152E-3</c:v>
                </c:pt>
                <c:pt idx="351">
                  <c:v>1.3048448488085014E-3</c:v>
                </c:pt>
                <c:pt idx="352">
                  <c:v>1.3203298211957001E-3</c:v>
                </c:pt>
                <c:pt idx="353">
                  <c:v>1.3359241812607035E-3</c:v>
                </c:pt>
                <c:pt idx="354">
                  <c:v>1.3516282361607692E-3</c:v>
                </c:pt>
                <c:pt idx="355">
                  <c:v>1.3674422930553211E-3</c:v>
                </c:pt>
                <c:pt idx="356">
                  <c:v>1.3833666591066272E-3</c:v>
                </c:pt>
                <c:pt idx="357">
                  <c:v>1.3994016414804547E-3</c:v>
                </c:pt>
                <c:pt idx="358">
                  <c:v>1.415547547346698E-3</c:v>
                </c:pt>
                <c:pt idx="359">
                  <c:v>1.4318046838799861E-3</c:v>
                </c:pt>
                <c:pt idx="360">
                  <c:v>1.4481733582602679E-3</c:v>
                </c:pt>
                <c:pt idx="361">
                  <c:v>1.4646538776733756E-3</c:v>
                </c:pt>
                <c:pt idx="362">
                  <c:v>1.4812465493115679E-3</c:v>
                </c:pt>
                <c:pt idx="363">
                  <c:v>1.497951680374052E-3</c:v>
                </c:pt>
                <c:pt idx="364">
                  <c:v>1.5147695780674886E-3</c:v>
                </c:pt>
                <c:pt idx="365">
                  <c:v>1.531700549606476E-3</c:v>
                </c:pt>
                <c:pt idx="366">
                  <c:v>1.5487449022140178E-3</c:v>
                </c:pt>
                <c:pt idx="367">
                  <c:v>1.5659029431219723E-3</c:v>
                </c:pt>
                <c:pt idx="368">
                  <c:v>1.583174979571485E-3</c:v>
                </c:pt>
                <c:pt idx="369">
                  <c:v>1.6005613188134064E-3</c:v>
                </c:pt>
                <c:pt idx="370">
                  <c:v>1.6180622681086897E-3</c:v>
                </c:pt>
                <c:pt idx="371">
                  <c:v>1.6356781347287796E-3</c:v>
                </c:pt>
                <c:pt idx="372">
                  <c:v>1.6534092259559811E-3</c:v>
                </c:pt>
                <c:pt idx="373">
                  <c:v>1.6712558490838154E-3</c:v>
                </c:pt>
                <c:pt idx="374">
                  <c:v>1.689218311417364E-3</c:v>
                </c:pt>
                <c:pt idx="375">
                  <c:v>1.7072969202735968E-3</c:v>
                </c:pt>
                <c:pt idx="376">
                  <c:v>1.7254919829816882E-3</c:v>
                </c:pt>
                <c:pt idx="377">
                  <c:v>1.7438038068833212E-3</c:v>
                </c:pt>
                <c:pt idx="378">
                  <c:v>1.762232699332979E-3</c:v>
                </c:pt>
                <c:pt idx="379">
                  <c:v>1.7807789676982234E-3</c:v>
                </c:pt>
                <c:pt idx="380">
                  <c:v>1.7994429193599665E-3</c:v>
                </c:pt>
                <c:pt idx="381">
                  <c:v>1.818224861712724E-3</c:v>
                </c:pt>
                <c:pt idx="382">
                  <c:v>1.8371251021648647E-3</c:v>
                </c:pt>
                <c:pt idx="383">
                  <c:v>1.8561439481388469E-3</c:v>
                </c:pt>
                <c:pt idx="384">
                  <c:v>1.8752817070714434E-3</c:v>
                </c:pt>
                <c:pt idx="385">
                  <c:v>1.89453868641396E-3</c:v>
                </c:pt>
                <c:pt idx="386">
                  <c:v>1.9139151936324419E-3</c:v>
                </c:pt>
                <c:pt idx="387">
                  <c:v>1.9334115362078727E-3</c:v>
                </c:pt>
                <c:pt idx="388">
                  <c:v>1.9530280216363638E-3</c:v>
                </c:pt>
                <c:pt idx="389">
                  <c:v>1.9727649574293364E-3</c:v>
                </c:pt>
                <c:pt idx="390">
                  <c:v>1.9926226511136932E-3</c:v>
                </c:pt>
                <c:pt idx="391">
                  <c:v>2.0126014102319844E-3</c:v>
                </c:pt>
                <c:pt idx="392">
                  <c:v>2.0327015423425659E-3</c:v>
                </c:pt>
                <c:pt idx="393">
                  <c:v>2.0529233550197461E-3</c:v>
                </c:pt>
                <c:pt idx="394">
                  <c:v>2.0732671558539319E-3</c:v>
                </c:pt>
                <c:pt idx="395">
                  <c:v>2.0937332524517635E-3</c:v>
                </c:pt>
                <c:pt idx="396">
                  <c:v>2.114321952436242E-3</c:v>
                </c:pt>
                <c:pt idx="397">
                  <c:v>2.135033563446854E-3</c:v>
                </c:pt>
                <c:pt idx="398">
                  <c:v>2.1558683931396845E-3</c:v>
                </c:pt>
                <c:pt idx="399">
                  <c:v>2.1768267491875308E-3</c:v>
                </c:pt>
                <c:pt idx="400">
                  <c:v>2.1979089392800029E-3</c:v>
                </c:pt>
                <c:pt idx="401">
                  <c:v>2.2191152711236234E-3</c:v>
                </c:pt>
                <c:pt idx="402">
                  <c:v>2.2404460524419203E-3</c:v>
                </c:pt>
                <c:pt idx="403">
                  <c:v>2.2619015909755131E-3</c:v>
                </c:pt>
                <c:pt idx="404">
                  <c:v>2.2834821944821954E-3</c:v>
                </c:pt>
                <c:pt idx="405">
                  <c:v>2.3051881707370115E-3</c:v>
                </c:pt>
                <c:pt idx="406">
                  <c:v>2.3270198275323287E-3</c:v>
                </c:pt>
                <c:pt idx="407">
                  <c:v>2.348977472677905E-3</c:v>
                </c:pt>
                <c:pt idx="408">
                  <c:v>2.3710614140009501E-3</c:v>
                </c:pt>
                <c:pt idx="409">
                  <c:v>2.3932719593461865E-3</c:v>
                </c:pt>
                <c:pt idx="410">
                  <c:v>2.4156094165758988E-3</c:v>
                </c:pt>
                <c:pt idx="411">
                  <c:v>2.4380740935699878E-3</c:v>
                </c:pt>
                <c:pt idx="412">
                  <c:v>2.4606662982260153E-3</c:v>
                </c:pt>
                <c:pt idx="413">
                  <c:v>2.4833863384592435E-3</c:v>
                </c:pt>
                <c:pt idx="414">
                  <c:v>2.5062345222026739E-3</c:v>
                </c:pt>
                <c:pt idx="415">
                  <c:v>2.5292111574070843E-3</c:v>
                </c:pt>
                <c:pt idx="416">
                  <c:v>2.5523165520410554E-3</c:v>
                </c:pt>
                <c:pt idx="417">
                  <c:v>2.5755510140910011E-3</c:v>
                </c:pt>
                <c:pt idx="418">
                  <c:v>2.5989148515611921E-3</c:v>
                </c:pt>
                <c:pt idx="419">
                  <c:v>2.6224083724737742E-3</c:v>
                </c:pt>
                <c:pt idx="420">
                  <c:v>2.6460318848687894E-3</c:v>
                </c:pt>
                <c:pt idx="421">
                  <c:v>2.6697856968041877E-3</c:v>
                </c:pt>
                <c:pt idx="422">
                  <c:v>2.6936701163558412E-3</c:v>
                </c:pt>
                <c:pt idx="423">
                  <c:v>2.7176854516175511E-3</c:v>
                </c:pt>
                <c:pt idx="424">
                  <c:v>2.7418320107010547E-3</c:v>
                </c:pt>
                <c:pt idx="425">
                  <c:v>2.7661101017360289E-3</c:v>
                </c:pt>
                <c:pt idx="426">
                  <c:v>2.7905200328700911E-3</c:v>
                </c:pt>
                <c:pt idx="427">
                  <c:v>2.8150621122687977E-3</c:v>
                </c:pt>
                <c:pt idx="428">
                  <c:v>2.8397366481156395E-3</c:v>
                </c:pt>
                <c:pt idx="429">
                  <c:v>2.8645439486120377E-3</c:v>
                </c:pt>
                <c:pt idx="430">
                  <c:v>2.8894843219773323E-3</c:v>
                </c:pt>
                <c:pt idx="431">
                  <c:v>2.9145580764487746E-3</c:v>
                </c:pt>
                <c:pt idx="432">
                  <c:v>2.9397655202815128E-3</c:v>
                </c:pt>
                <c:pt idx="433">
                  <c:v>2.9651069617485756E-3</c:v>
                </c:pt>
                <c:pt idx="434">
                  <c:v>2.9905827091408609E-3</c:v>
                </c:pt>
                <c:pt idx="435">
                  <c:v>3.0161930707671113E-3</c:v>
                </c:pt>
                <c:pt idx="436">
                  <c:v>3.0419383549538962E-3</c:v>
                </c:pt>
                <c:pt idx="437">
                  <c:v>3.0678188700455924E-3</c:v>
                </c:pt>
                <c:pt idx="438">
                  <c:v>3.0938349244043553E-3</c:v>
                </c:pt>
                <c:pt idx="439">
                  <c:v>3.1199868264100965E-3</c:v>
                </c:pt>
                <c:pt idx="440">
                  <c:v>3.1462748844604559E-3</c:v>
                </c:pt>
                <c:pt idx="441">
                  <c:v>3.1726994069707741E-3</c:v>
                </c:pt>
                <c:pt idx="442">
                  <c:v>3.1992607023740606E-3</c:v>
                </c:pt>
                <c:pt idx="443">
                  <c:v>3.2259590791209637E-3</c:v>
                </c:pt>
                <c:pt idx="444">
                  <c:v>3.2527948456797374E-3</c:v>
                </c:pt>
                <c:pt idx="445">
                  <c:v>3.2797683105362063E-3</c:v>
                </c:pt>
                <c:pt idx="446">
                  <c:v>3.3068797821937321E-3</c:v>
                </c:pt>
                <c:pt idx="447">
                  <c:v>3.3341295691731738E-3</c:v>
                </c:pt>
                <c:pt idx="448">
                  <c:v>3.3615179800128548E-3</c:v>
                </c:pt>
                <c:pt idx="449">
                  <c:v>3.3890453232685177E-3</c:v>
                </c:pt>
                <c:pt idx="450">
                  <c:v>3.4166102533642485E-3</c:v>
                </c:pt>
                <c:pt idx="451">
                  <c:v>3.4442125648750897E-3</c:v>
                </c:pt>
                <c:pt idx="452">
                  <c:v>3.4718520524569408E-3</c:v>
                </c:pt>
                <c:pt idx="453">
                  <c:v>3.4995285108404433E-3</c:v>
                </c:pt>
                <c:pt idx="454">
                  <c:v>3.5272417348251629E-3</c:v>
                </c:pt>
                <c:pt idx="455">
                  <c:v>3.5549915192740491E-3</c:v>
                </c:pt>
                <c:pt idx="456">
                  <c:v>3.5827776591081579E-3</c:v>
                </c:pt>
                <c:pt idx="457">
                  <c:v>3.6105999493016325E-3</c:v>
                </c:pt>
                <c:pt idx="458">
                  <c:v>3.6384581848769165E-3</c:v>
                </c:pt>
                <c:pt idx="459">
                  <c:v>3.6663521609002049E-3</c:v>
                </c:pt>
                <c:pt idx="460">
                  <c:v>3.6942816724771029E-3</c:v>
                </c:pt>
                <c:pt idx="461">
                  <c:v>3.7222465147484988E-3</c:v>
                </c:pt>
                <c:pt idx="462">
                  <c:v>3.75024648288663E-3</c:v>
                </c:pt>
                <c:pt idx="463">
                  <c:v>3.7782813720913396E-3</c:v>
                </c:pt>
                <c:pt idx="464">
                  <c:v>3.8063509775865087E-3</c:v>
                </c:pt>
                <c:pt idx="465">
                  <c:v>3.834455094616664E-3</c:v>
                </c:pt>
                <c:pt idx="466">
                  <c:v>3.8625935184437403E-3</c:v>
                </c:pt>
                <c:pt idx="467">
                  <c:v>3.8907660443440063E-3</c:v>
                </c:pt>
                <c:pt idx="468">
                  <c:v>3.9189724676051332E-3</c:v>
                </c:pt>
                <c:pt idx="469">
                  <c:v>3.9472125835234035E-3</c:v>
                </c:pt>
                <c:pt idx="470">
                  <c:v>3.9754861874010602E-3</c:v>
                </c:pt>
                <c:pt idx="471">
                  <c:v>4.0037930745437759E-3</c:v>
                </c:pt>
                <c:pt idx="472">
                  <c:v>4.032133040258251E-3</c:v>
                </c:pt>
                <c:pt idx="473">
                  <c:v>4.0605058798499254E-3</c:v>
                </c:pt>
                <c:pt idx="474">
                  <c:v>4.0889113886208037E-3</c:v>
                </c:pt>
                <c:pt idx="475">
                  <c:v>4.1173493618673869E-3</c:v>
                </c:pt>
                <c:pt idx="476">
                  <c:v>4.1458195948787021E-3</c:v>
                </c:pt>
                <c:pt idx="477">
                  <c:v>4.1743218829344399E-3</c:v>
                </c:pt>
                <c:pt idx="478">
                  <c:v>4.2028560213031663E-3</c:v>
                </c:pt>
                <c:pt idx="479">
                  <c:v>4.2314218052406476E-3</c:v>
                </c:pt>
                <c:pt idx="480">
                  <c:v>4.260019029988237E-3</c:v>
                </c:pt>
                <c:pt idx="481">
                  <c:v>4.288647490771358E-3</c:v>
                </c:pt>
                <c:pt idx="482">
                  <c:v>4.3173069827980616E-3</c:v>
                </c:pt>
                <c:pt idx="483">
                  <c:v>4.3459973012576524E-3</c:v>
                </c:pt>
                <c:pt idx="484">
                  <c:v>4.3747182413193903E-3</c:v>
                </c:pt>
                <c:pt idx="485">
                  <c:v>4.4034695981312669E-3</c:v>
                </c:pt>
                <c:pt idx="486">
                  <c:v>4.4322511668188286E-3</c:v>
                </c:pt>
                <c:pt idx="487">
                  <c:v>4.4610627424840838E-3</c:v>
                </c:pt>
                <c:pt idx="488">
                  <c:v>4.48990412020445E-3</c:v>
                </c:pt>
                <c:pt idx="489">
                  <c:v>4.5187750950317759E-3</c:v>
                </c:pt>
                <c:pt idx="490">
                  <c:v>4.547675461991401E-3</c:v>
                </c:pt>
                <c:pt idx="491">
                  <c:v>4.5766050160812822E-3</c:v>
                </c:pt>
                <c:pt idx="492">
                  <c:v>4.6055635522711602E-3</c:v>
                </c:pt>
                <c:pt idx="493">
                  <c:v>4.6345508655017782E-3</c:v>
                </c:pt>
                <c:pt idx="494">
                  <c:v>4.6635667506841469E-3</c:v>
                </c:pt>
                <c:pt idx="495">
                  <c:v>4.6926110026988526E-3</c:v>
                </c:pt>
                <c:pt idx="496">
                  <c:v>4.721683416395406E-3</c:v>
                </c:pt>
                <c:pt idx="497">
                  <c:v>4.7507837865916345E-3</c:v>
                </c:pt>
                <c:pt idx="498">
                  <c:v>4.7799119080731084E-3</c:v>
                </c:pt>
                <c:pt idx="499">
                  <c:v>4.8090675755926128E-3</c:v>
                </c:pt>
                <c:pt idx="500">
                  <c:v>4.8382505838696415E-3</c:v>
                </c:pt>
                <c:pt idx="501">
                  <c:v>4.8674607275899402E-3</c:v>
                </c:pt>
                <c:pt idx="502">
                  <c:v>4.896697801405071E-3</c:v>
                </c:pt>
                <c:pt idx="503">
                  <c:v>4.9259615999320133E-3</c:v>
                </c:pt>
                <c:pt idx="504">
                  <c:v>4.9552519177527947E-3</c:v>
                </c:pt>
                <c:pt idx="505">
                  <c:v>4.9845685494141452E-3</c:v>
                </c:pt>
                <c:pt idx="506">
                  <c:v>5.0139112894271882E-3</c:v>
                </c:pt>
                <c:pt idx="507">
                  <c:v>5.043279932267151E-3</c:v>
                </c:pt>
                <c:pt idx="508">
                  <c:v>5.0726742723731025E-3</c:v>
                </c:pt>
                <c:pt idx="509">
                  <c:v>5.1020941041477145E-3</c:v>
                </c:pt>
                <c:pt idx="510">
                  <c:v>5.13153922195705E-3</c:v>
                </c:pt>
                <c:pt idx="511">
                  <c:v>5.1610094201303674E-3</c:v>
                </c:pt>
                <c:pt idx="512">
                  <c:v>5.1905044929599509E-3</c:v>
                </c:pt>
                <c:pt idx="513">
                  <c:v>5.2200242347009628E-3</c:v>
                </c:pt>
                <c:pt idx="514">
                  <c:v>5.2495684395713069E-3</c:v>
                </c:pt>
                <c:pt idx="515">
                  <c:v>5.2791369017515235E-3</c:v>
                </c:pt>
                <c:pt idx="516">
                  <c:v>5.3087294153846935E-3</c:v>
                </c:pt>
                <c:pt idx="517">
                  <c:v>5.3383457745763566E-3</c:v>
                </c:pt>
                <c:pt idx="518">
                  <c:v>5.3679857733944635E-3</c:v>
                </c:pt>
                <c:pt idx="519">
                  <c:v>5.3976492058693181E-3</c:v>
                </c:pt>
                <c:pt idx="520">
                  <c:v>5.4273358659935626E-3</c:v>
                </c:pt>
                <c:pt idx="521">
                  <c:v>5.4570455477221521E-3</c:v>
                </c:pt>
                <c:pt idx="522">
                  <c:v>5.4867780449723656E-3</c:v>
                </c:pt>
                <c:pt idx="523">
                  <c:v>5.516533151623813E-3</c:v>
                </c:pt>
                <c:pt idx="524">
                  <c:v>5.5463106615184629E-3</c:v>
                </c:pt>
                <c:pt idx="525">
                  <c:v>5.5761103684606843E-3</c:v>
                </c:pt>
                <c:pt idx="526">
                  <c:v>5.6059320662173E-3</c:v>
                </c:pt>
                <c:pt idx="527">
                  <c:v>5.6357755485176384E-3</c:v>
                </c:pt>
                <c:pt idx="528">
                  <c:v>5.6656406090536205E-3</c:v>
                </c:pt>
                <c:pt idx="529">
                  <c:v>5.6955270414798375E-3</c:v>
                </c:pt>
                <c:pt idx="530">
                  <c:v>5.7254346394136433E-3</c:v>
                </c:pt>
                <c:pt idx="531">
                  <c:v>5.7553631964352616E-3</c:v>
                </c:pt>
                <c:pt idx="532">
                  <c:v>5.7853125060878981E-3</c:v>
                </c:pt>
                <c:pt idx="533">
                  <c:v>5.8152823618778608E-3</c:v>
                </c:pt>
                <c:pt idx="534">
                  <c:v>5.845272557274692E-3</c:v>
                </c:pt>
                <c:pt idx="535">
                  <c:v>5.8752828857113054E-3</c:v>
                </c:pt>
                <c:pt idx="536">
                  <c:v>5.9053131405841343E-3</c:v>
                </c:pt>
                <c:pt idx="537">
                  <c:v>5.9353631152532799E-3</c:v>
                </c:pt>
                <c:pt idx="538">
                  <c:v>5.9654326030426806E-3</c:v>
                </c:pt>
                <c:pt idx="539">
                  <c:v>5.9955213972402721E-3</c:v>
                </c:pt>
                <c:pt idx="540">
                  <c:v>6.0256292910981632E-3</c:v>
                </c:pt>
                <c:pt idx="541">
                  <c:v>6.0557560778328181E-3</c:v>
                </c:pt>
                <c:pt idx="542">
                  <c:v>6.085901550625241E-3</c:v>
                </c:pt>
                <c:pt idx="543">
                  <c:v>6.116065502621169E-3</c:v>
                </c:pt>
                <c:pt idx="544">
                  <c:v>6.1462477269312666E-3</c:v>
                </c:pt>
                <c:pt idx="545">
                  <c:v>6.1764480166313336E-3</c:v>
                </c:pt>
                <c:pt idx="546">
                  <c:v>6.2066661647625062E-3</c:v>
                </c:pt>
                <c:pt idx="547">
                  <c:v>6.2369019643314771E-3</c:v>
                </c:pt>
                <c:pt idx="548">
                  <c:v>6.2671552083107028E-3</c:v>
                </c:pt>
                <c:pt idx="549">
                  <c:v>6.2974256896386359E-3</c:v>
                </c:pt>
                <c:pt idx="550">
                  <c:v>6.3277132012199396E-3</c:v>
                </c:pt>
                <c:pt idx="551">
                  <c:v>6.3580175359257253E-3</c:v>
                </c:pt>
                <c:pt idx="552">
                  <c:v>6.388338486593783E-3</c:v>
                </c:pt>
                <c:pt idx="553">
                  <c:v>6.418675846028816E-3</c:v>
                </c:pt>
                <c:pt idx="554">
                  <c:v>6.4490294070026844E-3</c:v>
                </c:pt>
                <c:pt idx="555">
                  <c:v>6.4793989622546448E-3</c:v>
                </c:pt>
                <c:pt idx="556">
                  <c:v>6.5097843044916032E-3</c:v>
                </c:pt>
                <c:pt idx="557">
                  <c:v>6.5401852263883556E-3</c:v>
                </c:pt>
                <c:pt idx="558">
                  <c:v>6.5706015205878494E-3</c:v>
                </c:pt>
                <c:pt idx="559">
                  <c:v>6.6010329797014317E-3</c:v>
                </c:pt>
                <c:pt idx="560">
                  <c:v>6.6314793963091097E-3</c:v>
                </c:pt>
                <c:pt idx="561">
                  <c:v>6.6619405629598115E-3</c:v>
                </c:pt>
                <c:pt idx="562">
                  <c:v>6.692416272171646E-3</c:v>
                </c:pt>
                <c:pt idx="563">
                  <c:v>6.722906316432172E-3</c:v>
                </c:pt>
                <c:pt idx="564">
                  <c:v>6.7534104881986573E-3</c:v>
                </c:pt>
                <c:pt idx="565">
                  <c:v>6.7839285798983549E-3</c:v>
                </c:pt>
                <c:pt idx="566">
                  <c:v>6.8144603839287669E-3</c:v>
                </c:pt>
                <c:pt idx="567">
                  <c:v>6.8450056926579227E-3</c:v>
                </c:pt>
                <c:pt idx="568">
                  <c:v>6.8755642984246476E-3</c:v>
                </c:pt>
                <c:pt idx="569">
                  <c:v>6.9061359935388414E-3</c:v>
                </c:pt>
                <c:pt idx="570">
                  <c:v>6.9367205702817536E-3</c:v>
                </c:pt>
                <c:pt idx="571">
                  <c:v>6.9673178209062629E-3</c:v>
                </c:pt>
                <c:pt idx="572">
                  <c:v>6.9979275376371537E-3</c:v>
                </c:pt>
                <c:pt idx="573">
                  <c:v>7.0285495126714012E-3</c:v>
                </c:pt>
                <c:pt idx="574">
                  <c:v>7.0591835381784507E-3</c:v>
                </c:pt>
                <c:pt idx="575">
                  <c:v>7.0898294063004991E-3</c:v>
                </c:pt>
                <c:pt idx="576">
                  <c:v>7.1204869091527831E-3</c:v>
                </c:pt>
                <c:pt idx="577">
                  <c:v>7.1511558388238595E-3</c:v>
                </c:pt>
                <c:pt idx="578">
                  <c:v>7.181835987375893E-3</c:v>
                </c:pt>
                <c:pt idx="579">
                  <c:v>7.2125271468449449E-3</c:v>
                </c:pt>
                <c:pt idx="580">
                  <c:v>7.2432291092412561E-3</c:v>
                </c:pt>
                <c:pt idx="581">
                  <c:v>7.273941666549536E-3</c:v>
                </c:pt>
                <c:pt idx="582">
                  <c:v>7.304664610729256E-3</c:v>
                </c:pt>
                <c:pt idx="583">
                  <c:v>7.3353977337149313E-3</c:v>
                </c:pt>
                <c:pt idx="584">
                  <c:v>7.3661408274164168E-3</c:v>
                </c:pt>
                <c:pt idx="585">
                  <c:v>7.3968936837191931E-3</c:v>
                </c:pt>
                <c:pt idx="586">
                  <c:v>7.4276560944846592E-3</c:v>
                </c:pt>
                <c:pt idx="587">
                  <c:v>7.4584278515504232E-3</c:v>
                </c:pt>
                <c:pt idx="588">
                  <c:v>7.4892087467305947E-3</c:v>
                </c:pt>
                <c:pt idx="589">
                  <c:v>7.5199985718160745E-3</c:v>
                </c:pt>
                <c:pt idx="590">
                  <c:v>7.5507971185748458E-3</c:v>
                </c:pt>
                <c:pt idx="591">
                  <c:v>7.5816041787522713E-3</c:v>
                </c:pt>
                <c:pt idx="592">
                  <c:v>7.6124195440713796E-3</c:v>
                </c:pt>
                <c:pt idx="593">
                  <c:v>7.6432430062331634E-3</c:v>
                </c:pt>
                <c:pt idx="594">
                  <c:v>7.6740743569168645E-3</c:v>
                </c:pt>
                <c:pt idx="595">
                  <c:v>7.7049133877802774E-3</c:v>
                </c:pt>
                <c:pt idx="596">
                  <c:v>7.7357598904600313E-3</c:v>
                </c:pt>
                <c:pt idx="597">
                  <c:v>7.7666136565718918E-3</c:v>
                </c:pt>
                <c:pt idx="598">
                  <c:v>7.7974744777110465E-3</c:v>
                </c:pt>
                <c:pt idx="599">
                  <c:v>7.8283421454524039E-3</c:v>
                </c:pt>
                <c:pt idx="600">
                  <c:v>7.8592164513508807E-3</c:v>
                </c:pt>
                <c:pt idx="601">
                  <c:v>7.8900971869417021E-3</c:v>
                </c:pt>
                <c:pt idx="602">
                  <c:v>7.920984143740685E-3</c:v>
                </c:pt>
                <c:pt idx="603">
                  <c:v>7.95187711324454E-3</c:v>
                </c:pt>
                <c:pt idx="604">
                  <c:v>7.9827758869311545E-3</c:v>
                </c:pt>
                <c:pt idx="605">
                  <c:v>8.0136802562598992E-3</c:v>
                </c:pt>
                <c:pt idx="606">
                  <c:v>8.0445900126719008E-3</c:v>
                </c:pt>
                <c:pt idx="607">
                  <c:v>8.0755049475903524E-3</c:v>
                </c:pt>
                <c:pt idx="608">
                  <c:v>8.1064248524207929E-3</c:v>
                </c:pt>
                <c:pt idx="609">
                  <c:v>8.137349518551407E-3</c:v>
                </c:pt>
                <c:pt idx="610">
                  <c:v>8.1682787373533097E-3</c:v>
                </c:pt>
                <c:pt idx="611">
                  <c:v>8.1992123001808428E-3</c:v>
                </c:pt>
                <c:pt idx="612">
                  <c:v>8.2301499983718635E-3</c:v>
                </c:pt>
                <c:pt idx="613">
                  <c:v>8.2610916232480382E-3</c:v>
                </c:pt>
                <c:pt idx="614">
                  <c:v>8.2920369661151246E-3</c:v>
                </c:pt>
                <c:pt idx="615">
                  <c:v>8.3229858182632711E-3</c:v>
                </c:pt>
                <c:pt idx="616">
                  <c:v>8.3539379709673053E-3</c:v>
                </c:pt>
                <c:pt idx="617">
                  <c:v>8.3848932154870146E-3</c:v>
                </c:pt>
                <c:pt idx="618">
                  <c:v>8.4158513430674514E-3</c:v>
                </c:pt>
                <c:pt idx="619">
                  <c:v>8.4468121449392027E-3</c:v>
                </c:pt>
                <c:pt idx="620">
                  <c:v>8.4777754123187016E-3</c:v>
                </c:pt>
                <c:pt idx="621">
                  <c:v>8.5087409364084932E-3</c:v>
                </c:pt>
                <c:pt idx="622">
                  <c:v>8.5397085083975359E-3</c:v>
                </c:pt>
                <c:pt idx="623">
                  <c:v>8.5706779194614866E-3</c:v>
                </c:pt>
                <c:pt idx="624">
                  <c:v>8.6016489607629847E-3</c:v>
                </c:pt>
                <c:pt idx="625">
                  <c:v>8.6326214234519454E-3</c:v>
                </c:pt>
                <c:pt idx="626">
                  <c:v>8.6635950986658425E-3</c:v>
                </c:pt>
                <c:pt idx="627">
                  <c:v>8.6945697775299893E-3</c:v>
                </c:pt>
                <c:pt idx="628">
                  <c:v>8.7255452511578388E-3</c:v>
                </c:pt>
                <c:pt idx="629">
                  <c:v>8.7565213106512527E-3</c:v>
                </c:pt>
                <c:pt idx="630">
                  <c:v>8.7874977471007996E-3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-5.2399999999999998E-7</c:v>
                </c:pt>
                <c:pt idx="1">
                  <c:v>-5.2388671110672451E-7</c:v>
                </c:pt>
                <c:pt idx="2">
                  <c:v>-5.2366013332017366E-7</c:v>
                </c:pt>
                <c:pt idx="3">
                  <c:v>-5.2332026664034734E-7</c:v>
                </c:pt>
                <c:pt idx="4">
                  <c:v>-5.2286711106724565E-7</c:v>
                </c:pt>
                <c:pt idx="5">
                  <c:v>-5.2230066660086849E-7</c:v>
                </c:pt>
                <c:pt idx="6">
                  <c:v>-5.2162093324121585E-7</c:v>
                </c:pt>
                <c:pt idx="7">
                  <c:v>-5.2082791098828784E-7</c:v>
                </c:pt>
                <c:pt idx="8">
                  <c:v>-5.1992159984208436E-7</c:v>
                </c:pt>
                <c:pt idx="9">
                  <c:v>-5.189019998026054E-7</c:v>
                </c:pt>
                <c:pt idx="10">
                  <c:v>-5.1776911086985107E-7</c:v>
                </c:pt>
                <c:pt idx="11">
                  <c:v>-5.1652293304382127E-7</c:v>
                </c:pt>
                <c:pt idx="12">
                  <c:v>-5.151634663245161E-7</c:v>
                </c:pt>
                <c:pt idx="13">
                  <c:v>-5.1369071071193545E-7</c:v>
                </c:pt>
                <c:pt idx="14">
                  <c:v>-5.1210466620607933E-7</c:v>
                </c:pt>
                <c:pt idx="15">
                  <c:v>-5.1040533280694784E-7</c:v>
                </c:pt>
                <c:pt idx="16">
                  <c:v>-5.0859271051454087E-7</c:v>
                </c:pt>
                <c:pt idx="17">
                  <c:v>-5.0666679932885843E-7</c:v>
                </c:pt>
                <c:pt idx="18">
                  <c:v>-5.0462759924990062E-7</c:v>
                </c:pt>
                <c:pt idx="19">
                  <c:v>-5.0247511027766733E-7</c:v>
                </c:pt>
                <c:pt idx="20">
                  <c:v>-5.0020933241215868E-7</c:v>
                </c:pt>
                <c:pt idx="21">
                  <c:v>-4.9783026565337455E-7</c:v>
                </c:pt>
                <c:pt idx="22">
                  <c:v>-4.9533791000131494E-7</c:v>
                </c:pt>
                <c:pt idx="23">
                  <c:v>-4.9273226545597997E-7</c:v>
                </c:pt>
                <c:pt idx="24">
                  <c:v>-4.9001333201736952E-7</c:v>
                </c:pt>
                <c:pt idx="25">
                  <c:v>-4.871811096854837E-7</c:v>
                </c:pt>
                <c:pt idx="26">
                  <c:v>-4.842355984603224E-7</c:v>
                </c:pt>
                <c:pt idx="27">
                  <c:v>-4.8117679834188564E-7</c:v>
                </c:pt>
                <c:pt idx="28">
                  <c:v>-4.7800470933017339E-7</c:v>
                </c:pt>
                <c:pt idx="29">
                  <c:v>-4.7471933142518583E-7</c:v>
                </c:pt>
                <c:pt idx="30">
                  <c:v>-4.7132066462692279E-7</c:v>
                </c:pt>
                <c:pt idx="31">
                  <c:v>-4.6780870893538428E-7</c:v>
                </c:pt>
                <c:pt idx="32">
                  <c:v>-4.641834643505704E-7</c:v>
                </c:pt>
                <c:pt idx="33">
                  <c:v>-4.6044493087248105E-7</c:v>
                </c:pt>
                <c:pt idx="34">
                  <c:v>-4.5659310850111622E-7</c:v>
                </c:pt>
                <c:pt idx="35">
                  <c:v>-4.5262799723647602E-7</c:v>
                </c:pt>
                <c:pt idx="36">
                  <c:v>-4.4854959707856034E-7</c:v>
                </c:pt>
                <c:pt idx="37">
                  <c:v>-4.443579080273693E-7</c:v>
                </c:pt>
                <c:pt idx="38">
                  <c:v>-4.4005293008290278E-7</c:v>
                </c:pt>
                <c:pt idx="39">
                  <c:v>-4.3563466324516079E-7</c:v>
                </c:pt>
                <c:pt idx="40">
                  <c:v>-4.3110310751414342E-7</c:v>
                </c:pt>
                <c:pt idx="41">
                  <c:v>-4.2645826288985059E-7</c:v>
                </c:pt>
                <c:pt idx="42">
                  <c:v>-4.2170012937228232E-7</c:v>
                </c:pt>
                <c:pt idx="43">
                  <c:v>-4.1682870696143864E-7</c:v>
                </c:pt>
                <c:pt idx="44">
                  <c:v>-4.1184399565731948E-7</c:v>
                </c:pt>
                <c:pt idx="45">
                  <c:v>-4.0674599545992496E-7</c:v>
                </c:pt>
                <c:pt idx="46">
                  <c:v>-4.015347063692549E-7</c:v>
                </c:pt>
                <c:pt idx="47">
                  <c:v>-3.9621012838530948E-7</c:v>
                </c:pt>
                <c:pt idx="48">
                  <c:v>-3.9077226150808863E-7</c:v>
                </c:pt>
                <c:pt idx="49">
                  <c:v>-3.8522110573759231E-7</c:v>
                </c:pt>
                <c:pt idx="50">
                  <c:v>-3.7955666107382057E-7</c:v>
                </c:pt>
                <c:pt idx="51">
                  <c:v>-3.737789275167734E-7</c:v>
                </c:pt>
                <c:pt idx="52">
                  <c:v>-3.6788790506645076E-7</c:v>
                </c:pt>
                <c:pt idx="53">
                  <c:v>-3.6188359372285275E-7</c:v>
                </c:pt>
                <c:pt idx="54">
                  <c:v>-3.5576599348597926E-7</c:v>
                </c:pt>
                <c:pt idx="55">
                  <c:v>-3.4953510435583035E-7</c:v>
                </c:pt>
                <c:pt idx="56">
                  <c:v>-3.4319092633240603E-7</c:v>
                </c:pt>
                <c:pt idx="57">
                  <c:v>-3.3673345941570622E-7</c:v>
                </c:pt>
                <c:pt idx="58">
                  <c:v>-3.3016270360573099E-7</c:v>
                </c:pt>
                <c:pt idx="59">
                  <c:v>-3.234786589024804E-7</c:v>
                </c:pt>
                <c:pt idx="60">
                  <c:v>-3.1668132530595433E-7</c:v>
                </c:pt>
                <c:pt idx="61">
                  <c:v>-3.0977070281615278E-7</c:v>
                </c:pt>
                <c:pt idx="62">
                  <c:v>-3.0274679143307586E-7</c:v>
                </c:pt>
                <c:pt idx="63">
                  <c:v>-2.9560959115672347E-7</c:v>
                </c:pt>
                <c:pt idx="64">
                  <c:v>-2.8835910198709561E-7</c:v>
                </c:pt>
                <c:pt idx="65">
                  <c:v>-2.8099532392419242E-7</c:v>
                </c:pt>
                <c:pt idx="66">
                  <c:v>-2.7351825696801371E-7</c:v>
                </c:pt>
                <c:pt idx="67">
                  <c:v>-2.6592790111855963E-7</c:v>
                </c:pt>
                <c:pt idx="68">
                  <c:v>-2.5822425637583008E-7</c:v>
                </c:pt>
                <c:pt idx="69">
                  <c:v>-2.5040732273982505E-7</c:v>
                </c:pt>
                <c:pt idx="70">
                  <c:v>-2.4247710021054465E-7</c:v>
                </c:pt>
                <c:pt idx="71">
                  <c:v>-2.3443358878798872E-7</c:v>
                </c:pt>
                <c:pt idx="72">
                  <c:v>-2.2627678847215748E-7</c:v>
                </c:pt>
                <c:pt idx="73">
                  <c:v>-2.1800669926305071E-7</c:v>
                </c:pt>
                <c:pt idx="74">
                  <c:v>-2.0962332116066857E-7</c:v>
                </c:pt>
                <c:pt idx="75">
                  <c:v>-2.0112665416501095E-7</c:v>
                </c:pt>
                <c:pt idx="76">
                  <c:v>-1.9251669827607797E-7</c:v>
                </c:pt>
                <c:pt idx="77">
                  <c:v>-1.8379345349386945E-7</c:v>
                </c:pt>
                <c:pt idx="78">
                  <c:v>-1.7495691981838557E-7</c:v>
                </c:pt>
                <c:pt idx="79">
                  <c:v>-1.6600709724962627E-7</c:v>
                </c:pt>
                <c:pt idx="80">
                  <c:v>-1.5694398578759149E-7</c:v>
                </c:pt>
                <c:pt idx="81">
                  <c:v>-1.4776758543228129E-7</c:v>
                </c:pt>
                <c:pt idx="82">
                  <c:v>-1.3847789618369566E-7</c:v>
                </c:pt>
                <c:pt idx="83">
                  <c:v>-1.2907491804183456E-7</c:v>
                </c:pt>
                <c:pt idx="84">
                  <c:v>-1.1955865100669804E-7</c:v>
                </c:pt>
                <c:pt idx="85">
                  <c:v>-1.099290950782861E-7</c:v>
                </c:pt>
                <c:pt idx="86">
                  <c:v>-1.0018625025659873E-7</c:v>
                </c:pt>
                <c:pt idx="87">
                  <c:v>-9.0330116541635893E-8</c:v>
                </c:pt>
                <c:pt idx="88">
                  <c:v>-8.036069393339763E-8</c:v>
                </c:pt>
                <c:pt idx="89">
                  <c:v>-7.0277982431883998E-8</c:v>
                </c:pt>
                <c:pt idx="90">
                  <c:v>-6.0081982037094891E-8</c:v>
                </c:pt>
                <c:pt idx="91">
                  <c:v>-4.9772692749030361E-8</c:v>
                </c:pt>
                <c:pt idx="92">
                  <c:v>-3.9350114567690357E-8</c:v>
                </c:pt>
                <c:pt idx="93">
                  <c:v>-2.8814247493074983E-8</c:v>
                </c:pt>
                <c:pt idx="94">
                  <c:v>-1.8165091525184029E-8</c:v>
                </c:pt>
                <c:pt idx="95">
                  <c:v>-7.4026466640178105E-9</c:v>
                </c:pt>
                <c:pt idx="96">
                  <c:v>3.4730870904239885E-9</c:v>
                </c:pt>
                <c:pt idx="97">
                  <c:v>1.4462109738141051E-8</c:v>
                </c:pt>
                <c:pt idx="98">
                  <c:v>2.5564421279133694E-8</c:v>
                </c:pt>
                <c:pt idx="99">
                  <c:v>3.6780021713401707E-8</c:v>
                </c:pt>
                <c:pt idx="100">
                  <c:v>4.8108911040945194E-8</c:v>
                </c:pt>
                <c:pt idx="101">
                  <c:v>5.9551089261764051E-8</c:v>
                </c:pt>
                <c:pt idx="102">
                  <c:v>7.1106556375858383E-8</c:v>
                </c:pt>
                <c:pt idx="103">
                  <c:v>8.277531238322819E-8</c:v>
                </c:pt>
                <c:pt idx="104">
                  <c:v>9.4557357283873367E-8</c:v>
                </c:pt>
                <c:pt idx="105">
                  <c:v>1.0645269107779391E-7</c:v>
                </c:pt>
                <c:pt idx="106">
                  <c:v>1.1846131376499004E-7</c:v>
                </c:pt>
                <c:pt idx="107">
                  <c:v>1.3058322534546153E-7</c:v>
                </c:pt>
                <c:pt idx="108">
                  <c:v>1.428184258192084E-7</c:v>
                </c:pt>
                <c:pt idx="109">
                  <c:v>1.5516691518623085E-7</c:v>
                </c:pt>
                <c:pt idx="110">
                  <c:v>1.6762869344652866E-7</c:v>
                </c:pt>
                <c:pt idx="111">
                  <c:v>1.8020376060010185E-7</c:v>
                </c:pt>
                <c:pt idx="112">
                  <c:v>1.9289211664695051E-7</c:v>
                </c:pt>
                <c:pt idx="113">
                  <c:v>2.0569376158707464E-7</c:v>
                </c:pt>
                <c:pt idx="114">
                  <c:v>2.1860869542047414E-7</c:v>
                </c:pt>
                <c:pt idx="115">
                  <c:v>2.3163691814714912E-7</c:v>
                </c:pt>
                <c:pt idx="116">
                  <c:v>2.4477842976709958E-7</c:v>
                </c:pt>
                <c:pt idx="117">
                  <c:v>2.580332302803254E-7</c:v>
                </c:pt>
                <c:pt idx="118">
                  <c:v>2.714013196868267E-7</c:v>
                </c:pt>
                <c:pt idx="119">
                  <c:v>2.8488269798660347E-7</c:v>
                </c:pt>
                <c:pt idx="120">
                  <c:v>2.9847736517965551E-7</c:v>
                </c:pt>
                <c:pt idx="121">
                  <c:v>3.1218532126598313E-7</c:v>
                </c:pt>
                <c:pt idx="122">
                  <c:v>3.2600656624558622E-7</c:v>
                </c:pt>
                <c:pt idx="123">
                  <c:v>3.3994110011846468E-7</c:v>
                </c:pt>
                <c:pt idx="124">
                  <c:v>3.5398892288461851E-7</c:v>
                </c:pt>
                <c:pt idx="125">
                  <c:v>3.6815003454404782E-7</c:v>
                </c:pt>
                <c:pt idx="126">
                  <c:v>3.824244350967525E-7</c:v>
                </c:pt>
                <c:pt idx="127">
                  <c:v>3.9681212454273275E-7</c:v>
                </c:pt>
                <c:pt idx="128">
                  <c:v>4.1131310288198838E-7</c:v>
                </c:pt>
                <c:pt idx="129">
                  <c:v>4.2592737011451938E-7</c:v>
                </c:pt>
                <c:pt idx="130">
                  <c:v>4.4065492624032595E-7</c:v>
                </c:pt>
                <c:pt idx="131">
                  <c:v>4.5549577125940779E-7</c:v>
                </c:pt>
                <c:pt idx="132">
                  <c:v>4.7044990517176521E-7</c:v>
                </c:pt>
                <c:pt idx="133">
                  <c:v>4.85517327977398E-7</c:v>
                </c:pt>
                <c:pt idx="134">
                  <c:v>5.0069803967630637E-7</c:v>
                </c:pt>
                <c:pt idx="135">
                  <c:v>5.159920402684899E-7</c:v>
                </c:pt>
                <c:pt idx="136">
                  <c:v>5.3139932975394901E-7</c:v>
                </c:pt>
                <c:pt idx="137">
                  <c:v>5.4691990813268349E-7</c:v>
                </c:pt>
                <c:pt idx="138">
                  <c:v>5.6255377540469355E-7</c:v>
                </c:pt>
                <c:pt idx="139">
                  <c:v>5.7830093156997898E-7</c:v>
                </c:pt>
                <c:pt idx="140">
                  <c:v>5.9416137662853978E-7</c:v>
                </c:pt>
                <c:pt idx="141">
                  <c:v>6.1013511058037616E-7</c:v>
                </c:pt>
                <c:pt idx="142">
                  <c:v>6.2622213342548769E-7</c:v>
                </c:pt>
                <c:pt idx="143">
                  <c:v>6.4242244516387502E-7</c:v>
                </c:pt>
                <c:pt idx="144">
                  <c:v>6.5873604579553751E-7</c:v>
                </c:pt>
                <c:pt idx="145">
                  <c:v>6.7516293532047558E-7</c:v>
                </c:pt>
                <c:pt idx="146">
                  <c:v>6.9170311373868901E-7</c:v>
                </c:pt>
                <c:pt idx="147">
                  <c:v>7.0835658105017782E-7</c:v>
                </c:pt>
                <c:pt idx="148">
                  <c:v>7.2512333725494221E-7</c:v>
                </c:pt>
                <c:pt idx="149">
                  <c:v>7.4200338235298196E-7</c:v>
                </c:pt>
                <c:pt idx="150">
                  <c:v>7.5899671634429709E-7</c:v>
                </c:pt>
                <c:pt idx="151">
                  <c:v>7.7610333922888779E-7</c:v>
                </c:pt>
                <c:pt idx="152">
                  <c:v>7.9332325100675387E-7</c:v>
                </c:pt>
                <c:pt idx="153">
                  <c:v>8.1065645167789532E-7</c:v>
                </c:pt>
                <c:pt idx="154">
                  <c:v>8.2810294124231213E-7</c:v>
                </c:pt>
                <c:pt idx="155">
                  <c:v>8.4566271970000452E-7</c:v>
                </c:pt>
                <c:pt idx="156">
                  <c:v>8.6333578705097229E-7</c:v>
                </c:pt>
                <c:pt idx="157">
                  <c:v>8.8112214329521542E-7</c:v>
                </c:pt>
                <c:pt idx="158">
                  <c:v>8.9902178843273414E-7</c:v>
                </c:pt>
                <c:pt idx="159">
                  <c:v>9.1703472246352822E-7</c:v>
                </c:pt>
                <c:pt idx="160">
                  <c:v>9.3516094538759768E-7</c:v>
                </c:pt>
                <c:pt idx="161">
                  <c:v>9.5340045720494271E-7</c:v>
                </c:pt>
                <c:pt idx="162">
                  <c:v>9.7175325791556311E-7</c:v>
                </c:pt>
                <c:pt idx="163">
                  <c:v>9.9021934751945889E-7</c:v>
                </c:pt>
                <c:pt idx="164">
                  <c:v>1.0087987260166305E-6</c:v>
                </c:pt>
                <c:pt idx="165">
                  <c:v>1.027491393407077E-6</c:v>
                </c:pt>
                <c:pt idx="166">
                  <c:v>1.0462973496907991E-6</c:v>
                </c:pt>
                <c:pt idx="167">
                  <c:v>1.0652165948677967E-6</c:v>
                </c:pt>
                <c:pt idx="168">
                  <c:v>1.0842491289380696E-6</c:v>
                </c:pt>
                <c:pt idx="169">
                  <c:v>1.1033949519016182E-6</c:v>
                </c:pt>
                <c:pt idx="170">
                  <c:v>1.122654063758442E-6</c:v>
                </c:pt>
                <c:pt idx="171">
                  <c:v>1.1420264645085411E-6</c:v>
                </c:pt>
                <c:pt idx="172">
                  <c:v>1.1615121541519161E-6</c:v>
                </c:pt>
                <c:pt idx="173">
                  <c:v>1.1811111326885662E-6</c:v>
                </c:pt>
                <c:pt idx="174">
                  <c:v>1.2008234001184916E-6</c:v>
                </c:pt>
                <c:pt idx="175">
                  <c:v>1.2206489564416929E-6</c:v>
                </c:pt>
                <c:pt idx="176">
                  <c:v>1.2405878016581693E-6</c:v>
                </c:pt>
                <c:pt idx="177">
                  <c:v>1.2606399357679213E-6</c:v>
                </c:pt>
                <c:pt idx="178">
                  <c:v>1.2808053587709487E-6</c:v>
                </c:pt>
                <c:pt idx="179">
                  <c:v>1.3010840706672516E-6</c:v>
                </c:pt>
                <c:pt idx="180">
                  <c:v>1.3214760714568297E-6</c:v>
                </c:pt>
                <c:pt idx="181">
                  <c:v>1.3418365282466557E-6</c:v>
                </c:pt>
                <c:pt idx="182">
                  <c:v>1.3621654410367294E-6</c:v>
                </c:pt>
                <c:pt idx="183">
                  <c:v>1.382462809827051E-6</c:v>
                </c:pt>
                <c:pt idx="184">
                  <c:v>1.4027286346176205E-6</c:v>
                </c:pt>
                <c:pt idx="185">
                  <c:v>1.4229629154084372E-6</c:v>
                </c:pt>
                <c:pt idx="186">
                  <c:v>1.443165652199502E-6</c:v>
                </c:pt>
                <c:pt idx="187">
                  <c:v>1.4633368449908141E-6</c:v>
                </c:pt>
                <c:pt idx="188">
                  <c:v>1.4834764937823743E-6</c:v>
                </c:pt>
                <c:pt idx="189">
                  <c:v>1.5035845985741822E-6</c:v>
                </c:pt>
                <c:pt idx="190">
                  <c:v>1.5236611593662377E-6</c:v>
                </c:pt>
                <c:pt idx="191">
                  <c:v>1.5437061761585414E-6</c:v>
                </c:pt>
                <c:pt idx="192">
                  <c:v>1.5637196489510923E-6</c:v>
                </c:pt>
                <c:pt idx="193">
                  <c:v>1.5837015777438913E-6</c:v>
                </c:pt>
                <c:pt idx="194">
                  <c:v>1.6036519625369376E-6</c:v>
                </c:pt>
                <c:pt idx="195">
                  <c:v>1.623570803330232E-6</c:v>
                </c:pt>
                <c:pt idx="196">
                  <c:v>1.643458100123774E-6</c:v>
                </c:pt>
                <c:pt idx="197">
                  <c:v>1.6633138529175638E-6</c:v>
                </c:pt>
                <c:pt idx="198">
                  <c:v>1.6831380617116016E-6</c:v>
                </c:pt>
                <c:pt idx="199">
                  <c:v>1.7029307265058867E-6</c:v>
                </c:pt>
                <c:pt idx="200">
                  <c:v>1.7226918473004199E-6</c:v>
                </c:pt>
                <c:pt idx="201">
                  <c:v>1.7424214240952004E-6</c:v>
                </c:pt>
                <c:pt idx="202">
                  <c:v>1.762119456890229E-6</c:v>
                </c:pt>
                <c:pt idx="203">
                  <c:v>1.7817859456855052E-6</c:v>
                </c:pt>
                <c:pt idx="204">
                  <c:v>1.8014208904810292E-6</c:v>
                </c:pt>
                <c:pt idx="205">
                  <c:v>1.8210242912768008E-6</c:v>
                </c:pt>
                <c:pt idx="206">
                  <c:v>1.8405961480728201E-6</c:v>
                </c:pt>
                <c:pt idx="207">
                  <c:v>1.8601364608690875E-6</c:v>
                </c:pt>
                <c:pt idx="208">
                  <c:v>1.8796452296656025E-6</c:v>
                </c:pt>
                <c:pt idx="209">
                  <c:v>1.8991224544623649E-6</c:v>
                </c:pt>
                <c:pt idx="210">
                  <c:v>1.9185681352593753E-6</c:v>
                </c:pt>
                <c:pt idx="211">
                  <c:v>1.9379822720566334E-6</c:v>
                </c:pt>
                <c:pt idx="212">
                  <c:v>1.9573648648541393E-6</c:v>
                </c:pt>
                <c:pt idx="213">
                  <c:v>1.9767159136518927E-6</c:v>
                </c:pt>
                <c:pt idx="214">
                  <c:v>1.9960354184498939E-6</c:v>
                </c:pt>
                <c:pt idx="215">
                  <c:v>2.0153233792481432E-6</c:v>
                </c:pt>
                <c:pt idx="216">
                  <c:v>2.0345797960466397E-6</c:v>
                </c:pt>
                <c:pt idx="217">
                  <c:v>2.0538046688453843E-6</c:v>
                </c:pt>
                <c:pt idx="218">
                  <c:v>2.0729979976443766E-6</c:v>
                </c:pt>
                <c:pt idx="219">
                  <c:v>2.0921597824436171E-6</c:v>
                </c:pt>
                <c:pt idx="220">
                  <c:v>2.1112900232431047E-6</c:v>
                </c:pt>
                <c:pt idx="221">
                  <c:v>2.1303887200428401E-6</c:v>
                </c:pt>
                <c:pt idx="222">
                  <c:v>2.1494558728428231E-6</c:v>
                </c:pt>
                <c:pt idx="223">
                  <c:v>2.1684914816430543E-6</c:v>
                </c:pt>
                <c:pt idx="224">
                  <c:v>2.1874955464435331E-6</c:v>
                </c:pt>
                <c:pt idx="225">
                  <c:v>2.2064680672442596E-6</c:v>
                </c:pt>
                <c:pt idx="226">
                  <c:v>2.2254090440452334E-6</c:v>
                </c:pt>
                <c:pt idx="227">
                  <c:v>2.2443184768464552E-6</c:v>
                </c:pt>
                <c:pt idx="228">
                  <c:v>2.2631963656479248E-6</c:v>
                </c:pt>
                <c:pt idx="229">
                  <c:v>2.2820427104496424E-6</c:v>
                </c:pt>
                <c:pt idx="230">
                  <c:v>2.3008575112516073E-6</c:v>
                </c:pt>
                <c:pt idx="231">
                  <c:v>2.3196407680538203E-6</c:v>
                </c:pt>
                <c:pt idx="232">
                  <c:v>2.338392480856281E-6</c:v>
                </c:pt>
                <c:pt idx="233">
                  <c:v>2.3571126496589894E-6</c:v>
                </c:pt>
                <c:pt idx="234">
                  <c:v>2.3758012744619455E-6</c:v>
                </c:pt>
                <c:pt idx="235">
                  <c:v>2.3944583552651492E-6</c:v>
                </c:pt>
                <c:pt idx="236">
                  <c:v>2.413083892068601E-6</c:v>
                </c:pt>
                <c:pt idx="237">
                  <c:v>2.4316778848723001E-6</c:v>
                </c:pt>
                <c:pt idx="238">
                  <c:v>2.4502403336762469E-6</c:v>
                </c:pt>
                <c:pt idx="239">
                  <c:v>2.4687712384804418E-6</c:v>
                </c:pt>
                <c:pt idx="240">
                  <c:v>2.4872705992848844E-6</c:v>
                </c:pt>
                <c:pt idx="241">
                  <c:v>2.5057384160895746E-6</c:v>
                </c:pt>
                <c:pt idx="242">
                  <c:v>2.5241746888945125E-6</c:v>
                </c:pt>
                <c:pt idx="243">
                  <c:v>2.5425794176996981E-6</c:v>
                </c:pt>
                <c:pt idx="244">
                  <c:v>2.5609526025051314E-6</c:v>
                </c:pt>
                <c:pt idx="245">
                  <c:v>2.5792942433108128E-6</c:v>
                </c:pt>
                <c:pt idx="246">
                  <c:v>2.5976043401167415E-6</c:v>
                </c:pt>
                <c:pt idx="247">
                  <c:v>2.6158828929229182E-6</c:v>
                </c:pt>
                <c:pt idx="248">
                  <c:v>2.6341299017293426E-6</c:v>
                </c:pt>
                <c:pt idx="249">
                  <c:v>2.6523453665360152E-6</c:v>
                </c:pt>
                <c:pt idx="250">
                  <c:v>2.6705292873429346E-6</c:v>
                </c:pt>
                <c:pt idx="251">
                  <c:v>2.6886816641501025E-6</c:v>
                </c:pt>
                <c:pt idx="252">
                  <c:v>2.706802496957518E-6</c:v>
                </c:pt>
                <c:pt idx="253">
                  <c:v>2.7248917857651809E-6</c:v>
                </c:pt>
                <c:pt idx="254">
                  <c:v>2.7429495305730914E-6</c:v>
                </c:pt>
                <c:pt idx="255">
                  <c:v>2.7609757313812504E-6</c:v>
                </c:pt>
                <c:pt idx="256">
                  <c:v>2.7789703881896563E-6</c:v>
                </c:pt>
                <c:pt idx="257">
                  <c:v>2.7969335009983103E-6</c:v>
                </c:pt>
                <c:pt idx="258">
                  <c:v>2.814865069807212E-6</c:v>
                </c:pt>
                <c:pt idx="259">
                  <c:v>2.8327650946163618E-6</c:v>
                </c:pt>
                <c:pt idx="260">
                  <c:v>2.8506335754257588E-6</c:v>
                </c:pt>
                <c:pt idx="261">
                  <c:v>2.8684705122354039E-6</c:v>
                </c:pt>
                <c:pt idx="262">
                  <c:v>2.8862759050452967E-6</c:v>
                </c:pt>
                <c:pt idx="263">
                  <c:v>2.9040497538554368E-6</c:v>
                </c:pt>
                <c:pt idx="264">
                  <c:v>2.921792058665825E-6</c:v>
                </c:pt>
                <c:pt idx="265">
                  <c:v>2.9395028194764608E-6</c:v>
                </c:pt>
                <c:pt idx="266">
                  <c:v>2.9571820362873448E-6</c:v>
                </c:pt>
                <c:pt idx="267">
                  <c:v>2.974829709098476E-6</c:v>
                </c:pt>
                <c:pt idx="268">
                  <c:v>2.9924458379098553E-6</c:v>
                </c:pt>
                <c:pt idx="269">
                  <c:v>3.0100304227214823E-6</c:v>
                </c:pt>
                <c:pt idx="270">
                  <c:v>3.0275834635333566E-6</c:v>
                </c:pt>
                <c:pt idx="271">
                  <c:v>3.045104960345479E-6</c:v>
                </c:pt>
                <c:pt idx="272">
                  <c:v>3.062594913157849E-6</c:v>
                </c:pt>
                <c:pt idx="273">
                  <c:v>3.0800533219704672E-6</c:v>
                </c:pt>
                <c:pt idx="274">
                  <c:v>3.0974801867833326E-6</c:v>
                </c:pt>
                <c:pt idx="275">
                  <c:v>3.1148755075964461E-6</c:v>
                </c:pt>
                <c:pt idx="276">
                  <c:v>3.1322392844098073E-6</c:v>
                </c:pt>
                <c:pt idx="277">
                  <c:v>3.1495715172234157E-6</c:v>
                </c:pt>
                <c:pt idx="278">
                  <c:v>3.1668722060372723E-6</c:v>
                </c:pt>
                <c:pt idx="279">
                  <c:v>3.184141350851377E-6</c:v>
                </c:pt>
                <c:pt idx="280">
                  <c:v>3.2013789516657285E-6</c:v>
                </c:pt>
                <c:pt idx="281">
                  <c:v>3.2185850084803281E-6</c:v>
                </c:pt>
                <c:pt idx="282">
                  <c:v>3.2357595212951758E-6</c:v>
                </c:pt>
                <c:pt idx="283">
                  <c:v>3.2529024901102711E-6</c:v>
                </c:pt>
                <c:pt idx="284">
                  <c:v>3.2700139149256138E-6</c:v>
                </c:pt>
                <c:pt idx="285">
                  <c:v>3.2870937957412045E-6</c:v>
                </c:pt>
                <c:pt idx="286">
                  <c:v>3.3041421325570434E-6</c:v>
                </c:pt>
                <c:pt idx="287">
                  <c:v>3.3211589253731291E-6</c:v>
                </c:pt>
                <c:pt idx="288">
                  <c:v>3.3381441741894629E-6</c:v>
                </c:pt>
                <c:pt idx="289">
                  <c:v>3.3550978790060447E-6</c:v>
                </c:pt>
                <c:pt idx="290">
                  <c:v>3.3720200398228739E-6</c:v>
                </c:pt>
                <c:pt idx="291">
                  <c:v>3.3889106566399512E-6</c:v>
                </c:pt>
                <c:pt idx="292">
                  <c:v>3.4057697294572757E-6</c:v>
                </c:pt>
                <c:pt idx="293">
                  <c:v>3.4225972582748483E-6</c:v>
                </c:pt>
                <c:pt idx="294">
                  <c:v>3.439393243092669E-6</c:v>
                </c:pt>
                <c:pt idx="295">
                  <c:v>3.456157683910737E-6</c:v>
                </c:pt>
                <c:pt idx="296">
                  <c:v>3.4728905807290522E-6</c:v>
                </c:pt>
                <c:pt idx="297">
                  <c:v>3.4895919335476164E-6</c:v>
                </c:pt>
                <c:pt idx="298">
                  <c:v>3.5062617423664279E-6</c:v>
                </c:pt>
                <c:pt idx="299">
                  <c:v>3.5229000071854866E-6</c:v>
                </c:pt>
                <c:pt idx="300">
                  <c:v>3.5395067280047934E-6</c:v>
                </c:pt>
                <c:pt idx="301">
                  <c:v>3.5560819048243474E-6</c:v>
                </c:pt>
                <c:pt idx="302">
                  <c:v>3.5726255376441496E-6</c:v>
                </c:pt>
                <c:pt idx="303">
                  <c:v>3.5891376264641999E-6</c:v>
                </c:pt>
                <c:pt idx="304">
                  <c:v>3.6056181712844974E-6</c:v>
                </c:pt>
                <c:pt idx="305">
                  <c:v>3.622067172105043E-6</c:v>
                </c:pt>
                <c:pt idx="306">
                  <c:v>3.6384846289258359E-6</c:v>
                </c:pt>
                <c:pt idx="307">
                  <c:v>3.6548705417468769E-6</c:v>
                </c:pt>
                <c:pt idx="308">
                  <c:v>3.6712249105681652E-6</c:v>
                </c:pt>
                <c:pt idx="309">
                  <c:v>3.6875477353897015E-6</c:v>
                </c:pt>
                <c:pt idx="310">
                  <c:v>3.703839016211486E-6</c:v>
                </c:pt>
                <c:pt idx="311">
                  <c:v>3.7200987530335177E-6</c:v>
                </c:pt>
                <c:pt idx="312">
                  <c:v>3.7363269458557975E-6</c:v>
                </c:pt>
                <c:pt idx="313">
                  <c:v>3.7525235946783246E-6</c:v>
                </c:pt>
                <c:pt idx="314">
                  <c:v>3.7686886995010998E-6</c:v>
                </c:pt>
                <c:pt idx="315">
                  <c:v>3.7848222603241223E-6</c:v>
                </c:pt>
                <c:pt idx="316">
                  <c:v>3.8009242771473928E-6</c:v>
                </c:pt>
                <c:pt idx="317">
                  <c:v>3.816994749970911E-6</c:v>
                </c:pt>
                <c:pt idx="318">
                  <c:v>3.8330336787946778E-6</c:v>
                </c:pt>
                <c:pt idx="319">
                  <c:v>3.8490410636186918E-6</c:v>
                </c:pt>
                <c:pt idx="320">
                  <c:v>3.8650169044429531E-6</c:v>
                </c:pt>
                <c:pt idx="321">
                  <c:v>3.8809612012674616E-6</c:v>
                </c:pt>
                <c:pt idx="322">
                  <c:v>3.8968739540922191E-6</c:v>
                </c:pt>
                <c:pt idx="323">
                  <c:v>3.9127551629172238E-6</c:v>
                </c:pt>
                <c:pt idx="324">
                  <c:v>3.9286048277424758E-6</c:v>
                </c:pt>
                <c:pt idx="325">
                  <c:v>3.9444229485679751E-6</c:v>
                </c:pt>
                <c:pt idx="326">
                  <c:v>3.9602095253937233E-6</c:v>
                </c:pt>
                <c:pt idx="327">
                  <c:v>3.9759645582197188E-6</c:v>
                </c:pt>
                <c:pt idx="328">
                  <c:v>3.9916880470459632E-6</c:v>
                </c:pt>
                <c:pt idx="329">
                  <c:v>4.0073799918724531E-6</c:v>
                </c:pt>
                <c:pt idx="330">
                  <c:v>4.0230403926991921E-6</c:v>
                </c:pt>
                <c:pt idx="331">
                  <c:v>4.03866924952618E-6</c:v>
                </c:pt>
                <c:pt idx="332">
                  <c:v>4.0542665623534134E-6</c:v>
                </c:pt>
                <c:pt idx="333">
                  <c:v>4.0698323311808958E-6</c:v>
                </c:pt>
                <c:pt idx="334">
                  <c:v>4.0853665560086255E-6</c:v>
                </c:pt>
                <c:pt idx="335">
                  <c:v>4.1008692368366024E-6</c:v>
                </c:pt>
                <c:pt idx="336">
                  <c:v>4.1163403736648282E-6</c:v>
                </c:pt>
                <c:pt idx="337">
                  <c:v>4.1317799664933013E-6</c:v>
                </c:pt>
                <c:pt idx="338">
                  <c:v>4.1471880153220217E-6</c:v>
                </c:pt>
                <c:pt idx="339">
                  <c:v>4.162564520150991E-6</c:v>
                </c:pt>
                <c:pt idx="340">
                  <c:v>4.1779094809802059E-6</c:v>
                </c:pt>
                <c:pt idx="341">
                  <c:v>4.1932228978096715E-6</c:v>
                </c:pt>
                <c:pt idx="342">
                  <c:v>4.2085047706393826E-6</c:v>
                </c:pt>
                <c:pt idx="343">
                  <c:v>4.2237550994693409E-6</c:v>
                </c:pt>
                <c:pt idx="344">
                  <c:v>4.2389738842995482E-6</c:v>
                </c:pt>
                <c:pt idx="345">
                  <c:v>4.2541611251300028E-6</c:v>
                </c:pt>
                <c:pt idx="346">
                  <c:v>4.2693168219607063E-6</c:v>
                </c:pt>
                <c:pt idx="347">
                  <c:v>4.2844409747916571E-6</c:v>
                </c:pt>
                <c:pt idx="348">
                  <c:v>4.2995335836228551E-6</c:v>
                </c:pt>
                <c:pt idx="349">
                  <c:v>4.3145946484543004E-6</c:v>
                </c:pt>
                <c:pt idx="350">
                  <c:v>4.3296241692859947E-6</c:v>
                </c:pt>
                <c:pt idx="351">
                  <c:v>4.3446221461179362E-6</c:v>
                </c:pt>
                <c:pt idx="352">
                  <c:v>4.3595885789501249E-6</c:v>
                </c:pt>
                <c:pt idx="353">
                  <c:v>4.3745234677825609E-6</c:v>
                </c:pt>
                <c:pt idx="354">
                  <c:v>4.3894268126152459E-6</c:v>
                </c:pt>
                <c:pt idx="355">
                  <c:v>4.4042986134481781E-6</c:v>
                </c:pt>
                <c:pt idx="356">
                  <c:v>4.4191388702813576E-6</c:v>
                </c:pt>
                <c:pt idx="357">
                  <c:v>4.433947583114786E-6</c:v>
                </c:pt>
                <c:pt idx="358">
                  <c:v>4.4487247519484617E-6</c:v>
                </c:pt>
                <c:pt idx="359">
                  <c:v>4.4634703767823847E-6</c:v>
                </c:pt>
                <c:pt idx="360">
                  <c:v>4.4781844576165549E-6</c:v>
                </c:pt>
                <c:pt idx="361">
                  <c:v>4.492866994450974E-6</c:v>
                </c:pt>
                <c:pt idx="362">
                  <c:v>4.5075179872856404E-6</c:v>
                </c:pt>
                <c:pt idx="363">
                  <c:v>4.5221374361205541E-6</c:v>
                </c:pt>
                <c:pt idx="364">
                  <c:v>4.5367253409557167E-6</c:v>
                </c:pt>
                <c:pt idx="365">
                  <c:v>4.5512817017911266E-6</c:v>
                </c:pt>
                <c:pt idx="366">
                  <c:v>4.5658065186267837E-6</c:v>
                </c:pt>
                <c:pt idx="367">
                  <c:v>4.5802997914626881E-6</c:v>
                </c:pt>
                <c:pt idx="368">
                  <c:v>4.5947615202988415E-6</c:v>
                </c:pt>
                <c:pt idx="369">
                  <c:v>4.6091917051352421E-6</c:v>
                </c:pt>
                <c:pt idx="370">
                  <c:v>4.6235903459718899E-6</c:v>
                </c:pt>
                <c:pt idx="371">
                  <c:v>4.6379574428087868E-6</c:v>
                </c:pt>
                <c:pt idx="372">
                  <c:v>4.6522929956459308E-6</c:v>
                </c:pt>
                <c:pt idx="373">
                  <c:v>4.6665970044833222E-6</c:v>
                </c:pt>
                <c:pt idx="374">
                  <c:v>4.6808694693209607E-6</c:v>
                </c:pt>
                <c:pt idx="375">
                  <c:v>4.6951103901588483E-6</c:v>
                </c:pt>
                <c:pt idx="376">
                  <c:v>4.7093197669969831E-6</c:v>
                </c:pt>
                <c:pt idx="377">
                  <c:v>4.7234975998353651E-6</c:v>
                </c:pt>
                <c:pt idx="378">
                  <c:v>4.7376438886739961E-6</c:v>
                </c:pt>
                <c:pt idx="379">
                  <c:v>4.7517586335128744E-6</c:v>
                </c:pt>
                <c:pt idx="380">
                  <c:v>4.7658418343519999E-6</c:v>
                </c:pt>
                <c:pt idx="381">
                  <c:v>4.7798934911913727E-6</c:v>
                </c:pt>
                <c:pt idx="382">
                  <c:v>4.7939136040309944E-6</c:v>
                </c:pt>
                <c:pt idx="383">
                  <c:v>4.8079021728708634E-6</c:v>
                </c:pt>
                <c:pt idx="384">
                  <c:v>4.8218591977109796E-6</c:v>
                </c:pt>
                <c:pt idx="385">
                  <c:v>4.8357846785513431E-6</c:v>
                </c:pt>
                <c:pt idx="386">
                  <c:v>4.8496786153919556E-6</c:v>
                </c:pt>
                <c:pt idx="387">
                  <c:v>4.8635410082328153E-6</c:v>
                </c:pt>
                <c:pt idx="388">
                  <c:v>4.8773718570739239E-6</c:v>
                </c:pt>
                <c:pt idx="389">
                  <c:v>4.8911711619152798E-6</c:v>
                </c:pt>
                <c:pt idx="390">
                  <c:v>4.9049389227568813E-6</c:v>
                </c:pt>
                <c:pt idx="391">
                  <c:v>4.9186751395987334E-6</c:v>
                </c:pt>
                <c:pt idx="392">
                  <c:v>4.9323798124408311E-6</c:v>
                </c:pt>
                <c:pt idx="393">
                  <c:v>4.9460529412831778E-6</c:v>
                </c:pt>
                <c:pt idx="394">
                  <c:v>4.9596945261257717E-6</c:v>
                </c:pt>
                <c:pt idx="395">
                  <c:v>4.9733045669686128E-6</c:v>
                </c:pt>
                <c:pt idx="396">
                  <c:v>4.9868830638117029E-6</c:v>
                </c:pt>
                <c:pt idx="397">
                  <c:v>5.0004300166550403E-6</c:v>
                </c:pt>
                <c:pt idx="398">
                  <c:v>5.0139454254986249E-6</c:v>
                </c:pt>
                <c:pt idx="399">
                  <c:v>5.0274292903424585E-6</c:v>
                </c:pt>
                <c:pt idx="400">
                  <c:v>5.0408816111865376E-6</c:v>
                </c:pt>
                <c:pt idx="401">
                  <c:v>5.0543023880308657E-6</c:v>
                </c:pt>
                <c:pt idx="402">
                  <c:v>5.0676916208754427E-6</c:v>
                </c:pt>
                <c:pt idx="403">
                  <c:v>5.0810493097202653E-6</c:v>
                </c:pt>
                <c:pt idx="404">
                  <c:v>5.0943754545653369E-6</c:v>
                </c:pt>
                <c:pt idx="405">
                  <c:v>5.1076700554106557E-6</c:v>
                </c:pt>
                <c:pt idx="406">
                  <c:v>5.1209331122562235E-6</c:v>
                </c:pt>
                <c:pt idx="407">
                  <c:v>5.1341646251020385E-6</c:v>
                </c:pt>
                <c:pt idx="408">
                  <c:v>5.1473645939481007E-6</c:v>
                </c:pt>
                <c:pt idx="409">
                  <c:v>5.1605330187944103E-6</c:v>
                </c:pt>
                <c:pt idx="410">
                  <c:v>5.1736698996409688E-6</c:v>
                </c:pt>
                <c:pt idx="411">
                  <c:v>5.1867752364877745E-6</c:v>
                </c:pt>
                <c:pt idx="412">
                  <c:v>5.1998490293348275E-6</c:v>
                </c:pt>
                <c:pt idx="413">
                  <c:v>5.2128912781821278E-6</c:v>
                </c:pt>
                <c:pt idx="414">
                  <c:v>5.225901983029677E-6</c:v>
                </c:pt>
                <c:pt idx="415">
                  <c:v>5.2388811438774734E-6</c:v>
                </c:pt>
                <c:pt idx="416">
                  <c:v>5.2518287607255172E-6</c:v>
                </c:pt>
                <c:pt idx="417">
                  <c:v>5.2647448335738098E-6</c:v>
                </c:pt>
                <c:pt idx="418">
                  <c:v>5.2776293624223498E-6</c:v>
                </c:pt>
                <c:pt idx="419">
                  <c:v>5.290482347271137E-6</c:v>
                </c:pt>
                <c:pt idx="420">
                  <c:v>5.3033037881201714E-6</c:v>
                </c:pt>
                <c:pt idx="421">
                  <c:v>5.3160936849694548E-6</c:v>
                </c:pt>
                <c:pt idx="422">
                  <c:v>5.3288520378189855E-6</c:v>
                </c:pt>
                <c:pt idx="423">
                  <c:v>5.3415788466687634E-6</c:v>
                </c:pt>
                <c:pt idx="424">
                  <c:v>5.3542741115187902E-6</c:v>
                </c:pt>
                <c:pt idx="425">
                  <c:v>5.3669378323690644E-6</c:v>
                </c:pt>
                <c:pt idx="426">
                  <c:v>5.3795700092195857E-6</c:v>
                </c:pt>
                <c:pt idx="427">
                  <c:v>5.3921706420703544E-6</c:v>
                </c:pt>
                <c:pt idx="428">
                  <c:v>5.404739730921372E-6</c:v>
                </c:pt>
                <c:pt idx="429">
                  <c:v>5.4172772757726368E-6</c:v>
                </c:pt>
                <c:pt idx="430">
                  <c:v>5.4297832766241489E-6</c:v>
                </c:pt>
                <c:pt idx="431">
                  <c:v>5.44225773347591E-6</c:v>
                </c:pt>
                <c:pt idx="432">
                  <c:v>5.4547006463279183E-6</c:v>
                </c:pt>
                <c:pt idx="433">
                  <c:v>5.4671120151801739E-6</c:v>
                </c:pt>
                <c:pt idx="434">
                  <c:v>5.4794918400326767E-6</c:v>
                </c:pt>
                <c:pt idx="435">
                  <c:v>5.4918401208854285E-6</c:v>
                </c:pt>
                <c:pt idx="436">
                  <c:v>5.5041568577384275E-6</c:v>
                </c:pt>
                <c:pt idx="437">
                  <c:v>5.5164420505916738E-6</c:v>
                </c:pt>
                <c:pt idx="438">
                  <c:v>5.528695699445169E-6</c:v>
                </c:pt>
                <c:pt idx="439">
                  <c:v>5.5409178042989115E-6</c:v>
                </c:pt>
                <c:pt idx="440">
                  <c:v>5.5531083651529013E-6</c:v>
                </c:pt>
                <c:pt idx="441">
                  <c:v>5.5652673820071383E-6</c:v>
                </c:pt>
                <c:pt idx="442">
                  <c:v>5.5773948548616243E-6</c:v>
                </c:pt>
                <c:pt idx="443">
                  <c:v>5.5894907837163558E-6</c:v>
                </c:pt>
                <c:pt idx="444">
                  <c:v>5.601555168571338E-6</c:v>
                </c:pt>
                <c:pt idx="445">
                  <c:v>5.6135880094265657E-6</c:v>
                </c:pt>
                <c:pt idx="446">
                  <c:v>5.6255893062820424E-6</c:v>
                </c:pt>
                <c:pt idx="447">
                  <c:v>5.6375590591377664E-6</c:v>
                </c:pt>
                <c:pt idx="448">
                  <c:v>5.6494972679937393E-6</c:v>
                </c:pt>
                <c:pt idx="449">
                  <c:v>5.6614039328499594E-6</c:v>
                </c:pt>
                <c:pt idx="450">
                  <c:v>5.6553085256601887E-6</c:v>
                </c:pt>
                <c:pt idx="451">
                  <c:v>5.6492469818436932E-6</c:v>
                </c:pt>
                <c:pt idx="452">
                  <c:v>5.6432193014004747E-6</c:v>
                </c:pt>
                <c:pt idx="453">
                  <c:v>5.6372254843305348E-6</c:v>
                </c:pt>
                <c:pt idx="454">
                  <c:v>5.6312655306338702E-6</c:v>
                </c:pt>
                <c:pt idx="455">
                  <c:v>5.6253394403104826E-6</c:v>
                </c:pt>
                <c:pt idx="456">
                  <c:v>5.6194472133603702E-6</c:v>
                </c:pt>
                <c:pt idx="457">
                  <c:v>5.6135888497835347E-6</c:v>
                </c:pt>
                <c:pt idx="458">
                  <c:v>5.6077643495799762E-6</c:v>
                </c:pt>
                <c:pt idx="459">
                  <c:v>5.6019737127496947E-6</c:v>
                </c:pt>
                <c:pt idx="460">
                  <c:v>5.5962169392926901E-6</c:v>
                </c:pt>
                <c:pt idx="461">
                  <c:v>5.5904940292089608E-6</c:v>
                </c:pt>
                <c:pt idx="462">
                  <c:v>5.5848049824985085E-6</c:v>
                </c:pt>
                <c:pt idx="463">
                  <c:v>5.5791497991613314E-6</c:v>
                </c:pt>
                <c:pt idx="464">
                  <c:v>5.5735284791974313E-6</c:v>
                </c:pt>
                <c:pt idx="465">
                  <c:v>5.5679410226068081E-6</c:v>
                </c:pt>
                <c:pt idx="466">
                  <c:v>5.5623874293894619E-6</c:v>
                </c:pt>
                <c:pt idx="467">
                  <c:v>5.5568676995453926E-6</c:v>
                </c:pt>
                <c:pt idx="468">
                  <c:v>5.5513818330745986E-6</c:v>
                </c:pt>
                <c:pt idx="469">
                  <c:v>5.5459298299770815E-6</c:v>
                </c:pt>
                <c:pt idx="470">
                  <c:v>5.5405116902528397E-6</c:v>
                </c:pt>
                <c:pt idx="471">
                  <c:v>5.5351274139018766E-6</c:v>
                </c:pt>
                <c:pt idx="472">
                  <c:v>5.5297770009241887E-6</c:v>
                </c:pt>
                <c:pt idx="473">
                  <c:v>5.5244604513197778E-6</c:v>
                </c:pt>
                <c:pt idx="474">
                  <c:v>5.5191777650886422E-6</c:v>
                </c:pt>
                <c:pt idx="475">
                  <c:v>5.5139289422307851E-6</c:v>
                </c:pt>
                <c:pt idx="476">
                  <c:v>5.5087139827462034E-6</c:v>
                </c:pt>
                <c:pt idx="477">
                  <c:v>5.5035328866348986E-6</c:v>
                </c:pt>
                <c:pt idx="478">
                  <c:v>5.4983856538968691E-6</c:v>
                </c:pt>
                <c:pt idx="479">
                  <c:v>5.4932722845321165E-6</c:v>
                </c:pt>
                <c:pt idx="480">
                  <c:v>5.4881927785406409E-6</c:v>
                </c:pt>
                <c:pt idx="481">
                  <c:v>5.4831471359224422E-6</c:v>
                </c:pt>
                <c:pt idx="482">
                  <c:v>5.4781353566775205E-6</c:v>
                </c:pt>
                <c:pt idx="483">
                  <c:v>5.4731574408058741E-6</c:v>
                </c:pt>
                <c:pt idx="484">
                  <c:v>5.4682133883075046E-6</c:v>
                </c:pt>
                <c:pt idx="485">
                  <c:v>5.4633031991824104E-6</c:v>
                </c:pt>
                <c:pt idx="486">
                  <c:v>5.4584268734305948E-6</c:v>
                </c:pt>
                <c:pt idx="487">
                  <c:v>5.4535844110520545E-6</c:v>
                </c:pt>
                <c:pt idx="488">
                  <c:v>5.4487758120467911E-6</c:v>
                </c:pt>
                <c:pt idx="489">
                  <c:v>5.444001076414803E-6</c:v>
                </c:pt>
                <c:pt idx="490">
                  <c:v>5.4392602041560936E-6</c:v>
                </c:pt>
                <c:pt idx="491">
                  <c:v>5.4345531952706594E-6</c:v>
                </c:pt>
                <c:pt idx="492">
                  <c:v>5.4298800497585022E-6</c:v>
                </c:pt>
                <c:pt idx="493">
                  <c:v>5.4252407676196202E-6</c:v>
                </c:pt>
                <c:pt idx="494">
                  <c:v>5.4206353488540152E-6</c:v>
                </c:pt>
                <c:pt idx="495">
                  <c:v>5.4160637934616871E-6</c:v>
                </c:pt>
                <c:pt idx="496">
                  <c:v>5.411526101442636E-6</c:v>
                </c:pt>
                <c:pt idx="497">
                  <c:v>5.4070222727968619E-6</c:v>
                </c:pt>
                <c:pt idx="498">
                  <c:v>5.402552307524363E-6</c:v>
                </c:pt>
                <c:pt idx="499">
                  <c:v>5.3981162056251411E-6</c:v>
                </c:pt>
                <c:pt idx="500">
                  <c:v>5.3937139670991944E-6</c:v>
                </c:pt>
                <c:pt idx="501">
                  <c:v>5.3893455919465264E-6</c:v>
                </c:pt>
                <c:pt idx="502">
                  <c:v>5.3850110801671336E-6</c:v>
                </c:pt>
                <c:pt idx="503">
                  <c:v>5.3807104317610178E-6</c:v>
                </c:pt>
                <c:pt idx="504">
                  <c:v>5.3764436467281773E-6</c:v>
                </c:pt>
                <c:pt idx="505">
                  <c:v>5.3722107250686154E-6</c:v>
                </c:pt>
                <c:pt idx="506">
                  <c:v>5.3680116667823288E-6</c:v>
                </c:pt>
                <c:pt idx="507">
                  <c:v>5.3638464718693191E-6</c:v>
                </c:pt>
                <c:pt idx="508">
                  <c:v>5.3597151403295847E-6</c:v>
                </c:pt>
                <c:pt idx="509">
                  <c:v>5.3556176721631273E-6</c:v>
                </c:pt>
                <c:pt idx="510">
                  <c:v>5.3515540673699468E-6</c:v>
                </c:pt>
                <c:pt idx="511">
                  <c:v>5.3475243259500433E-6</c:v>
                </c:pt>
                <c:pt idx="512">
                  <c:v>5.3435284479034167E-6</c:v>
                </c:pt>
                <c:pt idx="513">
                  <c:v>5.3395664332300654E-6</c:v>
                </c:pt>
                <c:pt idx="514">
                  <c:v>5.335638281929991E-6</c:v>
                </c:pt>
                <c:pt idx="515">
                  <c:v>5.3317439940031919E-6</c:v>
                </c:pt>
                <c:pt idx="516">
                  <c:v>5.3278835694496714E-6</c:v>
                </c:pt>
                <c:pt idx="517">
                  <c:v>5.3240570082694262E-6</c:v>
                </c:pt>
                <c:pt idx="518">
                  <c:v>5.320264310462458E-6</c:v>
                </c:pt>
                <c:pt idx="519">
                  <c:v>5.316505476028765E-6</c:v>
                </c:pt>
                <c:pt idx="520">
                  <c:v>5.3127805049683507E-6</c:v>
                </c:pt>
                <c:pt idx="521">
                  <c:v>5.3090893972812116E-6</c:v>
                </c:pt>
                <c:pt idx="522">
                  <c:v>5.3054321529673495E-6</c:v>
                </c:pt>
                <c:pt idx="523">
                  <c:v>5.3018087720267627E-6</c:v>
                </c:pt>
                <c:pt idx="524">
                  <c:v>5.2982192544594528E-6</c:v>
                </c:pt>
                <c:pt idx="525">
                  <c:v>5.2946636002654199E-6</c:v>
                </c:pt>
                <c:pt idx="526">
                  <c:v>5.2911418094446639E-6</c:v>
                </c:pt>
                <c:pt idx="527">
                  <c:v>5.2876538819971849E-6</c:v>
                </c:pt>
                <c:pt idx="528">
                  <c:v>5.2841998179229811E-6</c:v>
                </c:pt>
                <c:pt idx="529">
                  <c:v>5.2807796172220543E-6</c:v>
                </c:pt>
                <c:pt idx="530">
                  <c:v>5.2773932798944028E-6</c:v>
                </c:pt>
                <c:pt idx="531">
                  <c:v>5.2740408059400299E-6</c:v>
                </c:pt>
                <c:pt idx="532">
                  <c:v>5.2707221953589323E-6</c:v>
                </c:pt>
                <c:pt idx="533">
                  <c:v>5.2674374481511116E-6</c:v>
                </c:pt>
                <c:pt idx="534">
                  <c:v>5.2641865643165662E-6</c:v>
                </c:pt>
                <c:pt idx="535">
                  <c:v>5.2609695438552994E-6</c:v>
                </c:pt>
                <c:pt idx="536">
                  <c:v>5.2577863867673079E-6</c:v>
                </c:pt>
                <c:pt idx="537">
                  <c:v>5.2546370930525934E-6</c:v>
                </c:pt>
                <c:pt idx="538">
                  <c:v>5.2515216627111541E-6</c:v>
                </c:pt>
                <c:pt idx="539">
                  <c:v>5.2484400957429918E-6</c:v>
                </c:pt>
                <c:pt idx="540">
                  <c:v>5.2453923921481064E-6</c:v>
                </c:pt>
                <c:pt idx="541">
                  <c:v>5.242378551926498E-6</c:v>
                </c:pt>
                <c:pt idx="542">
                  <c:v>5.2393985750781665E-6</c:v>
                </c:pt>
                <c:pt idx="543">
                  <c:v>5.2364524616031103E-6</c:v>
                </c:pt>
                <c:pt idx="544">
                  <c:v>5.2335402115013311E-6</c:v>
                </c:pt>
                <c:pt idx="545">
                  <c:v>5.2306618247728288E-6</c:v>
                </c:pt>
                <c:pt idx="546">
                  <c:v>5.2278173014176018E-6</c:v>
                </c:pt>
                <c:pt idx="547">
                  <c:v>5.2250066414356517E-6</c:v>
                </c:pt>
                <c:pt idx="548">
                  <c:v>5.2222298448269786E-6</c:v>
                </c:pt>
                <c:pt idx="549">
                  <c:v>5.2194869115915824E-6</c:v>
                </c:pt>
                <c:pt idx="550">
                  <c:v>5.2167778417294615E-6</c:v>
                </c:pt>
                <c:pt idx="551">
                  <c:v>5.2141026352406193E-6</c:v>
                </c:pt>
                <c:pt idx="552">
                  <c:v>5.2114612921250506E-6</c:v>
                </c:pt>
                <c:pt idx="553">
                  <c:v>5.2088538123827606E-6</c:v>
                </c:pt>
                <c:pt idx="554">
                  <c:v>5.2062801960137475E-6</c:v>
                </c:pt>
                <c:pt idx="555">
                  <c:v>5.2037404430180097E-6</c:v>
                </c:pt>
                <c:pt idx="556">
                  <c:v>5.2012345533955489E-6</c:v>
                </c:pt>
                <c:pt idx="557">
                  <c:v>5.1987625271463633E-6</c:v>
                </c:pt>
                <c:pt idx="558">
                  <c:v>5.1963243642704546E-6</c:v>
                </c:pt>
                <c:pt idx="559">
                  <c:v>5.1939200647678247E-6</c:v>
                </c:pt>
                <c:pt idx="560">
                  <c:v>5.1915496286384682E-6</c:v>
                </c:pt>
                <c:pt idx="561">
                  <c:v>5.1892130558823905E-6</c:v>
                </c:pt>
                <c:pt idx="562">
                  <c:v>5.186910346499588E-6</c:v>
                </c:pt>
                <c:pt idx="563">
                  <c:v>5.1846415004900624E-6</c:v>
                </c:pt>
                <c:pt idx="564">
                  <c:v>5.1824065178538138E-6</c:v>
                </c:pt>
                <c:pt idx="565">
                  <c:v>5.1802053985908405E-6</c:v>
                </c:pt>
                <c:pt idx="566">
                  <c:v>5.1780381427011458E-6</c:v>
                </c:pt>
                <c:pt idx="567">
                  <c:v>5.1759047501847247E-6</c:v>
                </c:pt>
                <c:pt idx="568">
                  <c:v>5.1738052210415822E-6</c:v>
                </c:pt>
                <c:pt idx="569">
                  <c:v>5.1717395552717167E-6</c:v>
                </c:pt>
                <c:pt idx="570">
                  <c:v>5.1697077528751265E-6</c:v>
                </c:pt>
                <c:pt idx="571">
                  <c:v>5.1677098138518132E-6</c:v>
                </c:pt>
                <c:pt idx="572">
                  <c:v>5.1657457382017752E-6</c:v>
                </c:pt>
                <c:pt idx="573">
                  <c:v>5.1638155259250141E-6</c:v>
                </c:pt>
                <c:pt idx="574">
                  <c:v>5.1619191770215317E-6</c:v>
                </c:pt>
                <c:pt idx="575">
                  <c:v>5.1600566914913228E-6</c:v>
                </c:pt>
                <c:pt idx="576">
                  <c:v>5.1582280693343926E-6</c:v>
                </c:pt>
                <c:pt idx="577">
                  <c:v>5.1564333105507377E-6</c:v>
                </c:pt>
                <c:pt idx="578">
                  <c:v>5.1546724151403597E-6</c:v>
                </c:pt>
                <c:pt idx="579">
                  <c:v>5.1529453831032586E-6</c:v>
                </c:pt>
                <c:pt idx="580">
                  <c:v>5.1512522144394329E-6</c:v>
                </c:pt>
                <c:pt idx="581">
                  <c:v>5.1495929091488857E-6</c:v>
                </c:pt>
                <c:pt idx="582">
                  <c:v>5.1479674672316122E-6</c:v>
                </c:pt>
                <c:pt idx="583">
                  <c:v>5.1463758886876173E-6</c:v>
                </c:pt>
                <c:pt idx="584">
                  <c:v>5.1448181735168993E-6</c:v>
                </c:pt>
                <c:pt idx="585">
                  <c:v>5.1432943217194567E-6</c:v>
                </c:pt>
                <c:pt idx="586">
                  <c:v>5.1418043332952909E-6</c:v>
                </c:pt>
                <c:pt idx="587">
                  <c:v>5.1403482082444005E-6</c:v>
                </c:pt>
                <c:pt idx="588">
                  <c:v>5.1389259465667869E-6</c:v>
                </c:pt>
                <c:pt idx="589">
                  <c:v>5.1375375482624521E-6</c:v>
                </c:pt>
                <c:pt idx="590">
                  <c:v>5.1361830133313908E-6</c:v>
                </c:pt>
                <c:pt idx="591">
                  <c:v>5.1348623417736081E-6</c:v>
                </c:pt>
                <c:pt idx="592">
                  <c:v>5.1335755335891008E-6</c:v>
                </c:pt>
                <c:pt idx="593">
                  <c:v>5.1323225887778703E-6</c:v>
                </c:pt>
                <c:pt idx="594">
                  <c:v>5.1311035073399169E-6</c:v>
                </c:pt>
                <c:pt idx="595">
                  <c:v>5.1299182892752387E-6</c:v>
                </c:pt>
                <c:pt idx="596">
                  <c:v>5.1287669345838391E-6</c:v>
                </c:pt>
                <c:pt idx="597">
                  <c:v>5.1276494432657131E-6</c:v>
                </c:pt>
                <c:pt idx="598">
                  <c:v>5.1265658153208658E-6</c:v>
                </c:pt>
                <c:pt idx="599">
                  <c:v>5.1255160507492954E-6</c:v>
                </c:pt>
                <c:pt idx="600">
                  <c:v>5.1245001495510003E-6</c:v>
                </c:pt>
                <c:pt idx="601">
                  <c:v>5.1235181117259821E-6</c:v>
                </c:pt>
                <c:pt idx="602">
                  <c:v>5.1225699372742392E-6</c:v>
                </c:pt>
                <c:pt idx="603">
                  <c:v>5.1216556261957732E-6</c:v>
                </c:pt>
                <c:pt idx="604">
                  <c:v>5.1207751784905859E-6</c:v>
                </c:pt>
                <c:pt idx="605">
                  <c:v>5.1199285941586722E-6</c:v>
                </c:pt>
                <c:pt idx="606">
                  <c:v>5.1191158732000371E-6</c:v>
                </c:pt>
                <c:pt idx="607">
                  <c:v>5.1183370156146773E-6</c:v>
                </c:pt>
                <c:pt idx="608">
                  <c:v>5.1175920214025944E-6</c:v>
                </c:pt>
                <c:pt idx="609">
                  <c:v>5.1168808905637885E-6</c:v>
                </c:pt>
                <c:pt idx="610">
                  <c:v>5.1162036230982579E-6</c:v>
                </c:pt>
                <c:pt idx="611">
                  <c:v>5.1155602190060059E-6</c:v>
                </c:pt>
                <c:pt idx="612">
                  <c:v>5.1149506782870275E-6</c:v>
                </c:pt>
                <c:pt idx="613">
                  <c:v>5.1143750009413277E-6</c:v>
                </c:pt>
                <c:pt idx="614">
                  <c:v>5.1138331869689049E-6</c:v>
                </c:pt>
                <c:pt idx="615">
                  <c:v>5.1133252363697573E-6</c:v>
                </c:pt>
                <c:pt idx="616">
                  <c:v>5.1128511491438867E-6</c:v>
                </c:pt>
                <c:pt idx="617">
                  <c:v>5.1124109252912913E-6</c:v>
                </c:pt>
                <c:pt idx="618">
                  <c:v>5.112004564811973E-6</c:v>
                </c:pt>
                <c:pt idx="619">
                  <c:v>5.1116320677059332E-6</c:v>
                </c:pt>
                <c:pt idx="620">
                  <c:v>5.111293433973167E-6</c:v>
                </c:pt>
                <c:pt idx="621">
                  <c:v>5.1109886636136795E-6</c:v>
                </c:pt>
                <c:pt idx="622">
                  <c:v>5.1107177566274673E-6</c:v>
                </c:pt>
                <c:pt idx="623">
                  <c:v>5.110480713014532E-6</c:v>
                </c:pt>
                <c:pt idx="624">
                  <c:v>5.1102775327748736E-6</c:v>
                </c:pt>
                <c:pt idx="625">
                  <c:v>5.1101082159084905E-6</c:v>
                </c:pt>
                <c:pt idx="626">
                  <c:v>5.1099727624153861E-6</c:v>
                </c:pt>
                <c:pt idx="627">
                  <c:v>5.1098711722955552E-6</c:v>
                </c:pt>
                <c:pt idx="628">
                  <c:v>5.109803445549003E-6</c:v>
                </c:pt>
                <c:pt idx="629">
                  <c:v>5.1097695821757277E-6</c:v>
                </c:pt>
                <c:pt idx="630">
                  <c:v>5.1097695821757277E-6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16.645201602828205</c:v>
                </c:pt>
                <c:pt idx="1">
                  <c:v>16.645231346807243</c:v>
                </c:pt>
                <c:pt idx="2">
                  <c:v>16.645320578425451</c:v>
                </c:pt>
                <c:pt idx="3">
                  <c:v>16.645469296726141</c:v>
                </c:pt>
                <c:pt idx="4">
                  <c:v>16.645677500114893</c:v>
                </c:pt>
                <c:pt idx="5">
                  <c:v>16.645945186359626</c:v>
                </c:pt>
                <c:pt idx="6">
                  <c:v>16.646272352590735</c:v>
                </c:pt>
                <c:pt idx="7">
                  <c:v>16.646658995301244</c:v>
                </c:pt>
                <c:pt idx="8">
                  <c:v>16.647105110346981</c:v>
                </c:pt>
                <c:pt idx="9">
                  <c:v>16.647610692946806</c:v>
                </c:pt>
                <c:pt idx="10">
                  <c:v>16.648175737682873</c:v>
                </c:pt>
                <c:pt idx="11">
                  <c:v>16.648800238500915</c:v>
                </c:pt>
                <c:pt idx="12">
                  <c:v>16.649484188710563</c:v>
                </c:pt>
                <c:pt idx="13">
                  <c:v>16.650227580985717</c:v>
                </c:pt>
                <c:pt idx="14">
                  <c:v>16.651030407364932</c:v>
                </c:pt>
                <c:pt idx="15">
                  <c:v>16.651892659251835</c:v>
                </c:pt>
                <c:pt idx="16">
                  <c:v>16.652814327415605</c:v>
                </c:pt>
                <c:pt idx="17">
                  <c:v>16.653795401991438</c:v>
                </c:pt>
                <c:pt idx="18">
                  <c:v>16.654835872481105</c:v>
                </c:pt>
                <c:pt idx="19">
                  <c:v>16.655935727753494</c:v>
                </c:pt>
                <c:pt idx="20">
                  <c:v>16.65709495604521</c:v>
                </c:pt>
                <c:pt idx="21">
                  <c:v>16.658313544961199</c:v>
                </c:pt>
                <c:pt idx="22">
                  <c:v>16.659591481475417</c:v>
                </c:pt>
                <c:pt idx="23">
                  <c:v>16.660928751931522</c:v>
                </c:pt>
                <c:pt idx="24">
                  <c:v>16.662325342043591</c:v>
                </c:pt>
                <c:pt idx="25">
                  <c:v>16.663781236896906</c:v>
                </c:pt>
                <c:pt idx="26">
                  <c:v>16.665296420948717</c:v>
                </c:pt>
                <c:pt idx="27">
                  <c:v>16.666870878029101</c:v>
                </c:pt>
                <c:pt idx="28">
                  <c:v>16.668504591341794</c:v>
                </c:pt>
                <c:pt idx="29">
                  <c:v>16.6701975434651</c:v>
                </c:pt>
                <c:pt idx="30">
                  <c:v>16.67194971635282</c:v>
                </c:pt>
                <c:pt idx="31">
                  <c:v>16.673761091335198</c:v>
                </c:pt>
                <c:pt idx="32">
                  <c:v>16.675631649119914</c:v>
                </c:pt>
                <c:pt idx="33">
                  <c:v>16.677561369793111</c:v>
                </c:pt>
                <c:pt idx="34">
                  <c:v>16.67955023282045</c:v>
                </c:pt>
                <c:pt idx="35">
                  <c:v>16.681598217048194</c:v>
                </c:pt>
                <c:pt idx="36">
                  <c:v>16.683705300704336</c:v>
                </c:pt>
                <c:pt idx="37">
                  <c:v>16.685871461399728</c:v>
                </c:pt>
                <c:pt idx="38">
                  <c:v>16.688096676129287</c:v>
                </c:pt>
                <c:pt idx="39">
                  <c:v>16.690380921273203</c:v>
                </c:pt>
                <c:pt idx="40">
                  <c:v>16.692724172598165</c:v>
                </c:pt>
                <c:pt idx="41">
                  <c:v>16.695126405258673</c:v>
                </c:pt>
                <c:pt idx="42">
                  <c:v>16.697587593798307</c:v>
                </c:pt>
                <c:pt idx="43">
                  <c:v>16.700107712151095</c:v>
                </c:pt>
                <c:pt idx="44">
                  <c:v>16.702686733642864</c:v>
                </c:pt>
                <c:pt idx="45">
                  <c:v>16.705324630992653</c:v>
                </c:pt>
                <c:pt idx="46">
                  <c:v>16.708021376314125</c:v>
                </c:pt>
                <c:pt idx="47">
                  <c:v>16.71077694111705</c:v>
                </c:pt>
                <c:pt idx="48">
                  <c:v>16.713591296308778</c:v>
                </c:pt>
                <c:pt idx="49">
                  <c:v>16.716464412195755</c:v>
                </c:pt>
                <c:pt idx="50">
                  <c:v>16.719396258485098</c:v>
                </c:pt>
                <c:pt idx="51">
                  <c:v>16.722386804286138</c:v>
                </c:pt>
                <c:pt idx="52">
                  <c:v>16.725436018112074</c:v>
                </c:pt>
                <c:pt idx="53">
                  <c:v>16.728543867881555</c:v>
                </c:pt>
                <c:pt idx="54">
                  <c:v>16.731710320920396</c:v>
                </c:pt>
                <c:pt idx="55">
                  <c:v>16.73493534396324</c:v>
                </c:pt>
                <c:pt idx="56">
                  <c:v>16.73821890315531</c:v>
                </c:pt>
                <c:pt idx="57">
                  <c:v>16.741560964054123</c:v>
                </c:pt>
                <c:pt idx="58">
                  <c:v>16.744961491631315</c:v>
                </c:pt>
                <c:pt idx="59">
                  <c:v>16.748420450274406</c:v>
                </c:pt>
                <c:pt idx="60">
                  <c:v>16.751937803788664</c:v>
                </c:pt>
                <c:pt idx="61">
                  <c:v>16.75551351539896</c:v>
                </c:pt>
                <c:pt idx="62">
                  <c:v>16.759147547751649</c:v>
                </c:pt>
                <c:pt idx="63">
                  <c:v>16.762839862916508</c:v>
                </c:pt>
                <c:pt idx="64">
                  <c:v>16.766590422388649</c:v>
                </c:pt>
                <c:pt idx="65">
                  <c:v>16.770399187090522</c:v>
                </c:pt>
                <c:pt idx="66">
                  <c:v>16.774266117373891</c:v>
                </c:pt>
                <c:pt idx="67">
                  <c:v>16.778191173021856</c:v>
                </c:pt>
                <c:pt idx="68">
                  <c:v>16.782174313250913</c:v>
                </c:pt>
                <c:pt idx="69">
                  <c:v>16.78621549671303</c:v>
                </c:pt>
                <c:pt idx="70">
                  <c:v>16.79031468149773</c:v>
                </c:pt>
                <c:pt idx="71">
                  <c:v>16.794471825134224</c:v>
                </c:pt>
                <c:pt idx="72">
                  <c:v>16.798686884593565</c:v>
                </c:pt>
                <c:pt idx="73">
                  <c:v>16.802959816290816</c:v>
                </c:pt>
                <c:pt idx="74">
                  <c:v>16.807290576087262</c:v>
                </c:pt>
                <c:pt idx="75">
                  <c:v>16.811679119292602</c:v>
                </c:pt>
                <c:pt idx="76">
                  <c:v>16.816125400667232</c:v>
                </c:pt>
                <c:pt idx="77">
                  <c:v>16.820629374424495</c:v>
                </c:pt>
                <c:pt idx="78">
                  <c:v>16.825190994232965</c:v>
                </c:pt>
                <c:pt idx="79">
                  <c:v>16.829810213218792</c:v>
                </c:pt>
                <c:pt idx="80">
                  <c:v>16.83448698396802</c:v>
                </c:pt>
                <c:pt idx="81">
                  <c:v>16.839221258528948</c:v>
                </c:pt>
                <c:pt idx="82">
                  <c:v>16.844012988414534</c:v>
                </c:pt>
                <c:pt idx="83">
                  <c:v>16.848862124604771</c:v>
                </c:pt>
                <c:pt idx="84">
                  <c:v>16.853768617549147</c:v>
                </c:pt>
                <c:pt idx="85">
                  <c:v>16.858732417169076</c:v>
                </c:pt>
                <c:pt idx="86">
                  <c:v>16.86375347286036</c:v>
                </c:pt>
                <c:pt idx="87">
                  <c:v>16.868831733495711</c:v>
                </c:pt>
                <c:pt idx="88">
                  <c:v>16.873967147427226</c:v>
                </c:pt>
                <c:pt idx="89">
                  <c:v>16.879159662488963</c:v>
                </c:pt>
                <c:pt idx="90">
                  <c:v>16.884409225999445</c:v>
                </c:pt>
                <c:pt idx="91">
                  <c:v>16.889715784764274</c:v>
                </c:pt>
                <c:pt idx="92">
                  <c:v>16.895079285078694</c:v>
                </c:pt>
                <c:pt idx="93">
                  <c:v>16.900499672730231</c:v>
                </c:pt>
                <c:pt idx="94">
                  <c:v>16.905976893001288</c:v>
                </c:pt>
                <c:pt idx="95">
                  <c:v>16.911510890671831</c:v>
                </c:pt>
                <c:pt idx="96">
                  <c:v>16.917101610022033</c:v>
                </c:pt>
                <c:pt idx="97">
                  <c:v>16.922748994834958</c:v>
                </c:pt>
                <c:pt idx="98">
                  <c:v>16.92845298839929</c:v>
                </c:pt>
                <c:pt idx="99">
                  <c:v>16.934213533512015</c:v>
                </c:pt>
                <c:pt idx="100">
                  <c:v>16.940030572481202</c:v>
                </c:pt>
                <c:pt idx="101">
                  <c:v>16.945904047128725</c:v>
                </c:pt>
                <c:pt idx="102">
                  <c:v>16.951833898793044</c:v>
                </c:pt>
                <c:pt idx="103">
                  <c:v>16.957820068332015</c:v>
                </c:pt>
                <c:pt idx="104">
                  <c:v>16.963862496125653</c:v>
                </c:pt>
                <c:pt idx="105">
                  <c:v>16.969961122078995</c:v>
                </c:pt>
                <c:pt idx="106">
                  <c:v>16.976115885624903</c:v>
                </c:pt>
                <c:pt idx="107">
                  <c:v>16.982326725726939</c:v>
                </c:pt>
                <c:pt idx="108">
                  <c:v>16.98859358088221</c:v>
                </c:pt>
                <c:pt idx="109">
                  <c:v>16.994916389124263</c:v>
                </c:pt>
                <c:pt idx="110">
                  <c:v>17.001295088025984</c:v>
                </c:pt>
                <c:pt idx="111">
                  <c:v>17.007729614702484</c:v>
                </c:pt>
                <c:pt idx="112">
                  <c:v>17.014219905814045</c:v>
                </c:pt>
                <c:pt idx="113">
                  <c:v>17.020765897569049</c:v>
                </c:pt>
                <c:pt idx="114">
                  <c:v>17.027367525726916</c:v>
                </c:pt>
                <c:pt idx="115">
                  <c:v>17.034024725601089</c:v>
                </c:pt>
                <c:pt idx="116">
                  <c:v>17.040737432061984</c:v>
                </c:pt>
                <c:pt idx="117">
                  <c:v>17.047505579539997</c:v>
                </c:pt>
                <c:pt idx="118">
                  <c:v>17.054329102028486</c:v>
                </c:pt>
                <c:pt idx="119">
                  <c:v>17.061207933086791</c:v>
                </c:pt>
                <c:pt idx="120">
                  <c:v>17.06814200584326</c:v>
                </c:pt>
                <c:pt idx="121">
                  <c:v>17.075131252998268</c:v>
                </c:pt>
                <c:pt idx="122">
                  <c:v>17.082175606827278</c:v>
                </c:pt>
                <c:pt idx="123">
                  <c:v>17.089274999183875</c:v>
                </c:pt>
                <c:pt idx="124">
                  <c:v>17.09642936150285</c:v>
                </c:pt>
                <c:pt idx="125">
                  <c:v>17.103638624803263</c:v>
                </c:pt>
                <c:pt idx="126">
                  <c:v>17.110902719691527</c:v>
                </c:pt>
                <c:pt idx="127">
                  <c:v>17.118221576364505</c:v>
                </c:pt>
                <c:pt idx="128">
                  <c:v>17.125595124612612</c:v>
                </c:pt>
                <c:pt idx="129">
                  <c:v>17.133023293822923</c:v>
                </c:pt>
                <c:pt idx="130">
                  <c:v>17.140506012982289</c:v>
                </c:pt>
                <c:pt idx="131">
                  <c:v>17.14804321068047</c:v>
                </c:pt>
                <c:pt idx="132">
                  <c:v>17.155634815113277</c:v>
                </c:pt>
                <c:pt idx="133">
                  <c:v>17.163280754085701</c:v>
                </c:pt>
                <c:pt idx="134">
                  <c:v>17.170980955015061</c:v>
                </c:pt>
                <c:pt idx="135">
                  <c:v>17.178735344934179</c:v>
                </c:pt>
                <c:pt idx="136">
                  <c:v>17.18654385049453</c:v>
                </c:pt>
                <c:pt idx="137">
                  <c:v>17.194406397969409</c:v>
                </c:pt>
                <c:pt idx="138">
                  <c:v>17.20232291325712</c:v>
                </c:pt>
                <c:pt idx="139">
                  <c:v>17.210293321884148</c:v>
                </c:pt>
                <c:pt idx="140">
                  <c:v>17.218317549008347</c:v>
                </c:pt>
                <c:pt idx="141">
                  <c:v>17.226395519422137</c:v>
                </c:pt>
                <c:pt idx="142">
                  <c:v>17.2345271575557</c:v>
                </c:pt>
                <c:pt idx="143">
                  <c:v>17.242712387480175</c:v>
                </c:pt>
                <c:pt idx="144">
                  <c:v>17.250951132910881</c:v>
                </c:pt>
                <c:pt idx="145">
                  <c:v>17.259243317210512</c:v>
                </c:pt>
                <c:pt idx="146">
                  <c:v>17.267588863392358</c:v>
                </c:pt>
                <c:pt idx="147">
                  <c:v>17.275987694123522</c:v>
                </c:pt>
                <c:pt idx="148">
                  <c:v>17.284439731728149</c:v>
                </c:pt>
                <c:pt idx="149">
                  <c:v>17.29294489819063</c:v>
                </c:pt>
                <c:pt idx="150">
                  <c:v>17.301503115158859</c:v>
                </c:pt>
                <c:pt idx="151">
                  <c:v>17.310114303947433</c:v>
                </c:pt>
                <c:pt idx="152">
                  <c:v>17.318778385540909</c:v>
                </c:pt>
                <c:pt idx="153">
                  <c:v>17.32749528059702</c:v>
                </c:pt>
                <c:pt idx="154">
                  <c:v>17.336264909449916</c:v>
                </c:pt>
                <c:pt idx="155">
                  <c:v>17.345087192113411</c:v>
                </c:pt>
                <c:pt idx="156">
                  <c:v>17.353962048284199</c:v>
                </c:pt>
                <c:pt idx="157">
                  <c:v>17.362889397345121</c:v>
                </c:pt>
                <c:pt idx="158">
                  <c:v>17.371869158368376</c:v>
                </c:pt>
                <c:pt idx="159">
                  <c:v>17.380901250118786</c:v>
                </c:pt>
                <c:pt idx="160">
                  <c:v>17.389985591057016</c:v>
                </c:pt>
                <c:pt idx="161">
                  <c:v>17.399122099342833</c:v>
                </c:pt>
                <c:pt idx="162">
                  <c:v>17.408310692838327</c:v>
                </c:pt>
                <c:pt idx="163">
                  <c:v>17.417551289111159</c:v>
                </c:pt>
                <c:pt idx="164">
                  <c:v>17.426843805437805</c:v>
                </c:pt>
                <c:pt idx="165">
                  <c:v>17.436188158806779</c:v>
                </c:pt>
                <c:pt idx="166">
                  <c:v>17.445584265921877</c:v>
                </c:pt>
                <c:pt idx="167">
                  <c:v>17.455032043205417</c:v>
                </c:pt>
                <c:pt idx="168">
                  <c:v>17.464531406801449</c:v>
                </c:pt>
                <c:pt idx="169">
                  <c:v>17.474082272579015</c:v>
                </c:pt>
                <c:pt idx="170">
                  <c:v>17.483684556135348</c:v>
                </c:pt>
                <c:pt idx="171">
                  <c:v>17.49333817279912</c:v>
                </c:pt>
                <c:pt idx="172">
                  <c:v>17.503043037633642</c:v>
                </c:pt>
                <c:pt idx="173">
                  <c:v>17.512799065440102</c:v>
                </c:pt>
                <c:pt idx="174">
                  <c:v>17.522606170760771</c:v>
                </c:pt>
                <c:pt idx="175">
                  <c:v>17.532464267882219</c:v>
                </c:pt>
                <c:pt idx="176">
                  <c:v>17.542373270838517</c:v>
                </c:pt>
                <c:pt idx="177">
                  <c:v>17.552333093414454</c:v>
                </c:pt>
                <c:pt idx="178">
                  <c:v>17.562343649148715</c:v>
                </c:pt>
                <c:pt idx="179">
                  <c:v>17.572404851337105</c:v>
                </c:pt>
                <c:pt idx="180">
                  <c:v>17.582061307869971</c:v>
                </c:pt>
                <c:pt idx="181">
                  <c:v>17.590699809106567</c:v>
                </c:pt>
                <c:pt idx="182">
                  <c:v>17.599384226199181</c:v>
                </c:pt>
                <c:pt idx="183">
                  <c:v>17.608114491209967</c:v>
                </c:pt>
                <c:pt idx="184">
                  <c:v>17.616890535977443</c:v>
                </c:pt>
                <c:pt idx="185">
                  <c:v>17.625712292118806</c:v>
                </c:pt>
                <c:pt idx="186">
                  <c:v>17.634579691032265</c:v>
                </c:pt>
                <c:pt idx="187">
                  <c:v>17.643492663899359</c:v>
                </c:pt>
                <c:pt idx="188">
                  <c:v>17.65245114168728</c:v>
                </c:pt>
                <c:pt idx="189">
                  <c:v>17.661455055151198</c:v>
                </c:pt>
                <c:pt idx="190">
                  <c:v>17.670504334836579</c:v>
                </c:pt>
                <c:pt idx="191">
                  <c:v>17.679598911081499</c:v>
                </c:pt>
                <c:pt idx="192">
                  <c:v>17.68873871401896</c:v>
                </c:pt>
                <c:pt idx="193">
                  <c:v>17.697923673579208</c:v>
                </c:pt>
                <c:pt idx="194">
                  <c:v>17.707153719492037</c:v>
                </c:pt>
                <c:pt idx="195">
                  <c:v>17.716428781289117</c:v>
                </c:pt>
                <c:pt idx="196">
                  <c:v>17.725748788306273</c:v>
                </c:pt>
                <c:pt idx="197">
                  <c:v>17.735113669685809</c:v>
                </c:pt>
                <c:pt idx="198">
                  <c:v>17.744523354378803</c:v>
                </c:pt>
                <c:pt idx="199">
                  <c:v>17.753977771147412</c:v>
                </c:pt>
                <c:pt idx="200">
                  <c:v>17.763476848567151</c:v>
                </c:pt>
                <c:pt idx="201">
                  <c:v>17.773020515029213</c:v>
                </c:pt>
                <c:pt idx="202">
                  <c:v>17.782608698742727</c:v>
                </c:pt>
                <c:pt idx="203">
                  <c:v>17.792241327737074</c:v>
                </c:pt>
                <c:pt idx="204">
                  <c:v>17.801918329864137</c:v>
                </c:pt>
                <c:pt idx="205">
                  <c:v>17.811639632800617</c:v>
                </c:pt>
                <c:pt idx="206">
                  <c:v>17.82140516405028</c:v>
                </c:pt>
                <c:pt idx="207">
                  <c:v>17.831214850946228</c:v>
                </c:pt>
                <c:pt idx="208">
                  <c:v>17.841068620653193</c:v>
                </c:pt>
                <c:pt idx="209">
                  <c:v>17.850966400169764</c:v>
                </c:pt>
                <c:pt idx="210">
                  <c:v>17.860908116330677</c:v>
                </c:pt>
                <c:pt idx="211">
                  <c:v>17.870893695809041</c:v>
                </c:pt>
                <c:pt idx="212">
                  <c:v>17.880923065118616</c:v>
                </c:pt>
                <c:pt idx="213">
                  <c:v>17.890996150616033</c:v>
                </c:pt>
                <c:pt idx="214">
                  <c:v>17.901112878503049</c:v>
                </c:pt>
                <c:pt idx="215">
                  <c:v>17.911273174828779</c:v>
                </c:pt>
                <c:pt idx="216">
                  <c:v>17.921476965491919</c:v>
                </c:pt>
                <c:pt idx="217">
                  <c:v>17.931724176242987</c:v>
                </c:pt>
                <c:pt idx="218">
                  <c:v>17.94201473268652</c:v>
                </c:pt>
                <c:pt idx="219">
                  <c:v>17.952348560283312</c:v>
                </c:pt>
                <c:pt idx="220">
                  <c:v>17.962725584352608</c:v>
                </c:pt>
                <c:pt idx="221">
                  <c:v>17.973145730074311</c:v>
                </c:pt>
                <c:pt idx="222">
                  <c:v>17.983608922491175</c:v>
                </c:pt>
                <c:pt idx="223">
                  <c:v>17.994115086511016</c:v>
                </c:pt>
                <c:pt idx="224">
                  <c:v>18.004664146908869</c:v>
                </c:pt>
                <c:pt idx="225">
                  <c:v>18.015256028329187</c:v>
                </c:pt>
                <c:pt idx="226">
                  <c:v>18.02589065528802</c:v>
                </c:pt>
                <c:pt idx="227">
                  <c:v>18.036567952175158</c:v>
                </c:pt>
                <c:pt idx="228">
                  <c:v>18.047287843256317</c:v>
                </c:pt>
                <c:pt idx="229">
                  <c:v>18.05805025267528</c:v>
                </c:pt>
                <c:pt idx="230">
                  <c:v>18.068855104456048</c:v>
                </c:pt>
                <c:pt idx="231">
                  <c:v>18.079702322504989</c:v>
                </c:pt>
                <c:pt idx="232">
                  <c:v>18.090591830612961</c:v>
                </c:pt>
                <c:pt idx="233">
                  <c:v>18.101523552457451</c:v>
                </c:pt>
                <c:pt idx="234">
                  <c:v>18.112497411604686</c:v>
                </c:pt>
                <c:pt idx="235">
                  <c:v>18.123513331511756</c:v>
                </c:pt>
                <c:pt idx="236">
                  <c:v>18.134571235528711</c:v>
                </c:pt>
                <c:pt idx="237">
                  <c:v>18.145671046900681</c:v>
                </c:pt>
                <c:pt idx="238">
                  <c:v>18.156812688769943</c:v>
                </c:pt>
                <c:pt idx="239">
                  <c:v>18.167996084178021</c:v>
                </c:pt>
                <c:pt idx="240">
                  <c:v>18.179221156067769</c:v>
                </c:pt>
                <c:pt idx="241">
                  <c:v>18.190487827285423</c:v>
                </c:pt>
                <c:pt idx="242">
                  <c:v>18.201796020582684</c:v>
                </c:pt>
                <c:pt idx="243">
                  <c:v>18.213145658618757</c:v>
                </c:pt>
                <c:pt idx="244">
                  <c:v>18.224536663962411</c:v>
                </c:pt>
                <c:pt idx="245">
                  <c:v>18.235968959094009</c:v>
                </c:pt>
                <c:pt idx="246">
                  <c:v>18.247442466407552</c:v>
                </c:pt>
                <c:pt idx="247">
                  <c:v>18.258957108212677</c:v>
                </c:pt>
                <c:pt idx="248">
                  <c:v>18.270512806736708</c:v>
                </c:pt>
                <c:pt idx="249">
                  <c:v>18.282109484126636</c:v>
                </c:pt>
                <c:pt idx="250">
                  <c:v>18.293747062451132</c:v>
                </c:pt>
                <c:pt idx="251">
                  <c:v>18.305425463702527</c:v>
                </c:pt>
                <c:pt idx="252">
                  <c:v>18.317144609798813</c:v>
                </c:pt>
                <c:pt idx="253">
                  <c:v>18.328904422585591</c:v>
                </c:pt>
                <c:pt idx="254">
                  <c:v>18.340704823838063</c:v>
                </c:pt>
                <c:pt idx="255">
                  <c:v>18.352545735262975</c:v>
                </c:pt>
                <c:pt idx="256">
                  <c:v>18.364427078500569</c:v>
                </c:pt>
                <c:pt idx="257">
                  <c:v>18.376348775126516</c:v>
                </c:pt>
                <c:pt idx="258">
                  <c:v>18.388310746653861</c:v>
                </c:pt>
                <c:pt idx="259">
                  <c:v>18.400312914534936</c:v>
                </c:pt>
                <c:pt idx="260">
                  <c:v>18.41235520016328</c:v>
                </c:pt>
                <c:pt idx="261">
                  <c:v>18.424437524875533</c:v>
                </c:pt>
                <c:pt idx="262">
                  <c:v>18.436559809953337</c:v>
                </c:pt>
                <c:pt idx="263">
                  <c:v>18.448721976625233</c:v>
                </c:pt>
                <c:pt idx="264">
                  <c:v>18.460923946068529</c:v>
                </c:pt>
                <c:pt idx="265">
                  <c:v>18.47316563941116</c:v>
                </c:pt>
                <c:pt idx="266">
                  <c:v>18.485446977733567</c:v>
                </c:pt>
                <c:pt idx="267">
                  <c:v>18.497767882070534</c:v>
                </c:pt>
                <c:pt idx="268">
                  <c:v>18.510128273413034</c:v>
                </c:pt>
                <c:pt idx="269">
                  <c:v>18.52252807271006</c:v>
                </c:pt>
                <c:pt idx="270">
                  <c:v>18.534967200870444</c:v>
                </c:pt>
                <c:pt idx="271">
                  <c:v>18.547445578764673</c:v>
                </c:pt>
                <c:pt idx="272">
                  <c:v>18.559963127226695</c:v>
                </c:pt>
                <c:pt idx="273">
                  <c:v>18.572519767055709</c:v>
                </c:pt>
                <c:pt idx="274">
                  <c:v>18.585115419017953</c:v>
                </c:pt>
                <c:pt idx="275">
                  <c:v>18.597750003848471</c:v>
                </c:pt>
                <c:pt idx="276">
                  <c:v>18.610423442252895</c:v>
                </c:pt>
                <c:pt idx="277">
                  <c:v>18.623135654909181</c:v>
                </c:pt>
                <c:pt idx="278">
                  <c:v>18.635886562469366</c:v>
                </c:pt>
                <c:pt idx="279">
                  <c:v>18.648676085561306</c:v>
                </c:pt>
                <c:pt idx="280">
                  <c:v>18.661504144790403</c:v>
                </c:pt>
                <c:pt idx="281">
                  <c:v>18.674370660741307</c:v>
                </c:pt>
                <c:pt idx="282">
                  <c:v>18.687275553979649</c:v>
                </c:pt>
                <c:pt idx="283">
                  <c:v>18.700218745053711</c:v>
                </c:pt>
                <c:pt idx="284">
                  <c:v>18.713200154496139</c:v>
                </c:pt>
                <c:pt idx="285">
                  <c:v>18.726219702825599</c:v>
                </c:pt>
                <c:pt idx="286">
                  <c:v>18.739277310548452</c:v>
                </c:pt>
                <c:pt idx="287">
                  <c:v>18.752372898160431</c:v>
                </c:pt>
                <c:pt idx="288">
                  <c:v>18.765506386148253</c:v>
                </c:pt>
                <c:pt idx="289">
                  <c:v>18.778677694991281</c:v>
                </c:pt>
                <c:pt idx="290">
                  <c:v>18.791886745163151</c:v>
                </c:pt>
                <c:pt idx="291">
                  <c:v>18.80513345713338</c:v>
                </c:pt>
                <c:pt idx="292">
                  <c:v>18.81841775136898</c:v>
                </c:pt>
                <c:pt idx="293">
                  <c:v>18.831739548336056</c:v>
                </c:pt>
                <c:pt idx="294">
                  <c:v>18.845098768501391</c:v>
                </c:pt>
                <c:pt idx="295">
                  <c:v>18.858495332334023</c:v>
                </c:pt>
                <c:pt idx="296">
                  <c:v>18.871929160306824</c:v>
                </c:pt>
                <c:pt idx="297">
                  <c:v>18.885400172898034</c:v>
                </c:pt>
                <c:pt idx="298">
                  <c:v>18.898908290592829</c:v>
                </c:pt>
                <c:pt idx="299">
                  <c:v>18.912453433884853</c:v>
                </c:pt>
                <c:pt idx="300">
                  <c:v>18.926035523277733</c:v>
                </c:pt>
                <c:pt idx="301">
                  <c:v>18.939654479286617</c:v>
                </c:pt>
                <c:pt idx="302">
                  <c:v>18.953310222439661</c:v>
                </c:pt>
                <c:pt idx="303">
                  <c:v>18.967002673279541</c:v>
                </c:pt>
                <c:pt idx="304">
                  <c:v>18.980731752364921</c:v>
                </c:pt>
                <c:pt idx="305">
                  <c:v>18.994497380271945</c:v>
                </c:pt>
                <c:pt idx="306">
                  <c:v>19.008299477595695</c:v>
                </c:pt>
                <c:pt idx="307">
                  <c:v>19.022137964951657</c:v>
                </c:pt>
                <c:pt idx="308">
                  <c:v>19.036012762977148</c:v>
                </c:pt>
                <c:pt idx="309">
                  <c:v>19.049923792332756</c:v>
                </c:pt>
                <c:pt idx="310">
                  <c:v>19.063870973703782</c:v>
                </c:pt>
                <c:pt idx="311">
                  <c:v>19.077854227801641</c:v>
                </c:pt>
                <c:pt idx="312">
                  <c:v>19.091873475365254</c:v>
                </c:pt>
                <c:pt idx="313">
                  <c:v>19.105928637162471</c:v>
                </c:pt>
                <c:pt idx="314">
                  <c:v>19.120019633991436</c:v>
                </c:pt>
                <c:pt idx="315">
                  <c:v>19.134146386681959</c:v>
                </c:pt>
                <c:pt idx="316">
                  <c:v>19.148308816096883</c:v>
                </c:pt>
                <c:pt idx="317">
                  <c:v>19.16250684313345</c:v>
                </c:pt>
                <c:pt idx="318">
                  <c:v>19.176740388724621</c:v>
                </c:pt>
                <c:pt idx="319">
                  <c:v>19.19100937384043</c:v>
                </c:pt>
                <c:pt idx="320">
                  <c:v>19.20531371948929</c:v>
                </c:pt>
                <c:pt idx="321">
                  <c:v>19.219653346719319</c:v>
                </c:pt>
                <c:pt idx="322">
                  <c:v>19.234028176619631</c:v>
                </c:pt>
                <c:pt idx="323">
                  <c:v>19.248438130321638</c:v>
                </c:pt>
                <c:pt idx="324">
                  <c:v>19.262883129000318</c:v>
                </c:pt>
                <c:pt idx="325">
                  <c:v>19.277363093875511</c:v>
                </c:pt>
                <c:pt idx="326">
                  <c:v>19.291877946213148</c:v>
                </c:pt>
                <c:pt idx="327">
                  <c:v>19.306427607326537</c:v>
                </c:pt>
                <c:pt idx="328">
                  <c:v>19.321011998577571</c:v>
                </c:pt>
                <c:pt idx="329">
                  <c:v>19.335631041377983</c:v>
                </c:pt>
                <c:pt idx="330">
                  <c:v>19.35028465719056</c:v>
                </c:pt>
                <c:pt idx="331">
                  <c:v>19.364972767530354</c:v>
                </c:pt>
                <c:pt idx="332">
                  <c:v>19.379695293965881</c:v>
                </c:pt>
                <c:pt idx="333">
                  <c:v>19.394452158120313</c:v>
                </c:pt>
                <c:pt idx="334">
                  <c:v>19.409243281672655</c:v>
                </c:pt>
                <c:pt idx="335">
                  <c:v>19.424068586358935</c:v>
                </c:pt>
                <c:pt idx="336">
                  <c:v>19.438927993973326</c:v>
                </c:pt>
                <c:pt idx="337">
                  <c:v>19.453821426369348</c:v>
                </c:pt>
                <c:pt idx="338">
                  <c:v>19.468748805460958</c:v>
                </c:pt>
                <c:pt idx="339">
                  <c:v>19.483710053223724</c:v>
                </c:pt>
                <c:pt idx="340">
                  <c:v>19.498705091695914</c:v>
                </c:pt>
                <c:pt idx="341">
                  <c:v>19.513733842979622</c:v>
                </c:pt>
                <c:pt idx="342">
                  <c:v>19.528796229241873</c:v>
                </c:pt>
                <c:pt idx="343">
                  <c:v>19.543892172715704</c:v>
                </c:pt>
                <c:pt idx="344">
                  <c:v>19.559021595701257</c:v>
                </c:pt>
                <c:pt idx="345">
                  <c:v>19.57418442056683</c:v>
                </c:pt>
                <c:pt idx="346">
                  <c:v>19.589380569749963</c:v>
                </c:pt>
                <c:pt idx="347">
                  <c:v>19.604609965758488</c:v>
                </c:pt>
                <c:pt idx="348">
                  <c:v>19.619872531171545</c:v>
                </c:pt>
                <c:pt idx="349">
                  <c:v>19.635168188640648</c:v>
                </c:pt>
                <c:pt idx="350">
                  <c:v>19.650496860890691</c:v>
                </c:pt>
                <c:pt idx="351">
                  <c:v>19.665858470720959</c:v>
                </c:pt>
                <c:pt idx="352">
                  <c:v>19.681252941006143</c:v>
                </c:pt>
                <c:pt idx="353">
                  <c:v>19.696680194697326</c:v>
                </c:pt>
                <c:pt idx="354">
                  <c:v>19.712140154822965</c:v>
                </c:pt>
                <c:pt idx="355">
                  <c:v>19.727632744489878</c:v>
                </c:pt>
                <c:pt idx="356">
                  <c:v>19.743157886884202</c:v>
                </c:pt>
                <c:pt idx="357">
                  <c:v>19.758715505272342</c:v>
                </c:pt>
                <c:pt idx="358">
                  <c:v>19.774305523001932</c:v>
                </c:pt>
                <c:pt idx="359">
                  <c:v>19.789927863502761</c:v>
                </c:pt>
                <c:pt idx="360">
                  <c:v>19.805582450287709</c:v>
                </c:pt>
                <c:pt idx="361">
                  <c:v>19.821269206953655</c:v>
                </c:pt>
                <c:pt idx="362">
                  <c:v>19.836988057182399</c:v>
                </c:pt>
                <c:pt idx="363">
                  <c:v>19.852738924741551</c:v>
                </c:pt>
                <c:pt idx="364">
                  <c:v>19.868521733485426</c:v>
                </c:pt>
                <c:pt idx="365">
                  <c:v>19.884336407355928</c:v>
                </c:pt>
                <c:pt idx="366">
                  <c:v>19.900182870383411</c:v>
                </c:pt>
                <c:pt idx="367">
                  <c:v>19.916061046687553</c:v>
                </c:pt>
                <c:pt idx="368">
                  <c:v>19.931970860478216</c:v>
                </c:pt>
                <c:pt idx="369">
                  <c:v>19.947912236056265</c:v>
                </c:pt>
                <c:pt idx="370">
                  <c:v>19.96388509781443</c:v>
                </c:pt>
                <c:pt idx="371">
                  <c:v>19.979889370238116</c:v>
                </c:pt>
                <c:pt idx="372">
                  <c:v>19.995924977906228</c:v>
                </c:pt>
                <c:pt idx="373">
                  <c:v>20.011991845491984</c:v>
                </c:pt>
                <c:pt idx="374">
                  <c:v>20.028089897763703</c:v>
                </c:pt>
                <c:pt idx="375">
                  <c:v>20.044219059585593</c:v>
                </c:pt>
                <c:pt idx="376">
                  <c:v>20.060379255918555</c:v>
                </c:pt>
                <c:pt idx="377">
                  <c:v>20.076570411820938</c:v>
                </c:pt>
                <c:pt idx="378">
                  <c:v>20.092792452449299</c:v>
                </c:pt>
                <c:pt idx="379">
                  <c:v>20.10904530305918</c:v>
                </c:pt>
                <c:pt idx="380">
                  <c:v>20.125328889005825</c:v>
                </c:pt>
                <c:pt idx="381">
                  <c:v>20.141643135744953</c:v>
                </c:pt>
                <c:pt idx="382">
                  <c:v>20.157987968833453</c:v>
                </c:pt>
                <c:pt idx="383">
                  <c:v>20.174363313930137</c:v>
                </c:pt>
                <c:pt idx="384">
                  <c:v>20.190769096796416</c:v>
                </c:pt>
                <c:pt idx="385">
                  <c:v>20.207205243297039</c:v>
                </c:pt>
                <c:pt idx="386">
                  <c:v>20.22367167940077</c:v>
                </c:pt>
                <c:pt idx="387">
                  <c:v>20.240168331181078</c:v>
                </c:pt>
                <c:pt idx="388">
                  <c:v>20.256695124816815</c:v>
                </c:pt>
                <c:pt idx="389">
                  <c:v>20.273251986592889</c:v>
                </c:pt>
                <c:pt idx="390">
                  <c:v>20.289838842900917</c:v>
                </c:pt>
                <c:pt idx="391">
                  <c:v>20.306455620239895</c:v>
                </c:pt>
                <c:pt idx="392">
                  <c:v>20.323102245216827</c:v>
                </c:pt>
                <c:pt idx="393">
                  <c:v>20.339778644547373</c:v>
                </c:pt>
                <c:pt idx="394">
                  <c:v>20.356484745056466</c:v>
                </c:pt>
                <c:pt idx="395">
                  <c:v>20.373220473678952</c:v>
                </c:pt>
                <c:pt idx="396">
                  <c:v>20.389985757460177</c:v>
                </c:pt>
                <c:pt idx="397">
                  <c:v>20.40678052355662</c:v>
                </c:pt>
                <c:pt idx="398">
                  <c:v>20.423604699236471</c:v>
                </c:pt>
                <c:pt idx="399">
                  <c:v>20.44045821188022</c:v>
                </c:pt>
                <c:pt idx="400">
                  <c:v>20.457340988981244</c:v>
                </c:pt>
                <c:pt idx="401">
                  <c:v>20.474252958146383</c:v>
                </c:pt>
                <c:pt idx="402">
                  <c:v>20.491194047096503</c:v>
                </c:pt>
                <c:pt idx="403">
                  <c:v>20.508164183667038</c:v>
                </c:pt>
                <c:pt idx="404">
                  <c:v>20.525163295808564</c:v>
                </c:pt>
                <c:pt idx="405">
                  <c:v>20.542191311587327</c:v>
                </c:pt>
                <c:pt idx="406">
                  <c:v>20.559248159185781</c:v>
                </c:pt>
                <c:pt idx="407">
                  <c:v>20.576333766903112</c:v>
                </c:pt>
                <c:pt idx="408">
                  <c:v>20.593448063155758</c:v>
                </c:pt>
                <c:pt idx="409">
                  <c:v>20.610590976477926</c:v>
                </c:pt>
                <c:pt idx="410">
                  <c:v>20.627762435522094</c:v>
                </c:pt>
                <c:pt idx="411">
                  <c:v>20.644962369059492</c:v>
                </c:pt>
                <c:pt idx="412">
                  <c:v>20.66219070598062</c:v>
                </c:pt>
                <c:pt idx="413">
                  <c:v>20.679447375295712</c:v>
                </c:pt>
                <c:pt idx="414">
                  <c:v>20.696732306135196</c:v>
                </c:pt>
                <c:pt idx="415">
                  <c:v>20.714045427750214</c:v>
                </c:pt>
                <c:pt idx="416">
                  <c:v>20.731386669513014</c:v>
                </c:pt>
                <c:pt idx="417">
                  <c:v>20.74875596091745</c:v>
                </c:pt>
                <c:pt idx="418">
                  <c:v>20.766153231579416</c:v>
                </c:pt>
                <c:pt idx="419">
                  <c:v>20.783578411237279</c:v>
                </c:pt>
                <c:pt idx="420">
                  <c:v>20.80103142975231</c:v>
                </c:pt>
                <c:pt idx="421">
                  <c:v>20.818512217109127</c:v>
                </c:pt>
                <c:pt idx="422">
                  <c:v>20.836020703416082</c:v>
                </c:pt>
                <c:pt idx="423">
                  <c:v>20.853556818905705</c:v>
                </c:pt>
                <c:pt idx="424">
                  <c:v>20.871120493935077</c:v>
                </c:pt>
                <c:pt idx="425">
                  <c:v>20.888711658986253</c:v>
                </c:pt>
                <c:pt idx="426">
                  <c:v>20.906330244666634</c:v>
                </c:pt>
                <c:pt idx="427">
                  <c:v>20.92397618170936</c:v>
                </c:pt>
                <c:pt idx="428">
                  <c:v>20.941649400973688</c:v>
                </c:pt>
                <c:pt idx="429">
                  <c:v>20.959349833445359</c:v>
                </c:pt>
                <c:pt idx="430">
                  <c:v>20.977077410236955</c:v>
                </c:pt>
                <c:pt idx="431">
                  <c:v>20.994832062588266</c:v>
                </c:pt>
                <c:pt idx="432">
                  <c:v>21.012613721866643</c:v>
                </c:pt>
                <c:pt idx="433">
                  <c:v>21.030422319567325</c:v>
                </c:pt>
                <c:pt idx="434">
                  <c:v>21.048257787313798</c:v>
                </c:pt>
                <c:pt idx="435">
                  <c:v>21.066120056858114</c:v>
                </c:pt>
                <c:pt idx="436">
                  <c:v>21.084009060081211</c:v>
                </c:pt>
                <c:pt idx="437">
                  <c:v>21.10192472899325</c:v>
                </c:pt>
                <c:pt idx="438">
                  <c:v>21.119866995733901</c:v>
                </c:pt>
                <c:pt idx="439">
                  <c:v>21.13783579257268</c:v>
                </c:pt>
                <c:pt idx="440">
                  <c:v>21.155831051909225</c:v>
                </c:pt>
                <c:pt idx="441">
                  <c:v>21.173852706273593</c:v>
                </c:pt>
                <c:pt idx="442">
                  <c:v>21.191900688326566</c:v>
                </c:pt>
                <c:pt idx="443">
                  <c:v>21.2099749308599</c:v>
                </c:pt>
                <c:pt idx="444">
                  <c:v>21.228075366796638</c:v>
                </c:pt>
                <c:pt idx="445">
                  <c:v>21.246201929191347</c:v>
                </c:pt>
                <c:pt idx="446">
                  <c:v>21.264354551230408</c:v>
                </c:pt>
                <c:pt idx="447">
                  <c:v>21.282533166232248</c:v>
                </c:pt>
                <c:pt idx="448">
                  <c:v>21.300737707647627</c:v>
                </c:pt>
                <c:pt idx="449">
                  <c:v>21.318968109059838</c:v>
                </c:pt>
                <c:pt idx="450">
                  <c:v>3.770497270907907</c:v>
                </c:pt>
                <c:pt idx="451">
                  <c:v>3.7495500638473067</c:v>
                </c:pt>
                <c:pt idx="452">
                  <c:v>3.7286028567867051</c:v>
                </c:pt>
                <c:pt idx="453">
                  <c:v>3.7076556497261071</c:v>
                </c:pt>
                <c:pt idx="454">
                  <c:v>3.6867084426655063</c:v>
                </c:pt>
                <c:pt idx="455">
                  <c:v>3.6657612356049043</c:v>
                </c:pt>
                <c:pt idx="456">
                  <c:v>3.6448140285443036</c:v>
                </c:pt>
                <c:pt idx="457">
                  <c:v>3.6238668214837055</c:v>
                </c:pt>
                <c:pt idx="458">
                  <c:v>3.6029196144231053</c:v>
                </c:pt>
                <c:pt idx="459">
                  <c:v>3.5819724073625032</c:v>
                </c:pt>
                <c:pt idx="460">
                  <c:v>3.5610252003019052</c:v>
                </c:pt>
                <c:pt idx="461">
                  <c:v>3.5400779932413053</c:v>
                </c:pt>
                <c:pt idx="462">
                  <c:v>3.5191307861807033</c:v>
                </c:pt>
                <c:pt idx="463">
                  <c:v>3.4981835791201021</c:v>
                </c:pt>
                <c:pt idx="464">
                  <c:v>3.4772363720595045</c:v>
                </c:pt>
                <c:pt idx="465">
                  <c:v>3.4562891649989025</c:v>
                </c:pt>
                <c:pt idx="466">
                  <c:v>3.4353419579383027</c:v>
                </c:pt>
                <c:pt idx="467">
                  <c:v>3.4143947508777037</c:v>
                </c:pt>
                <c:pt idx="468">
                  <c:v>3.3934475438171026</c:v>
                </c:pt>
                <c:pt idx="469">
                  <c:v>3.3725003367565018</c:v>
                </c:pt>
                <c:pt idx="470">
                  <c:v>3.3515531296959007</c:v>
                </c:pt>
                <c:pt idx="471">
                  <c:v>3.3306059226353031</c:v>
                </c:pt>
                <c:pt idx="472">
                  <c:v>3.3096587155747015</c:v>
                </c:pt>
                <c:pt idx="473">
                  <c:v>3.2887115085141003</c:v>
                </c:pt>
                <c:pt idx="474">
                  <c:v>3.2677643014535023</c:v>
                </c:pt>
                <c:pt idx="475">
                  <c:v>3.2468170943929011</c:v>
                </c:pt>
                <c:pt idx="476">
                  <c:v>3.2258698873323</c:v>
                </c:pt>
                <c:pt idx="477">
                  <c:v>3.2049226802717019</c:v>
                </c:pt>
                <c:pt idx="478">
                  <c:v>3.1839754732111016</c:v>
                </c:pt>
                <c:pt idx="479">
                  <c:v>3.1630282661504991</c:v>
                </c:pt>
                <c:pt idx="480">
                  <c:v>3.1420810590898989</c:v>
                </c:pt>
                <c:pt idx="481">
                  <c:v>3.1211338520293013</c:v>
                </c:pt>
                <c:pt idx="482">
                  <c:v>3.1001866449687001</c:v>
                </c:pt>
                <c:pt idx="483">
                  <c:v>3.0792394379081003</c:v>
                </c:pt>
                <c:pt idx="484">
                  <c:v>3.0582922308474991</c:v>
                </c:pt>
                <c:pt idx="485">
                  <c:v>3.0373450237868993</c:v>
                </c:pt>
                <c:pt idx="486">
                  <c:v>3.0163978167262986</c:v>
                </c:pt>
                <c:pt idx="487">
                  <c:v>2.9954506096656974</c:v>
                </c:pt>
                <c:pt idx="488">
                  <c:v>2.9745034026050998</c:v>
                </c:pt>
                <c:pt idx="489">
                  <c:v>2.9535561955444996</c:v>
                </c:pt>
                <c:pt idx="490">
                  <c:v>2.9326089884838988</c:v>
                </c:pt>
                <c:pt idx="491">
                  <c:v>2.9116617814232977</c:v>
                </c:pt>
                <c:pt idx="492">
                  <c:v>2.8907145743626974</c:v>
                </c:pt>
                <c:pt idx="493">
                  <c:v>2.8697673673020967</c:v>
                </c:pt>
                <c:pt idx="494">
                  <c:v>2.8488201602414964</c:v>
                </c:pt>
                <c:pt idx="495">
                  <c:v>2.8278729531808984</c:v>
                </c:pt>
                <c:pt idx="496">
                  <c:v>2.8069257461202977</c:v>
                </c:pt>
                <c:pt idx="497">
                  <c:v>2.7859785390596974</c:v>
                </c:pt>
                <c:pt idx="498">
                  <c:v>2.7650313319990967</c:v>
                </c:pt>
                <c:pt idx="499">
                  <c:v>2.7440841249384964</c:v>
                </c:pt>
                <c:pt idx="500">
                  <c:v>2.7231369178778961</c:v>
                </c:pt>
                <c:pt idx="501">
                  <c:v>2.702189710817295</c:v>
                </c:pt>
                <c:pt idx="502">
                  <c:v>2.6812425037566969</c:v>
                </c:pt>
                <c:pt idx="503">
                  <c:v>2.6602952966960962</c:v>
                </c:pt>
                <c:pt idx="504">
                  <c:v>2.6393480896354933</c:v>
                </c:pt>
                <c:pt idx="505">
                  <c:v>2.6184008825748952</c:v>
                </c:pt>
                <c:pt idx="506">
                  <c:v>2.5974536755142945</c:v>
                </c:pt>
                <c:pt idx="507">
                  <c:v>2.5765064684536942</c:v>
                </c:pt>
                <c:pt idx="508">
                  <c:v>2.5555592613930935</c:v>
                </c:pt>
                <c:pt idx="509">
                  <c:v>2.5346120543324955</c:v>
                </c:pt>
                <c:pt idx="510">
                  <c:v>2.5136648472718948</c:v>
                </c:pt>
                <c:pt idx="511">
                  <c:v>2.4927176402112918</c:v>
                </c:pt>
                <c:pt idx="512">
                  <c:v>2.4717704331506938</c:v>
                </c:pt>
                <c:pt idx="513">
                  <c:v>2.4508232260900931</c:v>
                </c:pt>
                <c:pt idx="514">
                  <c:v>2.4298760190294928</c:v>
                </c:pt>
                <c:pt idx="515">
                  <c:v>2.4089288119688943</c:v>
                </c:pt>
                <c:pt idx="516">
                  <c:v>2.387981604908294</c:v>
                </c:pt>
                <c:pt idx="517">
                  <c:v>2.3670343978476933</c:v>
                </c:pt>
                <c:pt idx="518">
                  <c:v>2.3460871907870904</c:v>
                </c:pt>
                <c:pt idx="519">
                  <c:v>2.3251399837264923</c:v>
                </c:pt>
                <c:pt idx="520">
                  <c:v>2.3041927766658916</c:v>
                </c:pt>
                <c:pt idx="521">
                  <c:v>2.2832455696052918</c:v>
                </c:pt>
                <c:pt idx="522">
                  <c:v>2.2622983625446929</c:v>
                </c:pt>
                <c:pt idx="523">
                  <c:v>2.2413511554840926</c:v>
                </c:pt>
                <c:pt idx="524">
                  <c:v>2.2204039484234919</c:v>
                </c:pt>
                <c:pt idx="525">
                  <c:v>2.1994567413628894</c:v>
                </c:pt>
                <c:pt idx="526">
                  <c:v>2.1785095343022909</c:v>
                </c:pt>
                <c:pt idx="527">
                  <c:v>2.1575623272416902</c:v>
                </c:pt>
                <c:pt idx="528">
                  <c:v>2.1366151201810903</c:v>
                </c:pt>
                <c:pt idx="529">
                  <c:v>2.1156679131204918</c:v>
                </c:pt>
                <c:pt idx="530">
                  <c:v>2.0947207060598911</c:v>
                </c:pt>
                <c:pt idx="531">
                  <c:v>2.0737734989992909</c:v>
                </c:pt>
                <c:pt idx="532">
                  <c:v>2.0528262919386875</c:v>
                </c:pt>
                <c:pt idx="533">
                  <c:v>2.0318790848780894</c:v>
                </c:pt>
                <c:pt idx="534">
                  <c:v>2.0109318778174892</c:v>
                </c:pt>
                <c:pt idx="535">
                  <c:v>1.9899846707568882</c:v>
                </c:pt>
                <c:pt idx="536">
                  <c:v>1.9690374636962904</c:v>
                </c:pt>
                <c:pt idx="537">
                  <c:v>1.9480902566356901</c:v>
                </c:pt>
                <c:pt idx="538">
                  <c:v>1.9271430495750892</c:v>
                </c:pt>
                <c:pt idx="539">
                  <c:v>1.906195842514486</c:v>
                </c:pt>
                <c:pt idx="540">
                  <c:v>1.8852486354538882</c:v>
                </c:pt>
                <c:pt idx="541">
                  <c:v>1.8643014283932875</c:v>
                </c:pt>
                <c:pt idx="542">
                  <c:v>1.843354221332687</c:v>
                </c:pt>
                <c:pt idx="543">
                  <c:v>1.822407014272089</c:v>
                </c:pt>
                <c:pt idx="544">
                  <c:v>1.8014598072114882</c:v>
                </c:pt>
                <c:pt idx="545">
                  <c:v>1.7805126001508857</c:v>
                </c:pt>
                <c:pt idx="546">
                  <c:v>1.7595653930902873</c:v>
                </c:pt>
                <c:pt idx="547">
                  <c:v>1.7386181860296865</c:v>
                </c:pt>
                <c:pt idx="548">
                  <c:v>1.717670978969086</c:v>
                </c:pt>
                <c:pt idx="549">
                  <c:v>1.6967237719084856</c:v>
                </c:pt>
                <c:pt idx="550">
                  <c:v>1.6757765648478875</c:v>
                </c:pt>
                <c:pt idx="551">
                  <c:v>1.654829357787287</c:v>
                </c:pt>
                <c:pt idx="552">
                  <c:v>1.6338821507266841</c:v>
                </c:pt>
                <c:pt idx="553">
                  <c:v>1.6129349436660858</c:v>
                </c:pt>
                <c:pt idx="554">
                  <c:v>1.5919877366054853</c:v>
                </c:pt>
                <c:pt idx="555">
                  <c:v>1.5710405295448848</c:v>
                </c:pt>
                <c:pt idx="556">
                  <c:v>1.5500933224842843</c:v>
                </c:pt>
                <c:pt idx="557">
                  <c:v>1.5291461154236863</c:v>
                </c:pt>
                <c:pt idx="558">
                  <c:v>1.5081989083630858</c:v>
                </c:pt>
                <c:pt idx="559">
                  <c:v>1.4872517013024826</c:v>
                </c:pt>
                <c:pt idx="560">
                  <c:v>1.4663044942418846</c:v>
                </c:pt>
                <c:pt idx="561">
                  <c:v>1.4453572871812841</c:v>
                </c:pt>
                <c:pt idx="562">
                  <c:v>1.4244100801206834</c:v>
                </c:pt>
                <c:pt idx="563">
                  <c:v>1.4034628730600829</c:v>
                </c:pt>
                <c:pt idx="564">
                  <c:v>1.3825156659994846</c:v>
                </c:pt>
                <c:pt idx="565">
                  <c:v>1.3615684589388843</c:v>
                </c:pt>
                <c:pt idx="566">
                  <c:v>1.3406212518782812</c:v>
                </c:pt>
                <c:pt idx="567">
                  <c:v>1.3196740448176829</c:v>
                </c:pt>
                <c:pt idx="568">
                  <c:v>1.2987268377570824</c:v>
                </c:pt>
                <c:pt idx="569">
                  <c:v>1.2777796306964819</c:v>
                </c:pt>
                <c:pt idx="570">
                  <c:v>1.2568324236358817</c:v>
                </c:pt>
                <c:pt idx="571">
                  <c:v>1.2358852165752832</c:v>
                </c:pt>
                <c:pt idx="572">
                  <c:v>1.2149380095146824</c:v>
                </c:pt>
                <c:pt idx="573">
                  <c:v>1.19399080245408</c:v>
                </c:pt>
                <c:pt idx="574">
                  <c:v>1.1730435953934817</c:v>
                </c:pt>
                <c:pt idx="575">
                  <c:v>1.1520963883328812</c:v>
                </c:pt>
                <c:pt idx="576">
                  <c:v>1.1311491812722807</c:v>
                </c:pt>
                <c:pt idx="577">
                  <c:v>1.11020197421168</c:v>
                </c:pt>
                <c:pt idx="578">
                  <c:v>1.0892547671510817</c:v>
                </c:pt>
                <c:pt idx="579">
                  <c:v>1.0683075600904786</c:v>
                </c:pt>
                <c:pt idx="580">
                  <c:v>1.0473603530298783</c:v>
                </c:pt>
                <c:pt idx="581">
                  <c:v>1.0264131459692802</c:v>
                </c:pt>
                <c:pt idx="582">
                  <c:v>1.0054659389086797</c:v>
                </c:pt>
                <c:pt idx="583">
                  <c:v>0.98451873184807925</c:v>
                </c:pt>
                <c:pt idx="584">
                  <c:v>0.96357152478748087</c:v>
                </c:pt>
                <c:pt idx="585">
                  <c:v>0.94262431772688027</c:v>
                </c:pt>
                <c:pt idx="586">
                  <c:v>0.92167711066627744</c:v>
                </c:pt>
                <c:pt idx="587">
                  <c:v>0.90072990360567695</c:v>
                </c:pt>
                <c:pt idx="588">
                  <c:v>0.87978269654507868</c:v>
                </c:pt>
                <c:pt idx="589">
                  <c:v>0.85883548948447819</c:v>
                </c:pt>
                <c:pt idx="590">
                  <c:v>0.83788828242387758</c:v>
                </c:pt>
                <c:pt idx="591">
                  <c:v>0.81694107536327953</c:v>
                </c:pt>
                <c:pt idx="592">
                  <c:v>0.79599386830267904</c:v>
                </c:pt>
                <c:pt idx="593">
                  <c:v>0.77504666124207611</c:v>
                </c:pt>
                <c:pt idx="594">
                  <c:v>0.75409945418147561</c:v>
                </c:pt>
                <c:pt idx="595">
                  <c:v>0.73315224712087745</c:v>
                </c:pt>
                <c:pt idx="596">
                  <c:v>0.71220504006027685</c:v>
                </c:pt>
                <c:pt idx="597">
                  <c:v>0.69125783299967614</c:v>
                </c:pt>
                <c:pt idx="598">
                  <c:v>0.67031062593907798</c:v>
                </c:pt>
                <c:pt idx="599">
                  <c:v>0.64936341887847748</c:v>
                </c:pt>
                <c:pt idx="600">
                  <c:v>0.62841621181787488</c:v>
                </c:pt>
                <c:pt idx="601">
                  <c:v>0.60746900475727417</c:v>
                </c:pt>
                <c:pt idx="602">
                  <c:v>0.58652179769667612</c:v>
                </c:pt>
                <c:pt idx="603">
                  <c:v>0.5655745906360754</c:v>
                </c:pt>
                <c:pt idx="604">
                  <c:v>0.54462738357547469</c:v>
                </c:pt>
                <c:pt idx="605">
                  <c:v>0.52368017651487664</c:v>
                </c:pt>
                <c:pt idx="606">
                  <c:v>0.50273296945427626</c:v>
                </c:pt>
                <c:pt idx="607">
                  <c:v>0.48178576239367321</c:v>
                </c:pt>
                <c:pt idx="608">
                  <c:v>0.46083855533307277</c:v>
                </c:pt>
                <c:pt idx="609">
                  <c:v>0.43989134827247456</c:v>
                </c:pt>
                <c:pt idx="610">
                  <c:v>0.41894414121187395</c:v>
                </c:pt>
                <c:pt idx="611">
                  <c:v>0.39799693415127346</c:v>
                </c:pt>
                <c:pt idx="612">
                  <c:v>0.37704972709067525</c:v>
                </c:pt>
                <c:pt idx="613">
                  <c:v>0.35610252003007242</c:v>
                </c:pt>
                <c:pt idx="614">
                  <c:v>0.33515531296947199</c:v>
                </c:pt>
                <c:pt idx="615">
                  <c:v>0.31420810590887133</c:v>
                </c:pt>
                <c:pt idx="616">
                  <c:v>0.29326089884827294</c:v>
                </c:pt>
                <c:pt idx="617">
                  <c:v>0.27231369178767251</c:v>
                </c:pt>
                <c:pt idx="618">
                  <c:v>0.25136648472707201</c:v>
                </c:pt>
                <c:pt idx="619">
                  <c:v>0.23041927766647394</c:v>
                </c:pt>
                <c:pt idx="620">
                  <c:v>0.20947207060587117</c:v>
                </c:pt>
                <c:pt idx="621">
                  <c:v>0.18852486354527054</c:v>
                </c:pt>
                <c:pt idx="622">
                  <c:v>0.16757765648467216</c:v>
                </c:pt>
                <c:pt idx="623">
                  <c:v>0.14663044942407152</c:v>
                </c:pt>
                <c:pt idx="624">
                  <c:v>0.12568324236347106</c:v>
                </c:pt>
                <c:pt idx="625">
                  <c:v>0.10473603530287066</c:v>
                </c:pt>
                <c:pt idx="626">
                  <c:v>8.3788828242272378E-2</c:v>
                </c:pt>
                <c:pt idx="627">
                  <c:v>6.2841621181669763E-2</c:v>
                </c:pt>
                <c:pt idx="628">
                  <c:v>4.1894414121069021E-2</c:v>
                </c:pt>
                <c:pt idx="629">
                  <c:v>2.0947207060470738E-2</c:v>
                </c:pt>
                <c:pt idx="630">
                  <c:v>1.2971404910948007E-13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39" Type="http://schemas.openxmlformats.org/officeDocument/2006/relationships/image" Target="../media/image14.png"/><Relationship Id="rId21" Type="http://schemas.openxmlformats.org/officeDocument/2006/relationships/image" Target="../media/image7.png"/><Relationship Id="rId34" Type="http://schemas.openxmlformats.org/officeDocument/2006/relationships/customXml" Target="../ink/ink13.xml"/><Relationship Id="rId42" Type="http://schemas.openxmlformats.org/officeDocument/2006/relationships/customXml" Target="../ink/ink17.xml"/><Relationship Id="rId47" Type="http://schemas.openxmlformats.org/officeDocument/2006/relationships/image" Target="../media/image18.png"/><Relationship Id="rId50" Type="http://schemas.openxmlformats.org/officeDocument/2006/relationships/customXml" Target="../ink/ink21.xml"/><Relationship Id="rId55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32" Type="http://schemas.openxmlformats.org/officeDocument/2006/relationships/customXml" Target="../ink/ink12.xml"/><Relationship Id="rId37" Type="http://schemas.openxmlformats.org/officeDocument/2006/relationships/image" Target="../media/image13.png"/><Relationship Id="rId40" Type="http://schemas.openxmlformats.org/officeDocument/2006/relationships/customXml" Target="../ink/ink16.xml"/><Relationship Id="rId45" Type="http://schemas.openxmlformats.org/officeDocument/2006/relationships/image" Target="../media/image17.png"/><Relationship Id="rId53" Type="http://schemas.openxmlformats.org/officeDocument/2006/relationships/image" Target="../media/image21.png"/><Relationship Id="rId58" Type="http://schemas.openxmlformats.org/officeDocument/2006/relationships/customXml" Target="../ink/ink25.xml"/><Relationship Id="rId5" Type="http://schemas.openxmlformats.org/officeDocument/2006/relationships/chart" Target="../charts/chart19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35" Type="http://schemas.openxmlformats.org/officeDocument/2006/relationships/image" Target="../media/image12.png"/><Relationship Id="rId43" Type="http://schemas.openxmlformats.org/officeDocument/2006/relationships/image" Target="../media/image16.png"/><Relationship Id="rId48" Type="http://schemas.openxmlformats.org/officeDocument/2006/relationships/customXml" Target="../ink/ink20.xml"/><Relationship Id="rId56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20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33" Type="http://schemas.openxmlformats.org/officeDocument/2006/relationships/image" Target="../media/image11.png"/><Relationship Id="rId38" Type="http://schemas.openxmlformats.org/officeDocument/2006/relationships/customXml" Target="../ink/ink15.xml"/><Relationship Id="rId46" Type="http://schemas.openxmlformats.org/officeDocument/2006/relationships/customXml" Target="../ink/ink19.xml"/><Relationship Id="rId59" Type="http://schemas.openxmlformats.org/officeDocument/2006/relationships/image" Target="../media/image24.png"/><Relationship Id="rId20" Type="http://schemas.openxmlformats.org/officeDocument/2006/relationships/customXml" Target="../ink/ink4.xml"/><Relationship Id="rId41" Type="http://schemas.openxmlformats.org/officeDocument/2006/relationships/image" Target="../media/image15.png"/><Relationship Id="rId54" Type="http://schemas.openxmlformats.org/officeDocument/2006/relationships/customXml" Target="../ink/ink23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36" Type="http://schemas.openxmlformats.org/officeDocument/2006/relationships/customXml" Target="../ink/ink14.xml"/><Relationship Id="rId49" Type="http://schemas.openxmlformats.org/officeDocument/2006/relationships/image" Target="../media/image19.png"/><Relationship Id="rId57" Type="http://schemas.openxmlformats.org/officeDocument/2006/relationships/image" Target="../media/image23.png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44" Type="http://schemas.openxmlformats.org/officeDocument/2006/relationships/customXml" Target="../ink/ink18.xml"/><Relationship Id="rId52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34</xdr:row>
      <xdr:rowOff>185002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34</xdr:row>
      <xdr:rowOff>192743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44</xdr:row>
      <xdr:rowOff>181782</xdr:rowOff>
    </xdr:from>
    <xdr:to>
      <xdr:col>5</xdr:col>
      <xdr:colOff>642438</xdr:colOff>
      <xdr:row>44</xdr:row>
      <xdr:rowOff>182142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1" name="Encre 50">
              <a:extLst>
                <a:ext uri="{FF2B5EF4-FFF2-40B4-BE49-F238E27FC236}">
                  <a16:creationId xmlns:a16="http://schemas.microsoft.com/office/drawing/2014/main" id="{1AE80A54-7ECF-40D4-B8F6-11802CDE6297}"/>
                </a:ext>
              </a:extLst>
            </xdr14:cNvPr>
            <xdr14:cNvContentPartPr/>
          </xdr14:nvContentPartPr>
          <xdr14:nvPr macro=""/>
          <xdr14:xfrm>
            <a:off x="7759072" y="9685378"/>
            <a:ext cx="360" cy="360"/>
          </xdr14:xfrm>
        </xdr:contentPart>
      </mc:Choice>
      <mc:Fallback xmlns="">
        <xdr:pic>
          <xdr:nvPicPr>
            <xdr:cNvPr id="51" name="Encre 50">
              <a:extLst>
                <a:ext uri="{FF2B5EF4-FFF2-40B4-BE49-F238E27FC236}">
                  <a16:creationId xmlns:a16="http://schemas.microsoft.com/office/drawing/2014/main" id="{1AE80A54-7ECF-40D4-B8F6-11802CDE62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750072" y="96763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633078</xdr:colOff>
      <xdr:row>44</xdr:row>
      <xdr:rowOff>121662</xdr:rowOff>
    </xdr:from>
    <xdr:to>
      <xdr:col>5</xdr:col>
      <xdr:colOff>636678</xdr:colOff>
      <xdr:row>44</xdr:row>
      <xdr:rowOff>128142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2" name="Encre 51">
              <a:extLst>
                <a:ext uri="{FF2B5EF4-FFF2-40B4-BE49-F238E27FC236}">
                  <a16:creationId xmlns:a16="http://schemas.microsoft.com/office/drawing/2014/main" id="{D31710E0-3FE5-4B0F-A3E3-06FF063CB4B1}"/>
                </a:ext>
              </a:extLst>
            </xdr14:cNvPr>
            <xdr14:cNvContentPartPr/>
          </xdr14:nvContentPartPr>
          <xdr14:nvPr macro=""/>
          <xdr14:xfrm>
            <a:off x="7750072" y="9625258"/>
            <a:ext cx="3600" cy="6480"/>
          </xdr14:xfrm>
        </xdr:contentPart>
      </mc:Choice>
      <mc:Fallback xmlns="">
        <xdr:pic>
          <xdr:nvPicPr>
            <xdr:cNvPr id="52" name="Encre 51">
              <a:extLst>
                <a:ext uri="{FF2B5EF4-FFF2-40B4-BE49-F238E27FC236}">
                  <a16:creationId xmlns:a16="http://schemas.microsoft.com/office/drawing/2014/main" id="{D31710E0-3FE5-4B0F-A3E3-06FF063CB4B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741432" y="9616618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631278</xdr:colOff>
      <xdr:row>43</xdr:row>
      <xdr:rowOff>155903</xdr:rowOff>
    </xdr:from>
    <xdr:to>
      <xdr:col>5</xdr:col>
      <xdr:colOff>631638</xdr:colOff>
      <xdr:row>44</xdr:row>
      <xdr:rowOff>2123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3" name="Encre 52">
              <a:extLst>
                <a:ext uri="{FF2B5EF4-FFF2-40B4-BE49-F238E27FC236}">
                  <a16:creationId xmlns:a16="http://schemas.microsoft.com/office/drawing/2014/main" id="{F9977E25-9700-467A-9321-C05369F77CD3}"/>
                </a:ext>
              </a:extLst>
            </xdr14:cNvPr>
            <xdr14:cNvContentPartPr/>
          </xdr14:nvContentPartPr>
          <xdr14:nvPr macro=""/>
          <xdr14:xfrm>
            <a:off x="7748272" y="9466858"/>
            <a:ext cx="360" cy="36720"/>
          </xdr14:xfrm>
        </xdr:contentPart>
      </mc:Choice>
      <mc:Fallback xmlns="">
        <xdr:pic>
          <xdr:nvPicPr>
            <xdr:cNvPr id="53" name="Encre 52">
              <a:extLst>
                <a:ext uri="{FF2B5EF4-FFF2-40B4-BE49-F238E27FC236}">
                  <a16:creationId xmlns:a16="http://schemas.microsoft.com/office/drawing/2014/main" id="{F9977E25-9700-467A-9321-C05369F77CD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7739272" y="9457858"/>
              <a:ext cx="1800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40</xdr:row>
      <xdr:rowOff>149904</xdr:rowOff>
    </xdr:from>
    <xdr:to>
      <xdr:col>5</xdr:col>
      <xdr:colOff>653238</xdr:colOff>
      <xdr:row>41</xdr:row>
      <xdr:rowOff>80384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6" name="Encre 55">
              <a:extLst>
                <a:ext uri="{FF2B5EF4-FFF2-40B4-BE49-F238E27FC236}">
                  <a16:creationId xmlns:a16="http://schemas.microsoft.com/office/drawing/2014/main" id="{E4293F20-FEDA-4A19-B14C-3DF41EBAE9E2}"/>
                </a:ext>
              </a:extLst>
            </xdr14:cNvPr>
            <xdr14:cNvContentPartPr/>
          </xdr14:nvContentPartPr>
          <xdr14:nvPr macro=""/>
          <xdr14:xfrm>
            <a:off x="7759072" y="8882938"/>
            <a:ext cx="11160" cy="123120"/>
          </xdr14:xfrm>
        </xdr:contentPart>
      </mc:Choice>
      <mc:Fallback xmlns="">
        <xdr:pic>
          <xdr:nvPicPr>
            <xdr:cNvPr id="56" name="Encre 55">
              <a:extLst>
                <a:ext uri="{FF2B5EF4-FFF2-40B4-BE49-F238E27FC236}">
                  <a16:creationId xmlns:a16="http://schemas.microsoft.com/office/drawing/2014/main" id="{E4293F20-FEDA-4A19-B14C-3DF41EBAE9E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750072" y="8874298"/>
              <a:ext cx="288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641718</xdr:colOff>
      <xdr:row>39</xdr:row>
      <xdr:rowOff>118216</xdr:rowOff>
    </xdr:from>
    <xdr:to>
      <xdr:col>5</xdr:col>
      <xdr:colOff>653238</xdr:colOff>
      <xdr:row>39</xdr:row>
      <xdr:rowOff>192736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7" name="Encre 56">
              <a:extLst>
                <a:ext uri="{FF2B5EF4-FFF2-40B4-BE49-F238E27FC236}">
                  <a16:creationId xmlns:a16="http://schemas.microsoft.com/office/drawing/2014/main" id="{3F913C57-3946-4F93-AA40-D174E866D974}"/>
                </a:ext>
              </a:extLst>
            </xdr14:cNvPr>
            <xdr14:cNvContentPartPr/>
          </xdr14:nvContentPartPr>
          <xdr14:nvPr macro=""/>
          <xdr14:xfrm>
            <a:off x="7758712" y="8653258"/>
            <a:ext cx="11520" cy="74520"/>
          </xdr14:xfrm>
        </xdr:contentPart>
      </mc:Choice>
      <mc:Fallback xmlns="">
        <xdr:pic>
          <xdr:nvPicPr>
            <xdr:cNvPr id="57" name="Encre 56">
              <a:extLst>
                <a:ext uri="{FF2B5EF4-FFF2-40B4-BE49-F238E27FC236}">
                  <a16:creationId xmlns:a16="http://schemas.microsoft.com/office/drawing/2014/main" id="{3F913C57-3946-4F93-AA40-D174E866D974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7749712" y="8644258"/>
              <a:ext cx="2916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636678</xdr:colOff>
      <xdr:row>38</xdr:row>
      <xdr:rowOff>128647</xdr:rowOff>
    </xdr:from>
    <xdr:to>
      <xdr:col>5</xdr:col>
      <xdr:colOff>648198</xdr:colOff>
      <xdr:row>39</xdr:row>
      <xdr:rowOff>10936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8" name="Encre 57">
              <a:extLst>
                <a:ext uri="{FF2B5EF4-FFF2-40B4-BE49-F238E27FC236}">
                  <a16:creationId xmlns:a16="http://schemas.microsoft.com/office/drawing/2014/main" id="{E80D7F4D-82E5-4F12-A22F-A5AAD9919B95}"/>
                </a:ext>
              </a:extLst>
            </xdr14:cNvPr>
            <xdr14:cNvContentPartPr/>
          </xdr14:nvContentPartPr>
          <xdr14:nvPr macro=""/>
          <xdr14:xfrm>
            <a:off x="7753672" y="8465698"/>
            <a:ext cx="11520" cy="80280"/>
          </xdr14:xfrm>
        </xdr:contentPart>
      </mc:Choice>
      <mc:Fallback xmlns="">
        <xdr:pic>
          <xdr:nvPicPr>
            <xdr:cNvPr id="58" name="Encre 57">
              <a:extLst>
                <a:ext uri="{FF2B5EF4-FFF2-40B4-BE49-F238E27FC236}">
                  <a16:creationId xmlns:a16="http://schemas.microsoft.com/office/drawing/2014/main" id="{E80D7F4D-82E5-4F12-A22F-A5AAD9919B9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744672" y="8457058"/>
              <a:ext cx="29160" cy="9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149911</xdr:rowOff>
    </xdr:from>
    <xdr:to>
      <xdr:col>5</xdr:col>
      <xdr:colOff>620838</xdr:colOff>
      <xdr:row>36</xdr:row>
      <xdr:rowOff>21399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1" name="Encre 60">
              <a:extLst>
                <a:ext uri="{FF2B5EF4-FFF2-40B4-BE49-F238E27FC236}">
                  <a16:creationId xmlns:a16="http://schemas.microsoft.com/office/drawing/2014/main" id="{B8C31E6D-0502-4C29-B420-A32C123A5822}"/>
                </a:ext>
              </a:extLst>
            </xdr14:cNvPr>
            <xdr14:cNvContentPartPr/>
          </xdr14:nvContentPartPr>
          <xdr14:nvPr macro=""/>
          <xdr14:xfrm>
            <a:off x="7737472" y="7898338"/>
            <a:ext cx="360" cy="69480"/>
          </xdr14:xfrm>
        </xdr:contentPart>
      </mc:Choice>
      <mc:Fallback xmlns="">
        <xdr:pic>
          <xdr:nvPicPr>
            <xdr:cNvPr id="61" name="Encre 60">
              <a:extLst>
                <a:ext uri="{FF2B5EF4-FFF2-40B4-BE49-F238E27FC236}">
                  <a16:creationId xmlns:a16="http://schemas.microsoft.com/office/drawing/2014/main" id="{B8C31E6D-0502-4C29-B420-A32C123A582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728832" y="7889698"/>
              <a:ext cx="180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395838</xdr:colOff>
      <xdr:row>35</xdr:row>
      <xdr:rowOff>47671</xdr:rowOff>
    </xdr:from>
    <xdr:to>
      <xdr:col>5</xdr:col>
      <xdr:colOff>449118</xdr:colOff>
      <xdr:row>35</xdr:row>
      <xdr:rowOff>48031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3" name="Encre 62">
              <a:extLst>
                <a:ext uri="{FF2B5EF4-FFF2-40B4-BE49-F238E27FC236}">
                  <a16:creationId xmlns:a16="http://schemas.microsoft.com/office/drawing/2014/main" id="{A42625E6-85CB-4F90-8EB3-4A8D80206A96}"/>
                </a:ext>
              </a:extLst>
            </xdr14:cNvPr>
            <xdr14:cNvContentPartPr/>
          </xdr14:nvContentPartPr>
          <xdr14:nvPr macro=""/>
          <xdr14:xfrm>
            <a:off x="7512832" y="7796098"/>
            <a:ext cx="53280" cy="360"/>
          </xdr14:xfrm>
        </xdr:contentPart>
      </mc:Choice>
      <mc:Fallback xmlns="">
        <xdr:pic>
          <xdr:nvPicPr>
            <xdr:cNvPr id="63" name="Encre 62">
              <a:extLst>
                <a:ext uri="{FF2B5EF4-FFF2-40B4-BE49-F238E27FC236}">
                  <a16:creationId xmlns:a16="http://schemas.microsoft.com/office/drawing/2014/main" id="{A42625E6-85CB-4F90-8EB3-4A8D80206A9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503832" y="7787458"/>
              <a:ext cx="709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524358</xdr:colOff>
      <xdr:row>35</xdr:row>
      <xdr:rowOff>47671</xdr:rowOff>
    </xdr:from>
    <xdr:to>
      <xdr:col>5</xdr:col>
      <xdr:colOff>614358</xdr:colOff>
      <xdr:row>35</xdr:row>
      <xdr:rowOff>58831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6" name="Encre 65">
              <a:extLst>
                <a:ext uri="{FF2B5EF4-FFF2-40B4-BE49-F238E27FC236}">
                  <a16:creationId xmlns:a16="http://schemas.microsoft.com/office/drawing/2014/main" id="{6E25F5A2-4CBE-4A36-ADDD-63E6A3BC4834}"/>
                </a:ext>
              </a:extLst>
            </xdr14:cNvPr>
            <xdr14:cNvContentPartPr/>
          </xdr14:nvContentPartPr>
          <xdr14:nvPr macro=""/>
          <xdr14:xfrm>
            <a:off x="7641352" y="7796098"/>
            <a:ext cx="90000" cy="11160"/>
          </xdr14:xfrm>
        </xdr:contentPart>
      </mc:Choice>
      <mc:Fallback xmlns="">
        <xdr:pic>
          <xdr:nvPicPr>
            <xdr:cNvPr id="66" name="Encre 65">
              <a:extLst>
                <a:ext uri="{FF2B5EF4-FFF2-40B4-BE49-F238E27FC236}">
                  <a16:creationId xmlns:a16="http://schemas.microsoft.com/office/drawing/2014/main" id="{6E25F5A2-4CBE-4A36-ADDD-63E6A3BC483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632352" y="7787170"/>
              <a:ext cx="107640" cy="29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41</xdr:row>
      <xdr:rowOff>155264</xdr:rowOff>
    </xdr:from>
    <xdr:to>
      <xdr:col>5</xdr:col>
      <xdr:colOff>642438</xdr:colOff>
      <xdr:row>43</xdr:row>
      <xdr:rowOff>84983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69" name="Encre 68">
              <a:extLst>
                <a:ext uri="{FF2B5EF4-FFF2-40B4-BE49-F238E27FC236}">
                  <a16:creationId xmlns:a16="http://schemas.microsoft.com/office/drawing/2014/main" id="{3A306C9A-FDEC-4527-991A-4C9493C9EC51}"/>
                </a:ext>
              </a:extLst>
            </xdr14:cNvPr>
            <xdr14:cNvContentPartPr/>
          </xdr14:nvContentPartPr>
          <xdr14:nvPr macro=""/>
          <xdr14:xfrm>
            <a:off x="7753312" y="9080938"/>
            <a:ext cx="6120" cy="315000"/>
          </xdr14:xfrm>
        </xdr:contentPart>
      </mc:Choice>
      <mc:Fallback xmlns="">
        <xdr:pic>
          <xdr:nvPicPr>
            <xdr:cNvPr id="69" name="Encre 68">
              <a:extLst>
                <a:ext uri="{FF2B5EF4-FFF2-40B4-BE49-F238E27FC236}">
                  <a16:creationId xmlns:a16="http://schemas.microsoft.com/office/drawing/2014/main" id="{3A306C9A-FDEC-4527-991A-4C9493C9EC5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744672" y="9072288"/>
              <a:ext cx="23760" cy="3326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668718</xdr:colOff>
      <xdr:row>40</xdr:row>
      <xdr:rowOff>26424</xdr:rowOff>
    </xdr:from>
    <xdr:to>
      <xdr:col>5</xdr:col>
      <xdr:colOff>669078</xdr:colOff>
      <xdr:row>40</xdr:row>
      <xdr:rowOff>85104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0" name="Encre 69">
              <a:extLst>
                <a:ext uri="{FF2B5EF4-FFF2-40B4-BE49-F238E27FC236}">
                  <a16:creationId xmlns:a16="http://schemas.microsoft.com/office/drawing/2014/main" id="{F435262F-4A25-463E-9E3A-60706ADEA983}"/>
                </a:ext>
              </a:extLst>
            </xdr14:cNvPr>
            <xdr14:cNvContentPartPr/>
          </xdr14:nvContentPartPr>
          <xdr14:nvPr macro=""/>
          <xdr14:xfrm>
            <a:off x="7785712" y="8759458"/>
            <a:ext cx="360" cy="58680"/>
          </xdr14:xfrm>
        </xdr:contentPart>
      </mc:Choice>
      <mc:Fallback xmlns="">
        <xdr:pic>
          <xdr:nvPicPr>
            <xdr:cNvPr id="70" name="Encre 69">
              <a:extLst>
                <a:ext uri="{FF2B5EF4-FFF2-40B4-BE49-F238E27FC236}">
                  <a16:creationId xmlns:a16="http://schemas.microsoft.com/office/drawing/2014/main" id="{F435262F-4A25-463E-9E3A-60706ADEA983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777072" y="8750458"/>
              <a:ext cx="1800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37</xdr:row>
      <xdr:rowOff>187008</xdr:rowOff>
    </xdr:from>
    <xdr:to>
      <xdr:col>5</xdr:col>
      <xdr:colOff>648558</xdr:colOff>
      <xdr:row>38</xdr:row>
      <xdr:rowOff>90487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1" name="Encre 70">
              <a:extLst>
                <a:ext uri="{FF2B5EF4-FFF2-40B4-BE49-F238E27FC236}">
                  <a16:creationId xmlns:a16="http://schemas.microsoft.com/office/drawing/2014/main" id="{614438E4-09AA-4667-B097-BED3572F3522}"/>
                </a:ext>
              </a:extLst>
            </xdr14:cNvPr>
            <xdr14:cNvContentPartPr/>
          </xdr14:nvContentPartPr>
          <xdr14:nvPr macro=""/>
          <xdr14:xfrm>
            <a:off x="7753312" y="8331418"/>
            <a:ext cx="12240" cy="96120"/>
          </xdr14:xfrm>
        </xdr:contentPart>
      </mc:Choice>
      <mc:Fallback xmlns="">
        <xdr:pic>
          <xdr:nvPicPr>
            <xdr:cNvPr id="71" name="Encre 70">
              <a:extLst>
                <a:ext uri="{FF2B5EF4-FFF2-40B4-BE49-F238E27FC236}">
                  <a16:creationId xmlns:a16="http://schemas.microsoft.com/office/drawing/2014/main" id="{614438E4-09AA-4667-B097-BED3572F3522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744312" y="8322418"/>
              <a:ext cx="29880" cy="11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44</xdr:row>
      <xdr:rowOff>64062</xdr:rowOff>
    </xdr:from>
    <xdr:to>
      <xdr:col>5</xdr:col>
      <xdr:colOff>642438</xdr:colOff>
      <xdr:row>44</xdr:row>
      <xdr:rowOff>128142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2" name="Encre 71">
              <a:extLst>
                <a:ext uri="{FF2B5EF4-FFF2-40B4-BE49-F238E27FC236}">
                  <a16:creationId xmlns:a16="http://schemas.microsoft.com/office/drawing/2014/main" id="{EE691170-34DD-41A2-B91B-715540D6B0AB}"/>
                </a:ext>
              </a:extLst>
            </xdr14:cNvPr>
            <xdr14:cNvContentPartPr/>
          </xdr14:nvContentPartPr>
          <xdr14:nvPr macro=""/>
          <xdr14:xfrm>
            <a:off x="7753312" y="9567658"/>
            <a:ext cx="6120" cy="64080"/>
          </xdr14:xfrm>
        </xdr:contentPart>
      </mc:Choice>
      <mc:Fallback xmlns="">
        <xdr:pic>
          <xdr:nvPicPr>
            <xdr:cNvPr id="72" name="Encre 71">
              <a:extLst>
                <a:ext uri="{FF2B5EF4-FFF2-40B4-BE49-F238E27FC236}">
                  <a16:creationId xmlns:a16="http://schemas.microsoft.com/office/drawing/2014/main" id="{EE691170-34DD-41A2-B91B-715540D6B0A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7744672" y="9558658"/>
              <a:ext cx="2376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610038</xdr:colOff>
      <xdr:row>36</xdr:row>
      <xdr:rowOff>96279</xdr:rowOff>
    </xdr:from>
    <xdr:to>
      <xdr:col>5</xdr:col>
      <xdr:colOff>647478</xdr:colOff>
      <xdr:row>37</xdr:row>
      <xdr:rowOff>128688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5" name="Encre 74">
              <a:extLst>
                <a:ext uri="{FF2B5EF4-FFF2-40B4-BE49-F238E27FC236}">
                  <a16:creationId xmlns:a16="http://schemas.microsoft.com/office/drawing/2014/main" id="{500607A1-02D5-425A-AC49-5258D2C6D829}"/>
                </a:ext>
              </a:extLst>
            </xdr14:cNvPr>
            <xdr14:cNvContentPartPr/>
          </xdr14:nvContentPartPr>
          <xdr14:nvPr macro=""/>
          <xdr14:xfrm>
            <a:off x="7727032" y="8042698"/>
            <a:ext cx="37440" cy="230400"/>
          </xdr14:xfrm>
        </xdr:contentPart>
      </mc:Choice>
      <mc:Fallback xmlns="">
        <xdr:pic>
          <xdr:nvPicPr>
            <xdr:cNvPr id="75" name="Encre 74">
              <a:extLst>
                <a:ext uri="{FF2B5EF4-FFF2-40B4-BE49-F238E27FC236}">
                  <a16:creationId xmlns:a16="http://schemas.microsoft.com/office/drawing/2014/main" id="{500607A1-02D5-425A-AC49-5258D2C6D829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7718118" y="8033698"/>
              <a:ext cx="54912" cy="248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3258,'-2'-99,"4"-108,4 174,1 1,17-49,-14 48,0-4,-1-1,-2 0,-2-1,-2 2,-1-44,-4 18,4-83,6 91,-4 33,1-45,-6-319,1 380,-1 0,0 0,-1-1,1 1,-1 1,-1-1,-3-8,3 7,0 1,0-1,1 0,0 0,0 0,0-8,-2-23,-17-65,13 71,2-1,1 1,-1-34,-11-79,17 110,1-22,-2 1,-10-57,5 65,3-1,5-75,1 28,-1 8,-4-97,-8 127,7 44,1 1,0-2,1 2,0-1,1 1,3-23,0 26,0 1,1 0,1 0,0-1,0 1,1 2,0-2,11-12,11-13,-28 33,0 1,0 0,0 0,1-1,-1 1,0 0,0 0,0-1,0 1,0 0,0-1,0 1,0 0,0 0,0-1,0 1,0 0,0-1,0 1,0 0,0-1,0 1,0 0,0-1,0 1,0 0,-1 0,1-1,0 1,0 0,0 0,0-1,-1 1,1 0,0 0,0 0,-1-1,1 1,0 0,-1 0,-17-6,-22 4,39 2,-9 0,0 1,0 1,0-1,0 1,0 1,1 0,-1 0,1 1,-14 7,2-1,0-2,-1-1,-27 6,-23 7,51-15,0-1,0-1,0 0,0-2,0-1,-40-3,-7 0,43 1,0-1,0-1,0 0,-43-16,-12-2,60 16,0-1,-37-17,-18-6,63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004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4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 18,'0'-2,"-2"-2,-2-1,1-1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90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0 102,'0'-3,"0"-3,0-3,0-3,0-1,0-2,0 0,0-1,0 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06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0 342,'10'-134,"-4"73,1 8,1-27,-9 67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51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31 206,'0'-2,"0"-4,0-3,0-3,0-1,0-2,0 0,-5 2,-2 1,1-1,1 1,1-2,2 1,1-2,0 1,1-1,0 2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8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0 222,'0'-5,"0"-4,0-4,5 2,2-1,-1-1,-1 0,-1-1,-2-1,0 1,-2-1,0 0,0 0,0 0,-1 0,1 0,0 3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33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1 193,'0'-3,"0"-3,0-3,0-3,0-1,0-2,0 0,0-1,0 1,0-1,0 1,0 0,0 0,0 0,0 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5.56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1,'5'0,"4"0,4 0,1 0,1 0,1 0,0 0,0 0,-1 0,1 0,-4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5.95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30,'3'0,"3"0,3 0,0 0</inkml:trace>
  <inkml:trace contextRef="#ctx0" brushRef="#br0" timeOffset="462.75">149 1,'2'0,"4"0,3 0,3 0,1 0,2 0,0 0,1 0,-3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1.2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17 614,'0'-2,"0"-4,0-3,0-2,0-1,0 0</inkml:trace>
  <inkml:trace contextRef="#ctx0" brushRef="#br0" timeOffset="455.75">17 195,'0'-2,"0"-4,0-2,0-4,0 0,0-2,0 0,0-1,0 1,0-1,0 1,0 0,0-1,0 1,0 0,0 3</inkml:trace>
  <inkml:trace contextRef="#ctx0" brushRef="#br0" timeOffset="7116.89">1 711,'0'5,"0"4,0 3,0 1,0 2,0 0,0-1,0 1,0-3</inkml:trace>
  <inkml:trace contextRef="#ctx0" brushRef="#br0" timeOffset="8135.59">17 293,'0'2,"0"4,0 2,0 3,0 2,0 1,0 0,-2-2,-2-1,0 1,1 0,2 0,-1 1,2 1,0-3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0.38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0,'0'3,"0"3,0 3,0 3,0 1,0 2,0 0,0 1,0-1,0 1,0-1,0 0,0-2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1.50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0,'0'13,"0"-2,-1-1,2 0,-1 1,1-1,1 0,0 0,1 0,-1 0,6 11,-5-12,0 1,0 0,-1 0,-1 0,0 0,0 1,-1-1,-1 17,0-7,1-7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2.80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16 0,'-2'0,"-2"5,1 5,0 2,2 2,-1 1,2 1,0 0,0 0,0-1,0 0,0 1,0-1,0-3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3.524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104 639,'0'-3,"0"-3,0-3,0-2,-5 0,-2-1,1 0,1-1,1 0,2 1</inkml:trace>
  <inkml:trace contextRef="#ctx0" brushRef="#br0" timeOffset="383.75">30 267,'0'-2,"0"-4,0-3,0-3,0-2,0 0,0-1,0-1,0 1,0 2</inkml:trace>
  <inkml:trace contextRef="#ctx0" brushRef="#br0" timeOffset="11066.24">0 0,'0'5,"0"4,5 1,2 1,-1 1,-1 1,-1 1,-2 1,-1 0,2 0,1 0,-1-3</inkml:trace>
  <inkml:trace contextRef="#ctx0" brushRef="#br0" timeOffset="11978.84">30 372,'0'5,"2"1,2 3,-1 2,-1 2,0 1,0 0,-2 2,0-1,0 0,0 1,0-1,2-3,2 0,-1-3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3"/>
  <sheetViews>
    <sheetView tabSelected="1" zoomScale="85" zoomScaleNormal="85" workbookViewId="0">
      <selection activeCell="D15" sqref="D15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7" t="s">
        <v>9</v>
      </c>
      <c r="D1" s="17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77" t="s">
        <v>1</v>
      </c>
      <c r="B2" s="77">
        <v>1500</v>
      </c>
      <c r="C2" s="55" t="s">
        <v>2</v>
      </c>
      <c r="D2" s="37" t="s">
        <v>11</v>
      </c>
      <c r="E2" s="1"/>
      <c r="F2" s="77" t="s">
        <v>29</v>
      </c>
      <c r="G2" s="74">
        <v>20</v>
      </c>
      <c r="H2" s="15" t="s">
        <v>28</v>
      </c>
      <c r="I2" s="16" t="s">
        <v>56</v>
      </c>
      <c r="J2" s="1"/>
      <c r="K2" s="46" t="s">
        <v>35</v>
      </c>
      <c r="L2" s="47">
        <f>G4*G5</f>
        <v>7.1428571428571425E-2</v>
      </c>
      <c r="M2" s="51" t="s">
        <v>17</v>
      </c>
      <c r="N2" s="52" t="s">
        <v>39</v>
      </c>
      <c r="O2" s="1"/>
    </row>
    <row r="3" spans="1:15" ht="15.6" thickTop="1" thickBot="1" x14ac:dyDescent="0.35">
      <c r="A3" s="77" t="s">
        <v>3</v>
      </c>
      <c r="B3" s="77">
        <v>3000</v>
      </c>
      <c r="C3" s="15" t="s">
        <v>4</v>
      </c>
      <c r="D3" s="16" t="s">
        <v>12</v>
      </c>
      <c r="E3" s="1"/>
      <c r="F3" s="77" t="s">
        <v>31</v>
      </c>
      <c r="G3" s="74">
        <v>20</v>
      </c>
      <c r="H3" s="55" t="s">
        <v>28</v>
      </c>
      <c r="I3" s="37" t="s">
        <v>58</v>
      </c>
      <c r="J3" s="1"/>
      <c r="K3" s="46" t="s">
        <v>37</v>
      </c>
      <c r="L3" s="47">
        <f>((B5^2)*B3)/(L2*B2*2*PI()/60)</f>
        <v>241.31072471593171</v>
      </c>
      <c r="M3" s="53"/>
      <c r="N3" s="53" t="s">
        <v>38</v>
      </c>
      <c r="O3" s="1"/>
    </row>
    <row r="4" spans="1:15" ht="15" thickTop="1" x14ac:dyDescent="0.3">
      <c r="A4" s="263" t="s">
        <v>5</v>
      </c>
      <c r="B4" s="263">
        <v>240</v>
      </c>
      <c r="C4" s="18" t="s">
        <v>6</v>
      </c>
      <c r="D4" s="19" t="s">
        <v>7</v>
      </c>
      <c r="E4" s="1"/>
      <c r="F4" s="77" t="s">
        <v>26</v>
      </c>
      <c r="G4" s="264">
        <f>1/2</f>
        <v>0.5</v>
      </c>
      <c r="H4" s="265">
        <v>1</v>
      </c>
      <c r="I4" s="16" t="s">
        <v>33</v>
      </c>
      <c r="J4" s="1"/>
      <c r="K4" s="14"/>
      <c r="L4" s="14"/>
      <c r="M4" s="14"/>
      <c r="N4" s="14"/>
      <c r="O4" s="1"/>
    </row>
    <row r="5" spans="1:15" x14ac:dyDescent="0.3">
      <c r="A5" s="266" t="s">
        <v>23</v>
      </c>
      <c r="B5" s="266">
        <v>0.95</v>
      </c>
      <c r="C5" s="148">
        <v>1</v>
      </c>
      <c r="D5" s="37" t="s">
        <v>24</v>
      </c>
      <c r="E5" s="1"/>
      <c r="F5" s="77" t="s">
        <v>27</v>
      </c>
      <c r="G5" s="74">
        <f>1/7</f>
        <v>0.14285714285714285</v>
      </c>
      <c r="H5" s="148">
        <v>1</v>
      </c>
      <c r="I5" s="37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77" t="s">
        <v>41</v>
      </c>
      <c r="G6" s="74">
        <v>20</v>
      </c>
      <c r="H6" s="15" t="s">
        <v>42</v>
      </c>
      <c r="I6" s="16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77" t="s">
        <v>44</v>
      </c>
      <c r="G7" s="74">
        <v>30</v>
      </c>
      <c r="H7" s="55" t="s">
        <v>42</v>
      </c>
      <c r="I7" s="37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77" t="s">
        <v>40</v>
      </c>
      <c r="G8" s="74">
        <f>B$10/((G2/2)*COS(G6))</f>
        <v>0.49009750419134118</v>
      </c>
      <c r="H8" s="15"/>
      <c r="I8" s="16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77" t="s">
        <v>45</v>
      </c>
      <c r="G9" s="74">
        <f>(B$10*(1/G$4))/((B14/2)*COS(G$6))</f>
        <v>0.49009750419134118</v>
      </c>
      <c r="H9" s="55"/>
      <c r="I9" s="37" t="s">
        <v>63</v>
      </c>
      <c r="J9" s="1"/>
      <c r="K9" s="14"/>
      <c r="L9" s="14"/>
      <c r="M9" s="14"/>
      <c r="N9" s="14"/>
      <c r="O9" s="1"/>
    </row>
    <row r="10" spans="1:15" x14ac:dyDescent="0.3">
      <c r="A10" s="33" t="s">
        <v>14</v>
      </c>
      <c r="B10" s="33">
        <f>B3/B2</f>
        <v>2</v>
      </c>
      <c r="C10" s="87" t="s">
        <v>6</v>
      </c>
      <c r="D10" s="49" t="s">
        <v>15</v>
      </c>
      <c r="E10" s="1"/>
      <c r="F10" s="77" t="s">
        <v>46</v>
      </c>
      <c r="G10" s="74">
        <f>(B$10*(1/G$4))/((G3/2)*COS(G$6))</f>
        <v>0.98019500838268236</v>
      </c>
      <c r="H10" s="15"/>
      <c r="I10" s="16" t="s">
        <v>64</v>
      </c>
      <c r="J10" s="1"/>
      <c r="K10" s="14"/>
      <c r="L10" s="14"/>
      <c r="M10" s="14"/>
      <c r="N10" s="14"/>
      <c r="O10" s="1"/>
    </row>
    <row r="11" spans="1:15" x14ac:dyDescent="0.3">
      <c r="A11" s="33" t="s">
        <v>18</v>
      </c>
      <c r="B11" s="33">
        <f>B13/B2</f>
        <v>7.1818668070217778E-2</v>
      </c>
      <c r="C11" s="89" t="s">
        <v>17</v>
      </c>
      <c r="D11" s="50" t="s">
        <v>16</v>
      </c>
      <c r="E11" s="1"/>
      <c r="F11" s="77" t="s">
        <v>47</v>
      </c>
      <c r="G11" s="74">
        <f>(B$10*(1/G$4*G$5))/((B15/2)*COS(G$6))</f>
        <v>4.6675952780127726E-2</v>
      </c>
      <c r="H11" s="55"/>
      <c r="I11" s="37" t="s">
        <v>65</v>
      </c>
      <c r="J11" s="1"/>
      <c r="K11" s="14"/>
      <c r="L11" s="14"/>
      <c r="M11" s="14"/>
      <c r="N11" s="14"/>
      <c r="O11" s="1"/>
    </row>
    <row r="12" spans="1:15" x14ac:dyDescent="0.3">
      <c r="A12" s="33" t="s">
        <v>21</v>
      </c>
      <c r="B12" s="33">
        <f>B5^2 * B3</f>
        <v>2707.5</v>
      </c>
      <c r="C12" s="87" t="s">
        <v>4</v>
      </c>
      <c r="D12" s="49" t="s">
        <v>22</v>
      </c>
      <c r="E12" s="1"/>
      <c r="F12" s="77" t="s">
        <v>60</v>
      </c>
      <c r="G12" s="74">
        <v>150</v>
      </c>
      <c r="H12" s="15"/>
      <c r="I12" s="16" t="s">
        <v>61</v>
      </c>
      <c r="J12" s="1"/>
      <c r="K12" s="14"/>
      <c r="L12" s="14"/>
      <c r="M12" s="14"/>
      <c r="N12" s="14"/>
      <c r="O12" s="1"/>
    </row>
    <row r="13" spans="1:15" x14ac:dyDescent="0.3">
      <c r="A13" s="33" t="s">
        <v>19</v>
      </c>
      <c r="B13" s="33">
        <f>B12/B4 * 60/(2*PI())</f>
        <v>107.72800210532667</v>
      </c>
      <c r="C13" s="89" t="s">
        <v>2</v>
      </c>
      <c r="D13" s="50" t="s">
        <v>20</v>
      </c>
      <c r="E13" s="1"/>
      <c r="F13" s="77" t="s">
        <v>66</v>
      </c>
      <c r="G13" s="74">
        <v>7</v>
      </c>
      <c r="H13" s="55" t="s">
        <v>28</v>
      </c>
      <c r="I13" s="37" t="s">
        <v>69</v>
      </c>
      <c r="J13" s="1"/>
      <c r="K13" s="14"/>
      <c r="L13" s="14"/>
      <c r="M13" s="14"/>
      <c r="N13" s="14"/>
      <c r="O13" s="1"/>
    </row>
    <row r="14" spans="1:15" x14ac:dyDescent="0.3">
      <c r="A14" s="33" t="s">
        <v>30</v>
      </c>
      <c r="B14" s="33">
        <f>G2/G4</f>
        <v>40</v>
      </c>
      <c r="C14" s="87" t="s">
        <v>28</v>
      </c>
      <c r="D14" s="49" t="s">
        <v>57</v>
      </c>
      <c r="E14" s="1"/>
      <c r="F14" s="77" t="s">
        <v>67</v>
      </c>
      <c r="G14" s="74">
        <v>10</v>
      </c>
      <c r="H14" s="38" t="s">
        <v>28</v>
      </c>
      <c r="I14" s="37" t="s">
        <v>68</v>
      </c>
      <c r="J14" s="1"/>
      <c r="K14" s="14"/>
      <c r="L14" s="14"/>
      <c r="M14" s="14"/>
      <c r="N14" s="14"/>
      <c r="O14" s="1"/>
    </row>
    <row r="15" spans="1:15" x14ac:dyDescent="0.3">
      <c r="A15" s="33" t="s">
        <v>32</v>
      </c>
      <c r="B15" s="33">
        <v>60</v>
      </c>
      <c r="C15" s="89" t="s">
        <v>28</v>
      </c>
      <c r="D15" s="50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3" t="s">
        <v>48</v>
      </c>
      <c r="B16" s="48">
        <f>2.34*SQRT((G8*10^3)/(G13*G12))</f>
        <v>1.5986833552735431</v>
      </c>
      <c r="C16" s="87">
        <v>1</v>
      </c>
      <c r="D16" s="49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3" t="s">
        <v>49</v>
      </c>
      <c r="B17" s="48">
        <f>2.34*SQRT((G9*10^3)/(G$13*G$12))</f>
        <v>1.5986833552735431</v>
      </c>
      <c r="C17" s="89">
        <v>1</v>
      </c>
      <c r="D17" s="50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3" t="s">
        <v>50</v>
      </c>
      <c r="B18" s="48">
        <f>2.34*SQRT((G10*10^3)/(G$14*G$12))</f>
        <v>1.8915876555423339</v>
      </c>
      <c r="C18" s="87">
        <v>1</v>
      </c>
      <c r="D18" s="49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3" t="s">
        <v>51</v>
      </c>
      <c r="B19" s="48">
        <f>2.34*SQRT((G11*10^3)/(G$14*G$12))</f>
        <v>0.41277826738889517</v>
      </c>
      <c r="C19" s="89">
        <v>1</v>
      </c>
      <c r="D19" s="50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2" spans="1:15" x14ac:dyDescent="0.3">
      <c r="G32">
        <f>G2+B14/2</f>
        <v>40</v>
      </c>
    </row>
    <row r="33" spans="7:7" x14ac:dyDescent="0.3">
      <c r="G33">
        <f>G3/2+B15</f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40" zoomScaleNormal="40" workbookViewId="0">
      <selection activeCell="F25" sqref="F25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2" customWidth="1"/>
    <col min="13" max="13" width="11.88671875" style="42" customWidth="1"/>
    <col min="14" max="14" width="12" customWidth="1"/>
    <col min="20" max="20" width="21.44140625" customWidth="1"/>
  </cols>
  <sheetData>
    <row r="1" spans="1:44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59" t="s">
        <v>25</v>
      </c>
      <c r="G1" s="59" t="s">
        <v>8</v>
      </c>
      <c r="H1" s="59" t="s">
        <v>105</v>
      </c>
      <c r="I1" s="59" t="s">
        <v>10</v>
      </c>
      <c r="J1" s="39"/>
      <c r="K1" s="62" t="s">
        <v>278</v>
      </c>
      <c r="L1" s="14"/>
      <c r="M1" s="61"/>
      <c r="N1" s="61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4" t="s">
        <v>71</v>
      </c>
      <c r="B2" s="150">
        <f>'Résistance des engrenages'!B3</f>
        <v>3000</v>
      </c>
      <c r="C2" s="15" t="s">
        <v>4</v>
      </c>
      <c r="D2" s="16" t="s">
        <v>73</v>
      </c>
      <c r="E2" s="1"/>
      <c r="F2" s="77" t="s">
        <v>75</v>
      </c>
      <c r="G2" s="78">
        <f>'Résistance des engrenages'!G6</f>
        <v>20</v>
      </c>
      <c r="H2" s="24" t="s">
        <v>76</v>
      </c>
      <c r="I2" s="25" t="s">
        <v>77</v>
      </c>
      <c r="J2" s="39"/>
      <c r="K2" s="63" t="s">
        <v>142</v>
      </c>
      <c r="L2" s="14"/>
      <c r="M2" s="200" t="s">
        <v>196</v>
      </c>
      <c r="N2" s="200"/>
      <c r="O2" s="200"/>
      <c r="P2" s="200"/>
      <c r="Q2" s="200"/>
      <c r="R2" s="200"/>
      <c r="S2" s="200"/>
      <c r="T2" s="200"/>
      <c r="U2" s="14"/>
      <c r="V2" s="14"/>
      <c r="W2" s="1"/>
      <c r="X2" s="14"/>
      <c r="Y2" s="14"/>
      <c r="Z2" s="14"/>
      <c r="AA2" s="201" t="s">
        <v>197</v>
      </c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3"/>
      <c r="AO2" s="14"/>
      <c r="AP2" s="14"/>
      <c r="AQ2" s="14"/>
      <c r="AR2" s="1"/>
    </row>
    <row r="3" spans="1:44" x14ac:dyDescent="0.3">
      <c r="A3" s="54" t="s">
        <v>72</v>
      </c>
      <c r="B3" s="151">
        <f>'Résistance des engrenages'!B2</f>
        <v>1500</v>
      </c>
      <c r="C3" s="75" t="s">
        <v>2</v>
      </c>
      <c r="D3" s="37" t="s">
        <v>74</v>
      </c>
      <c r="E3" s="1"/>
      <c r="F3" s="77" t="s">
        <v>44</v>
      </c>
      <c r="G3" s="78">
        <f>'Résistance des engrenages'!G7</f>
        <v>30</v>
      </c>
      <c r="H3" s="26" t="s">
        <v>76</v>
      </c>
      <c r="I3" s="27" t="s">
        <v>78</v>
      </c>
      <c r="J3" s="39"/>
      <c r="K3" s="14"/>
      <c r="L3" s="14"/>
      <c r="M3" s="200"/>
      <c r="N3" s="200"/>
      <c r="O3" s="200"/>
      <c r="P3" s="200"/>
      <c r="Q3" s="200"/>
      <c r="R3" s="200"/>
      <c r="S3" s="200"/>
      <c r="T3" s="200"/>
      <c r="U3" s="14"/>
      <c r="V3" s="14"/>
      <c r="W3" s="1"/>
      <c r="X3" s="14"/>
      <c r="Y3" s="14"/>
      <c r="Z3" s="14"/>
      <c r="AA3" s="204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6"/>
      <c r="AO3" s="14"/>
      <c r="AP3" s="14"/>
      <c r="AQ3" s="14"/>
      <c r="AR3" s="1"/>
    </row>
    <row r="4" spans="1:44" ht="15" thickBot="1" x14ac:dyDescent="0.35">
      <c r="A4" s="56"/>
      <c r="B4" s="1"/>
      <c r="C4" s="1"/>
      <c r="D4" s="1"/>
      <c r="E4" s="1"/>
      <c r="F4" s="77" t="s">
        <v>18</v>
      </c>
      <c r="G4" s="78">
        <f>'Résistance des engrenages'!G2/2</f>
        <v>10</v>
      </c>
      <c r="H4" s="38" t="s">
        <v>28</v>
      </c>
      <c r="I4" s="37" t="s">
        <v>423</v>
      </c>
      <c r="J4" s="39"/>
      <c r="K4" s="14"/>
      <c r="L4" s="14"/>
      <c r="M4" s="200"/>
      <c r="N4" s="200"/>
      <c r="O4" s="200"/>
      <c r="P4" s="200"/>
      <c r="Q4" s="200"/>
      <c r="R4" s="200"/>
      <c r="S4" s="200"/>
      <c r="T4" s="200"/>
      <c r="U4" s="14"/>
      <c r="V4" s="14"/>
      <c r="W4" s="1"/>
      <c r="X4" s="14"/>
      <c r="Y4" s="14"/>
      <c r="Z4" s="14"/>
      <c r="AA4" s="207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8"/>
      <c r="AN4" s="209"/>
      <c r="AO4" s="14"/>
      <c r="AP4" s="14"/>
      <c r="AQ4" s="14"/>
      <c r="AR4" s="1"/>
    </row>
    <row r="5" spans="1:44" ht="15" thickBot="1" x14ac:dyDescent="0.35">
      <c r="A5" s="60" t="s">
        <v>104</v>
      </c>
      <c r="B5" s="59" t="s">
        <v>8</v>
      </c>
      <c r="C5" s="59" t="s">
        <v>105</v>
      </c>
      <c r="D5" s="59" t="s">
        <v>10</v>
      </c>
      <c r="E5" s="1"/>
      <c r="F5" s="77" t="s">
        <v>91</v>
      </c>
      <c r="G5" s="78">
        <v>45</v>
      </c>
      <c r="H5" s="26" t="s">
        <v>28</v>
      </c>
      <c r="I5" s="27" t="s">
        <v>92</v>
      </c>
      <c r="J5" s="39"/>
      <c r="K5" s="14"/>
      <c r="L5" s="14"/>
      <c r="M5" s="61"/>
      <c r="N5" s="61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3" t="s">
        <v>79</v>
      </c>
      <c r="B6" s="152">
        <f>2*B3/60*PI()</f>
        <v>157.07963267948966</v>
      </c>
      <c r="C6" s="83" t="s">
        <v>80</v>
      </c>
      <c r="D6" s="35" t="s">
        <v>81</v>
      </c>
      <c r="E6" s="1"/>
      <c r="F6" s="77" t="s">
        <v>207</v>
      </c>
      <c r="G6" s="78">
        <v>18</v>
      </c>
      <c r="H6" s="26" t="s">
        <v>28</v>
      </c>
      <c r="I6" s="27" t="s">
        <v>209</v>
      </c>
      <c r="J6" s="39"/>
      <c r="K6" s="14"/>
      <c r="L6" s="14"/>
      <c r="M6" s="61"/>
      <c r="N6" s="61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3" t="s">
        <v>82</v>
      </c>
      <c r="B7" s="153">
        <f>B2/B6*1000</f>
        <v>19098.593171027438</v>
      </c>
      <c r="C7" s="84" t="s">
        <v>83</v>
      </c>
      <c r="D7" s="34" t="s">
        <v>84</v>
      </c>
      <c r="E7" s="1"/>
      <c r="F7" s="77" t="s">
        <v>208</v>
      </c>
      <c r="G7" s="78">
        <v>30</v>
      </c>
      <c r="H7" s="24" t="s">
        <v>28</v>
      </c>
      <c r="I7" s="25" t="s">
        <v>210</v>
      </c>
      <c r="J7" s="39"/>
      <c r="K7" s="14"/>
      <c r="L7" s="14"/>
      <c r="M7" s="61"/>
      <c r="N7" s="61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3" t="s">
        <v>87</v>
      </c>
      <c r="B8" s="153">
        <f>B7/G4</f>
        <v>1909.8593171027437</v>
      </c>
      <c r="C8" s="83" t="s">
        <v>72</v>
      </c>
      <c r="D8" s="35" t="s">
        <v>88</v>
      </c>
      <c r="E8" s="1"/>
      <c r="F8" s="219" t="s">
        <v>93</v>
      </c>
      <c r="G8" s="219"/>
      <c r="H8" s="220"/>
      <c r="I8" s="220"/>
      <c r="J8" s="39"/>
      <c r="K8" s="14"/>
      <c r="L8" s="226" t="s">
        <v>200</v>
      </c>
      <c r="M8" s="227"/>
      <c r="N8" s="230">
        <v>1.68E-6</v>
      </c>
      <c r="O8" s="14"/>
      <c r="P8" s="14"/>
      <c r="Q8" s="14"/>
      <c r="R8" s="232" t="s">
        <v>199</v>
      </c>
      <c r="S8" s="233"/>
      <c r="T8" s="236">
        <v>3.3100000000000001E-6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3" t="s">
        <v>85</v>
      </c>
      <c r="B9" s="153">
        <f>B8*TAN(RADIANS(G3))</f>
        <v>1102.6577908435838</v>
      </c>
      <c r="C9" s="84" t="s">
        <v>72</v>
      </c>
      <c r="D9" s="34" t="s">
        <v>89</v>
      </c>
      <c r="E9" s="1"/>
      <c r="F9" s="77" t="s">
        <v>119</v>
      </c>
      <c r="G9" s="78">
        <v>0</v>
      </c>
      <c r="H9" s="20" t="s">
        <v>72</v>
      </c>
      <c r="I9" s="21" t="s">
        <v>120</v>
      </c>
      <c r="J9" s="39"/>
      <c r="K9" s="14"/>
      <c r="L9" s="228"/>
      <c r="M9" s="229"/>
      <c r="N9" s="231"/>
      <c r="O9" s="14"/>
      <c r="P9" s="14"/>
      <c r="Q9" s="14"/>
      <c r="R9" s="234"/>
      <c r="S9" s="235"/>
      <c r="T9" s="237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3" t="s">
        <v>86</v>
      </c>
      <c r="B10" s="153">
        <f>-B8*TAN(RADIANS(G2))/COS(RADIANS(G3))</f>
        <v>-802.66922889758473</v>
      </c>
      <c r="C10" s="83" t="s">
        <v>72</v>
      </c>
      <c r="D10" s="35" t="s">
        <v>90</v>
      </c>
      <c r="E10" s="1"/>
      <c r="F10" s="129" t="s">
        <v>126</v>
      </c>
      <c r="G10" s="191">
        <v>2</v>
      </c>
      <c r="H10" s="58">
        <v>1</v>
      </c>
      <c r="I10" s="21" t="s">
        <v>125</v>
      </c>
      <c r="J10" s="39"/>
      <c r="K10" s="14"/>
      <c r="L10" s="14"/>
      <c r="M10" s="61"/>
      <c r="N10" s="61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3" t="s">
        <v>94</v>
      </c>
      <c r="B11" s="153">
        <f>-B9</f>
        <v>-1102.6577908435838</v>
      </c>
      <c r="C11" s="84" t="s">
        <v>72</v>
      </c>
      <c r="D11" s="34" t="s">
        <v>99</v>
      </c>
      <c r="E11" s="1"/>
      <c r="F11" s="194" t="s">
        <v>127</v>
      </c>
      <c r="G11" s="195">
        <v>34</v>
      </c>
      <c r="H11" s="69" t="s">
        <v>28</v>
      </c>
      <c r="I11" s="69" t="s">
        <v>132</v>
      </c>
      <c r="J11" s="39"/>
      <c r="K11" s="14"/>
      <c r="L11" s="14"/>
      <c r="M11" s="61"/>
      <c r="N11" s="61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3" t="s">
        <v>95</v>
      </c>
      <c r="B12" s="153">
        <f>-B8*(G5-G6)/G5</f>
        <v>-1145.9155902616462</v>
      </c>
      <c r="C12" s="83" t="s">
        <v>72</v>
      </c>
      <c r="D12" s="35" t="s">
        <v>100</v>
      </c>
      <c r="E12" s="1"/>
      <c r="F12" s="192" t="s">
        <v>139</v>
      </c>
      <c r="G12" s="193">
        <v>225</v>
      </c>
      <c r="H12" s="24" t="s">
        <v>138</v>
      </c>
      <c r="I12" s="31" t="s">
        <v>198</v>
      </c>
      <c r="J12" s="39"/>
      <c r="K12" s="14"/>
      <c r="L12" s="14"/>
      <c r="M12" s="61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3" t="s">
        <v>96</v>
      </c>
      <c r="B13" s="153">
        <f>-(B10*G5-G6*B10+G7*B9)/(G5)</f>
        <v>-253.50365655717178</v>
      </c>
      <c r="C13" s="84" t="s">
        <v>72</v>
      </c>
      <c r="D13" s="34" t="s">
        <v>101</v>
      </c>
      <c r="E13" s="1"/>
      <c r="F13" s="77" t="s">
        <v>140</v>
      </c>
      <c r="G13" s="78">
        <f>IF(G5/G11&lt;5,RADIANS(2/3),IF(G5/G11&gt;7,RADIANS(1/4),"A definir"))</f>
        <v>1.1635528346628864E-2</v>
      </c>
      <c r="H13" s="22" t="s">
        <v>159</v>
      </c>
      <c r="I13" s="23" t="s">
        <v>195</v>
      </c>
      <c r="J13" s="39"/>
      <c r="K13" s="14"/>
      <c r="L13" s="14"/>
      <c r="M13" s="61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3" t="s">
        <v>97</v>
      </c>
      <c r="B14" s="153">
        <f>-(G6*B8)/(G5)</f>
        <v>-763.94372684109737</v>
      </c>
      <c r="C14" s="83" t="s">
        <v>72</v>
      </c>
      <c r="D14" s="35" t="s">
        <v>102</v>
      </c>
      <c r="E14" s="1"/>
      <c r="F14" s="77" t="s">
        <v>146</v>
      </c>
      <c r="G14" s="78">
        <f>IF(B3&gt;500,G5/3000,G5/2000)</f>
        <v>1.4999999999999999E-2</v>
      </c>
      <c r="H14" s="26" t="s">
        <v>28</v>
      </c>
      <c r="I14" s="27" t="s">
        <v>194</v>
      </c>
      <c r="J14" s="39"/>
      <c r="K14" s="14"/>
      <c r="L14" s="14"/>
      <c r="M14" s="61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3" t="s">
        <v>98</v>
      </c>
      <c r="B15" s="153">
        <f>-(G6*B10-G7*B9)/(G5)</f>
        <v>1056.1728854547566</v>
      </c>
      <c r="C15" s="84" t="s">
        <v>72</v>
      </c>
      <c r="D15" s="34" t="s">
        <v>103</v>
      </c>
      <c r="E15" s="1"/>
      <c r="F15" s="77" t="s">
        <v>143</v>
      </c>
      <c r="G15" s="78" t="s">
        <v>141</v>
      </c>
      <c r="H15" s="28">
        <v>1</v>
      </c>
      <c r="I15" s="27" t="s">
        <v>193</v>
      </c>
      <c r="J15" s="39"/>
      <c r="K15" s="14"/>
      <c r="L15" s="14"/>
      <c r="M15" s="61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3" t="s">
        <v>128</v>
      </c>
      <c r="B16" s="153">
        <f>G12/(MAX(M41:M491)*G22)</f>
        <v>0.69294620697819664</v>
      </c>
      <c r="C16" s="85">
        <v>1</v>
      </c>
      <c r="D16" s="36" t="s">
        <v>130</v>
      </c>
      <c r="E16" s="1"/>
      <c r="F16" s="77" t="s">
        <v>144</v>
      </c>
      <c r="G16" s="78">
        <f>IF(G15="large",1/1500,1/500)</f>
        <v>6.6666666666666664E-4</v>
      </c>
      <c r="H16" s="29">
        <v>1</v>
      </c>
      <c r="I16" s="23" t="s">
        <v>192</v>
      </c>
      <c r="J16" s="39"/>
      <c r="K16" s="14"/>
      <c r="L16" s="14"/>
      <c r="M16" s="61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3" t="s">
        <v>129</v>
      </c>
      <c r="B17" s="154" t="str">
        <f>IF(B16&gt;G10,"Oui","Non")</f>
        <v>Non</v>
      </c>
      <c r="C17" s="84" t="s">
        <v>204</v>
      </c>
      <c r="D17" s="34" t="s">
        <v>131</v>
      </c>
      <c r="E17" s="1"/>
      <c r="F17" s="77" t="s">
        <v>145</v>
      </c>
      <c r="G17" s="78">
        <v>3</v>
      </c>
      <c r="H17" s="26" t="s">
        <v>76</v>
      </c>
      <c r="I17" s="27" t="s">
        <v>191</v>
      </c>
      <c r="J17" s="39"/>
      <c r="K17" s="14"/>
      <c r="L17" s="14"/>
      <c r="M17" s="61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3" t="s">
        <v>161</v>
      </c>
      <c r="B18" s="155" cm="1">
        <f t="array" ref="B18">MAX(ABS(F41:F491))/(G19*B28)</f>
        <v>5.9762233065386106E-6</v>
      </c>
      <c r="C18" s="83" t="s">
        <v>159</v>
      </c>
      <c r="D18" s="35" t="s">
        <v>160</v>
      </c>
      <c r="E18" s="1"/>
      <c r="F18" s="77" t="s">
        <v>151</v>
      </c>
      <c r="G18" s="79">
        <v>190000</v>
      </c>
      <c r="H18" s="22" t="s">
        <v>138</v>
      </c>
      <c r="I18" s="23" t="s">
        <v>156</v>
      </c>
      <c r="J18" s="39"/>
      <c r="K18" s="14"/>
      <c r="L18" s="14"/>
      <c r="M18" s="61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3" t="s">
        <v>150</v>
      </c>
      <c r="B19" s="156" t="str">
        <f>IF(B18&lt;G13,"Oui","Non")</f>
        <v>Oui</v>
      </c>
      <c r="C19" s="84" t="s">
        <v>204</v>
      </c>
      <c r="D19" s="34" t="s">
        <v>149</v>
      </c>
      <c r="E19" s="1"/>
      <c r="F19" s="77" t="s">
        <v>152</v>
      </c>
      <c r="G19" s="79">
        <f>G18/(2*(1+0.3))</f>
        <v>73076.923076923078</v>
      </c>
      <c r="H19" s="26" t="s">
        <v>138</v>
      </c>
      <c r="I19" s="27" t="s">
        <v>157</v>
      </c>
      <c r="J19" s="39"/>
      <c r="K19" s="14"/>
      <c r="L19" s="14"/>
      <c r="M19" s="61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3" t="s">
        <v>163</v>
      </c>
      <c r="B20" s="153">
        <f>MAX(U41:U491)</f>
        <v>3.3535646868066756E-3</v>
      </c>
      <c r="C20" s="84" t="s">
        <v>28</v>
      </c>
      <c r="D20" s="34" t="s">
        <v>164</v>
      </c>
      <c r="E20" s="1"/>
      <c r="F20" s="77" t="s">
        <v>187</v>
      </c>
      <c r="G20" s="78">
        <v>0</v>
      </c>
      <c r="H20" s="22" t="s">
        <v>28</v>
      </c>
      <c r="I20" s="30" t="s">
        <v>188</v>
      </c>
      <c r="J20" s="39"/>
      <c r="K20" s="14"/>
      <c r="L20" s="14"/>
      <c r="M20" s="61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3" t="s">
        <v>165</v>
      </c>
      <c r="B21" s="156" t="str">
        <f>IF(B20&lt;G14,"Oui","Non")</f>
        <v>Oui</v>
      </c>
      <c r="C21" s="83" t="s">
        <v>204</v>
      </c>
      <c r="D21" s="35" t="s">
        <v>148</v>
      </c>
      <c r="E21" s="1"/>
      <c r="F21" s="77" t="s">
        <v>189</v>
      </c>
      <c r="G21" s="78">
        <v>0</v>
      </c>
      <c r="H21" s="26" t="s">
        <v>28</v>
      </c>
      <c r="I21" s="32" t="s">
        <v>190</v>
      </c>
      <c r="J21" s="39"/>
      <c r="K21" s="14"/>
      <c r="L21" s="14"/>
      <c r="M21" s="61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3" t="s">
        <v>184</v>
      </c>
      <c r="B22" s="153">
        <f>MAX(T41:T491)</f>
        <v>1.9564422527262891E-5</v>
      </c>
      <c r="C22" s="86">
        <v>1</v>
      </c>
      <c r="D22" s="34" t="s">
        <v>203</v>
      </c>
      <c r="E22" s="1"/>
      <c r="F22" s="142" t="s">
        <v>427</v>
      </c>
      <c r="G22" s="143">
        <v>5</v>
      </c>
      <c r="H22" s="75">
        <v>1</v>
      </c>
      <c r="I22" s="144" t="s">
        <v>284</v>
      </c>
      <c r="J22" s="39"/>
      <c r="K22" s="14"/>
      <c r="L22" s="14"/>
      <c r="M22" s="61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3" t="s">
        <v>166</v>
      </c>
      <c r="B23" s="156" t="str">
        <f>IF(B22&lt;G16,"Oui","Non")</f>
        <v>Oui</v>
      </c>
      <c r="C23" s="83" t="s">
        <v>204</v>
      </c>
      <c r="D23" s="35" t="s">
        <v>147</v>
      </c>
      <c r="E23" s="1"/>
      <c r="F23" s="74" t="s">
        <v>425</v>
      </c>
      <c r="G23" s="74">
        <f>Clavettes!G12/Clavettes!G7</f>
        <v>0.08</v>
      </c>
      <c r="H23" s="75">
        <v>1</v>
      </c>
      <c r="I23" s="76" t="s">
        <v>426</v>
      </c>
      <c r="J23" s="39"/>
      <c r="K23" s="14"/>
      <c r="L23" s="14"/>
      <c r="M23" s="61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3" t="s">
        <v>185</v>
      </c>
      <c r="B24" s="153">
        <f>DEGREES(ATAN(T41))</f>
        <v>2.126785068906149E-4</v>
      </c>
      <c r="C24" s="84" t="s">
        <v>76</v>
      </c>
      <c r="D24" s="34" t="s">
        <v>205</v>
      </c>
      <c r="E24" s="1"/>
      <c r="F24" s="14"/>
      <c r="G24" s="14"/>
      <c r="H24" s="14"/>
      <c r="I24" s="14"/>
      <c r="J24" s="39"/>
      <c r="K24" s="14"/>
      <c r="L24" s="14"/>
      <c r="M24" s="61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3" t="s">
        <v>186</v>
      </c>
      <c r="B25" s="157">
        <f>DEGREES(ATAN(T491))</f>
        <v>1.1209588392798134E-3</v>
      </c>
      <c r="C25" s="83" t="s">
        <v>76</v>
      </c>
      <c r="D25" s="35" t="s">
        <v>206</v>
      </c>
      <c r="E25" s="1"/>
      <c r="F25" s="14"/>
      <c r="G25" s="14"/>
      <c r="H25" s="14"/>
      <c r="I25" s="14"/>
      <c r="J25" s="39"/>
      <c r="K25" s="14"/>
      <c r="L25" s="14"/>
      <c r="M25" s="61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7" t="s">
        <v>167</v>
      </c>
      <c r="B26" s="158" t="str">
        <f>IF(MAX(B24:B25)&lt;G17,"Oui","Non")</f>
        <v>Oui</v>
      </c>
      <c r="C26" s="84" t="s">
        <v>204</v>
      </c>
      <c r="D26" s="34" t="s">
        <v>182</v>
      </c>
      <c r="E26" s="1"/>
      <c r="F26" s="14"/>
      <c r="G26" s="14"/>
      <c r="H26" s="14"/>
      <c r="I26" s="14"/>
      <c r="J26" s="39"/>
      <c r="K26" s="14"/>
      <c r="L26" s="14"/>
      <c r="M26" s="61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12" t="s">
        <v>162</v>
      </c>
      <c r="B27" s="113"/>
      <c r="C27" s="113"/>
      <c r="D27" s="114"/>
      <c r="E27" s="1"/>
      <c r="F27" s="14"/>
      <c r="G27" s="14"/>
      <c r="H27" s="14"/>
      <c r="I27" s="14"/>
      <c r="J27" s="39"/>
      <c r="K27" s="14"/>
      <c r="L27" s="14"/>
      <c r="M27" s="61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65" t="s">
        <v>154</v>
      </c>
      <c r="B28" s="66">
        <f>PI()*G11^4/32</f>
        <v>131194.48001023656</v>
      </c>
      <c r="C28" s="67" t="s">
        <v>155</v>
      </c>
      <c r="D28" s="68" t="s">
        <v>158</v>
      </c>
      <c r="E28" s="1"/>
      <c r="F28" s="14"/>
      <c r="G28" s="14"/>
      <c r="H28" s="14"/>
      <c r="I28" s="14"/>
      <c r="J28" s="39"/>
      <c r="K28" s="14"/>
      <c r="L28" s="14"/>
      <c r="M28" s="61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12" t="s">
        <v>201</v>
      </c>
      <c r="B29" s="113"/>
      <c r="C29" s="113"/>
      <c r="D29" s="114"/>
      <c r="E29" s="1"/>
      <c r="F29" s="14"/>
      <c r="G29" s="14"/>
      <c r="H29" s="14"/>
      <c r="I29" s="14"/>
      <c r="J29" s="39"/>
      <c r="K29" s="14"/>
      <c r="L29" s="14"/>
      <c r="M29" s="61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198" t="s">
        <v>202</v>
      </c>
      <c r="B30" s="199"/>
      <c r="C30" s="196" t="str">
        <f>IF(ABS(C492)+ABS(D492)+ABS(E492)+ABS(G492)+ABS(H492)&lt;0.0000001,"PFD Verifié","Erreur probable")</f>
        <v>PFD Verifié</v>
      </c>
      <c r="D30" s="197"/>
      <c r="E30" s="1"/>
      <c r="F30" s="14"/>
      <c r="G30" s="14"/>
      <c r="H30" s="14"/>
      <c r="I30" s="14"/>
      <c r="J30" s="39"/>
      <c r="K30" s="14"/>
      <c r="L30" s="14"/>
      <c r="M30" s="61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22" t="s">
        <v>211</v>
      </c>
      <c r="B31" s="223"/>
      <c r="C31" s="223"/>
      <c r="D31" s="224"/>
      <c r="E31" s="1"/>
      <c r="F31" s="14"/>
      <c r="G31" s="14"/>
      <c r="H31" s="14"/>
      <c r="I31" s="14"/>
      <c r="J31" s="39"/>
      <c r="K31" s="14"/>
      <c r="L31" s="14"/>
      <c r="M31" s="61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25" t="str">
        <f>IF(ABS(P491)&lt;0.01*ABS(MAX(P41:P491)),"Constantes d'integration y' correctes","Constantes d'integration y' incorrectes")</f>
        <v>Constantes d'integration y' incorrectes</v>
      </c>
      <c r="B32" s="225"/>
      <c r="C32" s="225"/>
      <c r="D32" s="225"/>
      <c r="E32" s="1"/>
      <c r="F32" s="14"/>
      <c r="G32" s="14"/>
      <c r="H32" s="14"/>
      <c r="I32" s="14"/>
      <c r="J32" s="39"/>
      <c r="K32" s="14"/>
      <c r="L32" s="14"/>
      <c r="M32" s="61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25" t="str">
        <f>IF(ABS(S491)&lt;0.01*ABS(MAX(S41:S491)),"Constantes d'integration z' correctes","Constantes d'integration z' incorrectes")</f>
        <v>Constantes d'integration z' incorrectes</v>
      </c>
      <c r="B33" s="225"/>
      <c r="C33" s="225"/>
      <c r="D33" s="225"/>
      <c r="E33" s="1"/>
      <c r="F33" s="14"/>
      <c r="G33" s="14"/>
      <c r="H33" s="14"/>
      <c r="I33" s="14"/>
      <c r="J33" s="39"/>
      <c r="K33" s="14"/>
      <c r="L33" s="14"/>
      <c r="M33" s="61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39"/>
      <c r="K34" s="14"/>
      <c r="L34" s="14"/>
      <c r="M34" s="61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39"/>
      <c r="K35" s="14"/>
      <c r="L35" s="14"/>
      <c r="M35" s="61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4"/>
      <c r="AQ35" s="64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9"/>
      <c r="K36" s="1"/>
      <c r="L36" s="1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21" t="s">
        <v>106</v>
      </c>
      <c r="B37" s="221"/>
      <c r="C37" s="221"/>
      <c r="D37" s="221"/>
      <c r="E37" s="221"/>
      <c r="F37" s="221"/>
      <c r="G37" s="221"/>
      <c r="H37" s="221"/>
      <c r="I37" s="221"/>
      <c r="J37" s="221"/>
      <c r="K37" s="221" t="s">
        <v>288</v>
      </c>
      <c r="L37" s="221"/>
      <c r="M37" s="221"/>
      <c r="N37" s="221" t="s">
        <v>174</v>
      </c>
      <c r="O37" s="221"/>
      <c r="P37" s="221"/>
      <c r="Q37" s="221"/>
      <c r="R37" s="221"/>
      <c r="S37" s="221"/>
      <c r="T37" s="221"/>
      <c r="U37" s="221"/>
      <c r="V37" s="221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0" t="s">
        <v>122</v>
      </c>
      <c r="K38" s="13" t="s">
        <v>133</v>
      </c>
      <c r="L38" s="13" t="s">
        <v>134</v>
      </c>
      <c r="M38" s="40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1" t="s">
        <v>287</v>
      </c>
      <c r="K39" s="12" t="s">
        <v>136</v>
      </c>
      <c r="L39" s="12" t="s">
        <v>137</v>
      </c>
      <c r="M39" s="43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1" t="s">
        <v>72</v>
      </c>
      <c r="K40" s="10" t="s">
        <v>138</v>
      </c>
      <c r="L40" s="10" t="s">
        <v>138</v>
      </c>
      <c r="M40" s="41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113</v>
      </c>
      <c r="B41">
        <f>0</f>
        <v>0</v>
      </c>
      <c r="C41">
        <f t="shared" ref="C41:C104" si="0">IF(B41&lt;$G$6,$B$11,$B$11+$B$9)</f>
        <v>-1102.6577908435838</v>
      </c>
      <c r="D41">
        <f t="shared" ref="D41:D104" si="1">IF(B41&lt;18, $B$12, $B$12+$B$8 )</f>
        <v>-1145.9155902616462</v>
      </c>
      <c r="E41" s="2">
        <f t="shared" ref="E41:E104" si="2">IF(B41&lt;18, $B$13, $B$13+$B$10 )</f>
        <v>-253.50365655717178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2">
        <f>SQRT(D41*D41+E41*E41)</f>
        <v>1173.621167111668</v>
      </c>
      <c r="K41">
        <f>32*I41/(PI()*$G$11^3)</f>
        <v>0</v>
      </c>
      <c r="L41">
        <f>16*F41/(PI()*$G$11^3)*$G$22</f>
        <v>0</v>
      </c>
      <c r="M41" s="42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3.3100000000000001E-6</v>
      </c>
      <c r="S41" s="4">
        <f>SUM($R$41:R41)+0</f>
        <v>3.3100000000000001E-6</v>
      </c>
      <c r="T41">
        <f>SQRT(SUMSQ(O41,R41))</f>
        <v>3.7119401934837261E-6</v>
      </c>
      <c r="U41">
        <f>SQRT(SUMSQ(S41,P41))</f>
        <v>3.7119401934837261E-6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-1102.6577908435838</v>
      </c>
      <c r="D42">
        <f t="shared" si="1"/>
        <v>-1145.9155902616462</v>
      </c>
      <c r="E42" s="2">
        <f t="shared" si="2"/>
        <v>-253.50365655717178</v>
      </c>
      <c r="F42">
        <f t="shared" si="3"/>
        <v>0</v>
      </c>
      <c r="G42">
        <f t="shared" si="4"/>
        <v>-25.35036565571718</v>
      </c>
      <c r="H42">
        <f t="shared" si="5"/>
        <v>114.59155902616463</v>
      </c>
      <c r="I42" s="2">
        <f t="shared" ref="I42:I105" si="8">SQRT(H42*H42+G42*G42)</f>
        <v>117.36211671116681</v>
      </c>
      <c r="J42" s="42">
        <f t="shared" ref="J42:J105" si="9">SQRT(D42*D42+E42*E42)</f>
        <v>1173.621167111668</v>
      </c>
      <c r="K42">
        <f t="shared" ref="K42:K105" si="10">32*I42/(PI()*$G$11^3)</f>
        <v>3.0415242835432739E-2</v>
      </c>
      <c r="L42">
        <f t="shared" ref="L42:L105" si="11">16*F42/(PI()*$G$11^3)*$G$22</f>
        <v>0</v>
      </c>
      <c r="M42" s="42">
        <f t="shared" ref="M42:M105" si="12">SQRT(K42^2+3*L42^2)</f>
        <v>3.0415242835432739E-2</v>
      </c>
      <c r="N42" s="6">
        <f t="shared" si="6"/>
        <v>1.016986211042897E-9</v>
      </c>
      <c r="O42" s="4">
        <f>SUM($N$41:N42)*0.1+$N$8</f>
        <v>1.6801016986211043E-6</v>
      </c>
      <c r="P42" s="4">
        <f>SUM($O$41:O42)+0</f>
        <v>3.3601016986211041E-6</v>
      </c>
      <c r="Q42" s="6">
        <f t="shared" si="7"/>
        <v>-4.5970948511835468E-9</v>
      </c>
      <c r="R42" s="4">
        <f>SUM($Q$41:Q42)*0.1+$T$8</f>
        <v>3.3095402905148818E-6</v>
      </c>
      <c r="S42" s="4">
        <f>SUM($R$41:R42)+0</f>
        <v>6.6195402905148818E-6</v>
      </c>
      <c r="T42">
        <f t="shared" ref="T42:T105" si="13">SQRT(SUMSQ(O42,R42))</f>
        <v>3.7115763029002715E-6</v>
      </c>
      <c r="U42">
        <f t="shared" ref="U42:U105" si="14">SQRT(SUMSQ(S42,P42))</f>
        <v>7.4235164903720851E-6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-1102.6577908435838</v>
      </c>
      <c r="D43">
        <f t="shared" si="1"/>
        <v>-1145.9155902616462</v>
      </c>
      <c r="E43" s="2">
        <f t="shared" si="2"/>
        <v>-253.50365655717178</v>
      </c>
      <c r="F43">
        <f t="shared" si="3"/>
        <v>0</v>
      </c>
      <c r="G43">
        <f t="shared" si="4"/>
        <v>-50.70073131143436</v>
      </c>
      <c r="H43">
        <f t="shared" si="5"/>
        <v>229.18311805232926</v>
      </c>
      <c r="I43" s="2">
        <f t="shared" si="8"/>
        <v>234.72423342233361</v>
      </c>
      <c r="J43" s="42">
        <f t="shared" si="9"/>
        <v>1173.621167111668</v>
      </c>
      <c r="K43">
        <f t="shared" si="10"/>
        <v>6.0830485670865478E-2</v>
      </c>
      <c r="L43">
        <f t="shared" si="11"/>
        <v>0</v>
      </c>
      <c r="M43" s="42">
        <f t="shared" si="12"/>
        <v>6.0830485670865478E-2</v>
      </c>
      <c r="N43" s="6">
        <f t="shared" si="6"/>
        <v>2.033972422085794E-9</v>
      </c>
      <c r="O43" s="4">
        <f>SUM($N$41:N43)*0.1+$N$8</f>
        <v>1.6803050958633129E-6</v>
      </c>
      <c r="P43" s="4">
        <f>SUM($O$41:O43)+0</f>
        <v>5.0404067944844172E-6</v>
      </c>
      <c r="Q43" s="6">
        <f t="shared" si="7"/>
        <v>-9.1941897023670935E-9</v>
      </c>
      <c r="R43" s="4">
        <f>SUM($Q$41:Q43)*0.1+$T$8</f>
        <v>3.3086208715446451E-6</v>
      </c>
      <c r="S43" s="4">
        <f>SUM($R$41:R43)+0</f>
        <v>9.9281611620595265E-6</v>
      </c>
      <c r="T43">
        <f t="shared" si="13"/>
        <v>3.7108485938939985E-6</v>
      </c>
      <c r="U43">
        <f t="shared" si="14"/>
        <v>1.1134365034150436E-5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-1102.6577908435838</v>
      </c>
      <c r="D44">
        <f t="shared" si="1"/>
        <v>-1145.9155902616462</v>
      </c>
      <c r="E44" s="2">
        <f t="shared" si="2"/>
        <v>-253.50365655717178</v>
      </c>
      <c r="F44">
        <f t="shared" si="3"/>
        <v>0</v>
      </c>
      <c r="G44">
        <f t="shared" si="4"/>
        <v>-76.051096967151551</v>
      </c>
      <c r="H44">
        <f t="shared" si="5"/>
        <v>343.77467707849394</v>
      </c>
      <c r="I44" s="2">
        <f t="shared" si="8"/>
        <v>352.08635013350045</v>
      </c>
      <c r="J44" s="42">
        <f t="shared" si="9"/>
        <v>1173.621167111668</v>
      </c>
      <c r="K44">
        <f t="shared" si="10"/>
        <v>9.1245728506298224E-2</v>
      </c>
      <c r="L44">
        <f t="shared" si="11"/>
        <v>0</v>
      </c>
      <c r="M44" s="42">
        <f t="shared" si="12"/>
        <v>9.1245728506298224E-2</v>
      </c>
      <c r="N44" s="6">
        <f t="shared" si="6"/>
        <v>3.0509586331286918E-9</v>
      </c>
      <c r="O44" s="4">
        <f>SUM($N$41:N44)*0.1+$N$8</f>
        <v>1.6806101917266258E-6</v>
      </c>
      <c r="P44" s="4">
        <f>SUM($O$41:O44)+0</f>
        <v>6.7210169862110426E-6</v>
      </c>
      <c r="Q44" s="6">
        <f t="shared" si="7"/>
        <v>-1.3791284553550641E-8</v>
      </c>
      <c r="R44" s="4">
        <f>SUM($Q$41:Q44)*0.1+$T$8</f>
        <v>3.3072417430892897E-6</v>
      </c>
      <c r="S44" s="4">
        <f>SUM($R$41:R44)+0</f>
        <v>1.3235402905148817E-5</v>
      </c>
      <c r="T44">
        <f t="shared" si="13"/>
        <v>3.709757210892337E-6</v>
      </c>
      <c r="U44">
        <f t="shared" si="14"/>
        <v>1.4844122048493105E-5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-1102.6577908435838</v>
      </c>
      <c r="D45">
        <f t="shared" si="1"/>
        <v>-1145.9155902616462</v>
      </c>
      <c r="E45" s="2">
        <f t="shared" si="2"/>
        <v>-253.50365655717178</v>
      </c>
      <c r="F45">
        <f t="shared" si="3"/>
        <v>0</v>
      </c>
      <c r="G45">
        <f t="shared" si="4"/>
        <v>-101.40146262286872</v>
      </c>
      <c r="H45">
        <f t="shared" si="5"/>
        <v>458.36623610465853</v>
      </c>
      <c r="I45" s="2">
        <f t="shared" si="8"/>
        <v>469.44846684466722</v>
      </c>
      <c r="J45" s="42">
        <f t="shared" si="9"/>
        <v>1173.621167111668</v>
      </c>
      <c r="K45">
        <f t="shared" si="10"/>
        <v>0.12166097134173096</v>
      </c>
      <c r="L45">
        <f t="shared" si="11"/>
        <v>0</v>
      </c>
      <c r="M45" s="42">
        <f t="shared" si="12"/>
        <v>0.12166097134173096</v>
      </c>
      <c r="N45" s="6">
        <f t="shared" si="6"/>
        <v>4.067944844171588E-9</v>
      </c>
      <c r="O45" s="4">
        <f>SUM($N$41:N45)*0.1+$N$8</f>
        <v>1.681016986211043E-6</v>
      </c>
      <c r="P45" s="4">
        <f>SUM($O$41:O45)+0</f>
        <v>8.402033972422086E-6</v>
      </c>
      <c r="Q45" s="6">
        <f t="shared" si="7"/>
        <v>-1.8388379404734187E-8</v>
      </c>
      <c r="R45" s="4">
        <f>SUM($Q$41:Q45)*0.1+$T$8</f>
        <v>3.3054029051488165E-6</v>
      </c>
      <c r="S45" s="4">
        <f>SUM($R$41:R45)+0</f>
        <v>1.6540805810297633E-5</v>
      </c>
      <c r="T45">
        <f t="shared" si="13"/>
        <v>3.7083023708020755E-6</v>
      </c>
      <c r="U45">
        <f t="shared" si="14"/>
        <v>1.855242387742666E-5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-1102.6577908435838</v>
      </c>
      <c r="D46">
        <f t="shared" si="1"/>
        <v>-1145.9155902616462</v>
      </c>
      <c r="E46" s="2">
        <f t="shared" si="2"/>
        <v>-253.50365655717178</v>
      </c>
      <c r="F46">
        <f t="shared" si="3"/>
        <v>0</v>
      </c>
      <c r="G46">
        <f t="shared" si="4"/>
        <v>-126.75182827858589</v>
      </c>
      <c r="H46">
        <f t="shared" si="5"/>
        <v>572.95779513082311</v>
      </c>
      <c r="I46" s="2">
        <f t="shared" si="8"/>
        <v>586.810583555834</v>
      </c>
      <c r="J46" s="42">
        <f t="shared" si="9"/>
        <v>1173.621167111668</v>
      </c>
      <c r="K46">
        <f t="shared" si="10"/>
        <v>0.15207621417716369</v>
      </c>
      <c r="L46">
        <f t="shared" si="11"/>
        <v>0</v>
      </c>
      <c r="M46" s="42">
        <f t="shared" si="12"/>
        <v>0.15207621417716369</v>
      </c>
      <c r="N46" s="6">
        <f t="shared" si="6"/>
        <v>5.0849310552144846E-9</v>
      </c>
      <c r="O46" s="4">
        <f>SUM($N$41:N46)*0.1+$N$8</f>
        <v>1.6815254793165643E-6</v>
      </c>
      <c r="P46" s="4">
        <f>SUM($O$41:O46)+0</f>
        <v>1.008355945173865E-5</v>
      </c>
      <c r="Q46" s="6">
        <f t="shared" si="7"/>
        <v>-2.2985474255917733E-8</v>
      </c>
      <c r="R46" s="4">
        <f>SUM($Q$41:Q46)*0.1+$T$8</f>
        <v>3.3031043577232249E-6</v>
      </c>
      <c r="S46" s="4">
        <f>SUM($R$41:R46)+0</f>
        <v>1.9843910168020859E-5</v>
      </c>
      <c r="T46">
        <f t="shared" si="13"/>
        <v>3.7064843633288082E-6</v>
      </c>
      <c r="U46">
        <f t="shared" si="14"/>
        <v>2.2258907025575842E-5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-1102.6577908435838</v>
      </c>
      <c r="D47">
        <f t="shared" si="1"/>
        <v>-1145.9155902616462</v>
      </c>
      <c r="E47" s="2">
        <f t="shared" si="2"/>
        <v>-253.50365655717178</v>
      </c>
      <c r="F47">
        <f t="shared" si="3"/>
        <v>0</v>
      </c>
      <c r="G47">
        <f t="shared" si="4"/>
        <v>-152.10219393430307</v>
      </c>
      <c r="H47">
        <f t="shared" si="5"/>
        <v>687.54935415698776</v>
      </c>
      <c r="I47" s="2">
        <f t="shared" si="8"/>
        <v>704.17270026700078</v>
      </c>
      <c r="J47" s="42">
        <f t="shared" si="9"/>
        <v>1173.621167111668</v>
      </c>
      <c r="K47">
        <f t="shared" si="10"/>
        <v>0.18249145701259642</v>
      </c>
      <c r="L47">
        <f t="shared" si="11"/>
        <v>0</v>
      </c>
      <c r="M47" s="42">
        <f t="shared" si="12"/>
        <v>0.18249145701259642</v>
      </c>
      <c r="N47" s="6">
        <f t="shared" si="6"/>
        <v>6.101917266257382E-9</v>
      </c>
      <c r="O47" s="4">
        <f>SUM($N$41:N47)*0.1+$N$8</f>
        <v>1.6821356710431901E-6</v>
      </c>
      <c r="P47" s="4">
        <f>SUM($O$41:O47)+0</f>
        <v>1.176569512278184E-5</v>
      </c>
      <c r="Q47" s="6">
        <f t="shared" si="7"/>
        <v>-2.7582569107101279E-8</v>
      </c>
      <c r="R47" s="4">
        <f>SUM($Q$41:Q47)*0.1+$T$8</f>
        <v>3.3003461008125146E-6</v>
      </c>
      <c r="S47" s="4">
        <f>SUM($R$41:R47)+0</f>
        <v>2.3144256268833374E-5</v>
      </c>
      <c r="T47">
        <f t="shared" si="13"/>
        <v>3.7043035514040005E-6</v>
      </c>
      <c r="U47">
        <f t="shared" si="14"/>
        <v>2.596320819851979E-5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-1102.6577908435838</v>
      </c>
      <c r="D48">
        <f t="shared" si="1"/>
        <v>-1145.9155902616462</v>
      </c>
      <c r="E48" s="2">
        <f t="shared" si="2"/>
        <v>-253.50365655717178</v>
      </c>
      <c r="F48">
        <f t="shared" si="3"/>
        <v>0</v>
      </c>
      <c r="G48">
        <f t="shared" si="4"/>
        <v>-177.45255959002023</v>
      </c>
      <c r="H48">
        <f t="shared" si="5"/>
        <v>802.14091318315229</v>
      </c>
      <c r="I48" s="2">
        <f t="shared" si="8"/>
        <v>821.53481697816744</v>
      </c>
      <c r="J48" s="42">
        <f t="shared" si="9"/>
        <v>1173.621167111668</v>
      </c>
      <c r="K48">
        <f t="shared" si="10"/>
        <v>0.21290669984802912</v>
      </c>
      <c r="L48">
        <f t="shared" si="11"/>
        <v>0</v>
      </c>
      <c r="M48" s="42">
        <f t="shared" si="12"/>
        <v>0.21290669984802912</v>
      </c>
      <c r="N48" s="6">
        <f t="shared" si="6"/>
        <v>7.1189034773002786E-9</v>
      </c>
      <c r="O48" s="4">
        <f>SUM($N$41:N48)*0.1+$N$8</f>
        <v>1.6828475613909202E-6</v>
      </c>
      <c r="P48" s="4">
        <f>SUM($O$41:O48)+0</f>
        <v>1.344854268417276E-5</v>
      </c>
      <c r="Q48" s="6">
        <f t="shared" si="7"/>
        <v>-3.2179663958284818E-8</v>
      </c>
      <c r="R48" s="4">
        <f>SUM($Q$41:Q48)*0.1+$T$8</f>
        <v>3.2971281344166859E-6</v>
      </c>
      <c r="S48" s="4">
        <f>SUM($R$41:R48)+0</f>
        <v>2.6441384403250062E-5</v>
      </c>
      <c r="T48">
        <f t="shared" si="13"/>
        <v>3.7017603717206525E-6</v>
      </c>
      <c r="U48">
        <f t="shared" si="14"/>
        <v>2.966496434328638E-5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-1102.6577908435838</v>
      </c>
      <c r="D49">
        <f t="shared" si="1"/>
        <v>-1145.9155902616462</v>
      </c>
      <c r="E49" s="2">
        <f t="shared" si="2"/>
        <v>-253.50365655717178</v>
      </c>
      <c r="F49">
        <f t="shared" si="3"/>
        <v>0</v>
      </c>
      <c r="G49">
        <f t="shared" si="4"/>
        <v>-202.80292524573741</v>
      </c>
      <c r="H49">
        <f t="shared" si="5"/>
        <v>916.73247220931694</v>
      </c>
      <c r="I49" s="2">
        <f t="shared" si="8"/>
        <v>938.89693368933422</v>
      </c>
      <c r="J49" s="42">
        <f t="shared" si="9"/>
        <v>1173.621167111668</v>
      </c>
      <c r="K49">
        <f t="shared" si="10"/>
        <v>0.24332194268346186</v>
      </c>
      <c r="L49">
        <f t="shared" si="11"/>
        <v>0</v>
      </c>
      <c r="M49" s="42">
        <f t="shared" si="12"/>
        <v>0.24332194268346186</v>
      </c>
      <c r="N49" s="6">
        <f t="shared" si="6"/>
        <v>8.135889688343176E-9</v>
      </c>
      <c r="O49" s="4">
        <f>SUM($N$41:N49)*0.1+$N$8</f>
        <v>1.6836611503597543E-6</v>
      </c>
      <c r="P49" s="4">
        <f>SUM($O$41:O49)+0</f>
        <v>1.5132203834532515E-5</v>
      </c>
      <c r="Q49" s="6">
        <f t="shared" si="7"/>
        <v>-3.6776758809468367E-8</v>
      </c>
      <c r="R49" s="4">
        <f>SUM($Q$41:Q49)*0.1+$T$8</f>
        <v>3.2934504585357394E-6</v>
      </c>
      <c r="S49" s="4">
        <f>SUM($R$41:R49)+0</f>
        <v>2.97348348617858E-5</v>
      </c>
      <c r="T49">
        <f t="shared" si="13"/>
        <v>3.6988553353787713E-6</v>
      </c>
      <c r="U49">
        <f t="shared" si="14"/>
        <v>3.336381268901252E-5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-1102.6577908435838</v>
      </c>
      <c r="D50">
        <f t="shared" si="1"/>
        <v>-1145.9155902616462</v>
      </c>
      <c r="E50" s="2">
        <f t="shared" si="2"/>
        <v>-253.50365655717178</v>
      </c>
      <c r="F50">
        <f t="shared" si="3"/>
        <v>0</v>
      </c>
      <c r="G50">
        <f t="shared" si="4"/>
        <v>-228.15329090145457</v>
      </c>
      <c r="H50">
        <f t="shared" si="5"/>
        <v>1031.3240312354815</v>
      </c>
      <c r="I50" s="2">
        <f t="shared" si="8"/>
        <v>1056.2590504005011</v>
      </c>
      <c r="J50" s="42">
        <f t="shared" si="9"/>
        <v>1173.621167111668</v>
      </c>
      <c r="K50">
        <f t="shared" si="10"/>
        <v>0.27373718551889464</v>
      </c>
      <c r="L50">
        <f t="shared" si="11"/>
        <v>0</v>
      </c>
      <c r="M50" s="42">
        <f t="shared" si="12"/>
        <v>0.27373718551889464</v>
      </c>
      <c r="N50" s="6">
        <f t="shared" si="6"/>
        <v>9.152875899386071E-9</v>
      </c>
      <c r="O50" s="4">
        <f>SUM($N$41:N50)*0.1+$N$8</f>
        <v>1.684576437949693E-6</v>
      </c>
      <c r="P50" s="4">
        <f>SUM($O$41:O50)+0</f>
        <v>1.6816780272482208E-5</v>
      </c>
      <c r="Q50" s="6">
        <f t="shared" si="7"/>
        <v>-4.137385366065191E-8</v>
      </c>
      <c r="R50" s="4">
        <f>SUM($Q$41:Q50)*0.1+$T$8</f>
        <v>3.2893130731696741E-6</v>
      </c>
      <c r="S50" s="4">
        <f>SUM($R$41:R50)+0</f>
        <v>3.3024147934955472E-5</v>
      </c>
      <c r="T50">
        <f t="shared" si="13"/>
        <v>3.6955890286421461E-6</v>
      </c>
      <c r="U50">
        <f t="shared" si="14"/>
        <v>3.7059390787798584E-5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-1102.6577908435838</v>
      </c>
      <c r="D51">
        <f t="shared" si="1"/>
        <v>-1145.9155902616462</v>
      </c>
      <c r="E51" s="2">
        <f t="shared" si="2"/>
        <v>-253.50365655717178</v>
      </c>
      <c r="F51">
        <f t="shared" si="3"/>
        <v>0</v>
      </c>
      <c r="G51">
        <f t="shared" si="4"/>
        <v>-253.50365655717175</v>
      </c>
      <c r="H51">
        <f t="shared" si="5"/>
        <v>1145.915590261646</v>
      </c>
      <c r="I51" s="2">
        <f t="shared" si="8"/>
        <v>1173.6211671116675</v>
      </c>
      <c r="J51" s="42">
        <f t="shared" si="9"/>
        <v>1173.621167111668</v>
      </c>
      <c r="K51">
        <f t="shared" si="10"/>
        <v>0.30415242835432726</v>
      </c>
      <c r="L51">
        <f t="shared" si="11"/>
        <v>0</v>
      </c>
      <c r="M51" s="42">
        <f t="shared" si="12"/>
        <v>0.30415242835432726</v>
      </c>
      <c r="N51" s="6">
        <f t="shared" si="6"/>
        <v>1.0169862110428969E-8</v>
      </c>
      <c r="O51" s="4">
        <f>SUM($N$41:N51)*0.1+$N$8</f>
        <v>1.685593424160736E-6</v>
      </c>
      <c r="P51" s="4">
        <f>SUM($O$41:O51)+0</f>
        <v>1.8502373696642946E-5</v>
      </c>
      <c r="Q51" s="6">
        <f t="shared" si="7"/>
        <v>-4.5970948511835453E-8</v>
      </c>
      <c r="R51" s="4">
        <f>SUM($Q$41:Q51)*0.1+$T$8</f>
        <v>3.2847159783184905E-6</v>
      </c>
      <c r="S51" s="4">
        <f>SUM($R$41:R51)+0</f>
        <v>3.6308863913273959E-5</v>
      </c>
      <c r="T51">
        <f t="shared" si="13"/>
        <v>3.6919621138081457E-6</v>
      </c>
      <c r="U51">
        <f t="shared" si="14"/>
        <v>4.075133655578517E-5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-1102.6577908435838</v>
      </c>
      <c r="D52">
        <f t="shared" si="1"/>
        <v>-1145.9155902616462</v>
      </c>
      <c r="E52" s="2">
        <f t="shared" si="2"/>
        <v>-253.50365655717178</v>
      </c>
      <c r="F52">
        <f t="shared" si="3"/>
        <v>0</v>
      </c>
      <c r="G52">
        <f t="shared" si="4"/>
        <v>-278.85402221288894</v>
      </c>
      <c r="H52">
        <f t="shared" si="5"/>
        <v>1260.5071492878108</v>
      </c>
      <c r="I52" s="2">
        <f t="shared" si="8"/>
        <v>1290.9832838228347</v>
      </c>
      <c r="J52" s="42">
        <f t="shared" si="9"/>
        <v>1173.621167111668</v>
      </c>
      <c r="K52">
        <f t="shared" si="10"/>
        <v>0.33456767118976011</v>
      </c>
      <c r="L52">
        <f t="shared" si="11"/>
        <v>0</v>
      </c>
      <c r="M52" s="42">
        <f t="shared" si="12"/>
        <v>0.33456767118976011</v>
      </c>
      <c r="N52" s="6">
        <f t="shared" si="6"/>
        <v>1.1186848321471866E-8</v>
      </c>
      <c r="O52" s="4">
        <f>SUM($N$41:N52)*0.1+$N$8</f>
        <v>1.6867121089928831E-6</v>
      </c>
      <c r="P52" s="4">
        <f>SUM($O$41:O52)+0</f>
        <v>2.018908580563583E-5</v>
      </c>
      <c r="Q52" s="6">
        <f t="shared" si="7"/>
        <v>-5.0568043363019009E-8</v>
      </c>
      <c r="R52" s="4">
        <f>SUM($Q$41:Q52)*0.1+$T$8</f>
        <v>3.2796591739821886E-6</v>
      </c>
      <c r="S52" s="4">
        <f>SUM($R$41:R52)+0</f>
        <v>3.9588523087256149E-5</v>
      </c>
      <c r="T52">
        <f t="shared" si="13"/>
        <v>3.6879753301925367E-6</v>
      </c>
      <c r="U52">
        <f t="shared" si="14"/>
        <v>4.4439288314480681E-5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-1102.6577908435838</v>
      </c>
      <c r="D53">
        <f t="shared" si="1"/>
        <v>-1145.9155902616462</v>
      </c>
      <c r="E53" s="2">
        <f t="shared" si="2"/>
        <v>-253.50365655717178</v>
      </c>
      <c r="F53">
        <f t="shared" si="3"/>
        <v>0</v>
      </c>
      <c r="G53">
        <f t="shared" si="4"/>
        <v>-304.20438786860615</v>
      </c>
      <c r="H53">
        <f t="shared" si="5"/>
        <v>1375.0987083139755</v>
      </c>
      <c r="I53" s="2">
        <f t="shared" si="8"/>
        <v>1408.3454005340016</v>
      </c>
      <c r="J53" s="42">
        <f t="shared" si="9"/>
        <v>1173.621167111668</v>
      </c>
      <c r="K53">
        <f t="shared" si="10"/>
        <v>0.36498291402519284</v>
      </c>
      <c r="L53">
        <f t="shared" si="11"/>
        <v>0</v>
      </c>
      <c r="M53" s="42">
        <f t="shared" si="12"/>
        <v>0.36498291402519284</v>
      </c>
      <c r="N53" s="6">
        <f t="shared" si="6"/>
        <v>1.2203834532514764E-8</v>
      </c>
      <c r="O53" s="4">
        <f>SUM($N$41:N53)*0.1+$N$8</f>
        <v>1.6879324924461347E-6</v>
      </c>
      <c r="P53" s="4">
        <f>SUM($O$41:O53)+0</f>
        <v>2.1877018298081963E-5</v>
      </c>
      <c r="Q53" s="6">
        <f t="shared" si="7"/>
        <v>-5.5165138214202558E-8</v>
      </c>
      <c r="R53" s="4">
        <f>SUM($Q$41:Q53)*0.1+$T$8</f>
        <v>3.2741426601607684E-6</v>
      </c>
      <c r="S53" s="4">
        <f>SUM($R$41:R53)+0</f>
        <v>4.2862665747416916E-5</v>
      </c>
      <c r="T53">
        <f t="shared" si="13"/>
        <v>3.6836294952315785E-6</v>
      </c>
      <c r="U53">
        <f t="shared" si="14"/>
        <v>4.8122884832368478E-5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-1102.6577908435838</v>
      </c>
      <c r="D54">
        <f t="shared" si="1"/>
        <v>-1145.9155902616462</v>
      </c>
      <c r="E54" s="2">
        <f t="shared" si="2"/>
        <v>-253.50365655717178</v>
      </c>
      <c r="F54">
        <f t="shared" si="3"/>
        <v>0</v>
      </c>
      <c r="G54">
        <f t="shared" si="4"/>
        <v>-329.5547535243233</v>
      </c>
      <c r="H54">
        <f t="shared" si="5"/>
        <v>1489.6902673401401</v>
      </c>
      <c r="I54" s="2">
        <f t="shared" si="8"/>
        <v>1525.7075172451682</v>
      </c>
      <c r="J54" s="42">
        <f t="shared" si="9"/>
        <v>1173.621167111668</v>
      </c>
      <c r="K54">
        <f t="shared" si="10"/>
        <v>0.39539815686062557</v>
      </c>
      <c r="L54">
        <f t="shared" si="11"/>
        <v>0</v>
      </c>
      <c r="M54" s="42">
        <f t="shared" si="12"/>
        <v>0.39539815686062557</v>
      </c>
      <c r="N54" s="6">
        <f t="shared" si="6"/>
        <v>1.3220820743557661E-8</v>
      </c>
      <c r="O54" s="4">
        <f>SUM($N$41:N54)*0.1+$N$8</f>
        <v>1.6892545745204903E-6</v>
      </c>
      <c r="P54" s="4">
        <f>SUM($O$41:O54)+0</f>
        <v>2.3566272872602455E-5</v>
      </c>
      <c r="Q54" s="6">
        <f t="shared" si="7"/>
        <v>-5.97622330653861E-8</v>
      </c>
      <c r="R54" s="4">
        <f>SUM($Q$41:Q54)*0.1+$T$8</f>
        <v>3.2681664368542299E-6</v>
      </c>
      <c r="S54" s="4">
        <f>SUM($R$41:R54)+0</f>
        <v>4.6130832184271147E-5</v>
      </c>
      <c r="T54">
        <f t="shared" si="13"/>
        <v>3.6789255057039243E-6</v>
      </c>
      <c r="U54">
        <f t="shared" si="14"/>
        <v>5.1801765366822634E-5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-1102.6577908435838</v>
      </c>
      <c r="D55">
        <f t="shared" si="1"/>
        <v>-1145.9155902616462</v>
      </c>
      <c r="E55" s="2">
        <f t="shared" si="2"/>
        <v>-253.50365655717178</v>
      </c>
      <c r="F55">
        <f t="shared" si="3"/>
        <v>0</v>
      </c>
      <c r="G55">
        <f t="shared" si="4"/>
        <v>-354.90511918004051</v>
      </c>
      <c r="H55">
        <f t="shared" si="5"/>
        <v>1604.2818263663048</v>
      </c>
      <c r="I55" s="2">
        <f t="shared" si="8"/>
        <v>1643.0696339563351</v>
      </c>
      <c r="J55" s="42">
        <f t="shared" si="9"/>
        <v>1173.621167111668</v>
      </c>
      <c r="K55">
        <f t="shared" si="10"/>
        <v>0.4258133996960583</v>
      </c>
      <c r="L55">
        <f t="shared" si="11"/>
        <v>0</v>
      </c>
      <c r="M55" s="42">
        <f t="shared" si="12"/>
        <v>0.4258133996960583</v>
      </c>
      <c r="N55" s="6">
        <f t="shared" si="6"/>
        <v>1.4237806954600559E-8</v>
      </c>
      <c r="O55" s="4">
        <f>SUM($N$41:N55)*0.1+$N$8</f>
        <v>1.6906783552159505E-6</v>
      </c>
      <c r="P55" s="4">
        <f>SUM($O$41:O55)+0</f>
        <v>2.5256951227818407E-5</v>
      </c>
      <c r="Q55" s="6">
        <f t="shared" si="7"/>
        <v>-6.435932791656965E-8</v>
      </c>
      <c r="R55" s="4">
        <f>SUM($Q$41:Q55)*0.1+$T$8</f>
        <v>3.261730504062573E-6</v>
      </c>
      <c r="S55" s="4">
        <f>SUM($R$41:R55)+0</f>
        <v>4.9392562688333716E-5</v>
      </c>
      <c r="T55">
        <f t="shared" si="13"/>
        <v>3.6738643390751378E-6</v>
      </c>
      <c r="U55">
        <f t="shared" si="14"/>
        <v>5.54755697063615E-5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-1102.6577908435838</v>
      </c>
      <c r="D56">
        <f t="shared" si="1"/>
        <v>-1145.9155902616462</v>
      </c>
      <c r="E56" s="2">
        <f t="shared" si="2"/>
        <v>-253.50365655717178</v>
      </c>
      <c r="F56">
        <f t="shared" si="3"/>
        <v>0</v>
      </c>
      <c r="G56">
        <f t="shared" si="4"/>
        <v>-380.25548483575773</v>
      </c>
      <c r="H56">
        <f t="shared" si="5"/>
        <v>1718.8733853924696</v>
      </c>
      <c r="I56" s="2">
        <f t="shared" si="8"/>
        <v>1760.4317506675022</v>
      </c>
      <c r="J56" s="42">
        <f t="shared" si="9"/>
        <v>1173.621167111668</v>
      </c>
      <c r="K56">
        <f t="shared" si="10"/>
        <v>0.45622864253149115</v>
      </c>
      <c r="L56">
        <f t="shared" si="11"/>
        <v>0</v>
      </c>
      <c r="M56" s="42">
        <f t="shared" si="12"/>
        <v>0.45622864253149115</v>
      </c>
      <c r="N56" s="6">
        <f t="shared" si="6"/>
        <v>1.5254793165643457E-8</v>
      </c>
      <c r="O56" s="4">
        <f>SUM($N$41:N56)*0.1+$N$8</f>
        <v>1.6922038345325148E-6</v>
      </c>
      <c r="P56" s="4">
        <f>SUM($O$41:O56)+0</f>
        <v>2.6949155062350922E-5</v>
      </c>
      <c r="Q56" s="6">
        <f t="shared" si="7"/>
        <v>-6.8956422767753199E-8</v>
      </c>
      <c r="R56" s="4">
        <f>SUM($Q$41:Q56)*0.1+$T$8</f>
        <v>3.2548348617857974E-6</v>
      </c>
      <c r="S56" s="4">
        <f>SUM($R$41:R56)+0</f>
        <v>5.2647397550119512E-5</v>
      </c>
      <c r="T56">
        <f t="shared" si="13"/>
        <v>3.6684470549679081E-6</v>
      </c>
      <c r="U56">
        <f t="shared" si="14"/>
        <v>5.9143938213268861E-5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-1102.6577908435838</v>
      </c>
      <c r="D57">
        <f t="shared" si="1"/>
        <v>-1145.9155902616462</v>
      </c>
      <c r="E57" s="2">
        <f t="shared" si="2"/>
        <v>-253.50365655717178</v>
      </c>
      <c r="F57">
        <f t="shared" si="3"/>
        <v>0</v>
      </c>
      <c r="G57">
        <f t="shared" si="4"/>
        <v>-405.60585049147494</v>
      </c>
      <c r="H57">
        <f t="shared" si="5"/>
        <v>1833.4649444186343</v>
      </c>
      <c r="I57" s="2">
        <f t="shared" si="8"/>
        <v>1877.7938673786691</v>
      </c>
      <c r="J57" s="42">
        <f t="shared" si="9"/>
        <v>1173.621167111668</v>
      </c>
      <c r="K57">
        <f t="shared" si="10"/>
        <v>0.48664388536692388</v>
      </c>
      <c r="L57">
        <f t="shared" si="11"/>
        <v>0</v>
      </c>
      <c r="M57" s="42">
        <f t="shared" si="12"/>
        <v>0.48664388536692388</v>
      </c>
      <c r="N57" s="6">
        <f t="shared" si="6"/>
        <v>1.6271779376686355E-8</v>
      </c>
      <c r="O57" s="4">
        <f>SUM($N$41:N57)*0.1+$N$8</f>
        <v>1.6938310124701834E-6</v>
      </c>
      <c r="P57" s="4">
        <f>SUM($O$41:O57)+0</f>
        <v>2.8642986074821105E-5</v>
      </c>
      <c r="Q57" s="6">
        <f t="shared" si="7"/>
        <v>-7.3553517618936761E-8</v>
      </c>
      <c r="R57" s="4">
        <f>SUM($Q$41:Q57)*0.1+$T$8</f>
        <v>3.2474795100239039E-6</v>
      </c>
      <c r="S57" s="4">
        <f>SUM($R$41:R57)+0</f>
        <v>5.5894877060143415E-5</v>
      </c>
      <c r="T57">
        <f t="shared" si="13"/>
        <v>3.6626747967613591E-6</v>
      </c>
      <c r="U57">
        <f t="shared" si="14"/>
        <v>6.280651186661254E-5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-1102.6577908435838</v>
      </c>
      <c r="D58">
        <f t="shared" si="1"/>
        <v>-1145.9155902616462</v>
      </c>
      <c r="E58" s="2">
        <f t="shared" si="2"/>
        <v>-253.50365655717178</v>
      </c>
      <c r="F58">
        <f t="shared" si="3"/>
        <v>0</v>
      </c>
      <c r="G58">
        <f t="shared" si="4"/>
        <v>-430.95621614719215</v>
      </c>
      <c r="H58">
        <f t="shared" si="5"/>
        <v>1948.0565034447991</v>
      </c>
      <c r="I58" s="2">
        <f t="shared" si="8"/>
        <v>1995.155984089836</v>
      </c>
      <c r="J58" s="42">
        <f t="shared" si="9"/>
        <v>1173.621167111668</v>
      </c>
      <c r="K58">
        <f t="shared" si="10"/>
        <v>0.51705912820235667</v>
      </c>
      <c r="L58">
        <f t="shared" si="11"/>
        <v>0</v>
      </c>
      <c r="M58" s="42">
        <f t="shared" si="12"/>
        <v>0.51705912820235667</v>
      </c>
      <c r="N58" s="6">
        <f t="shared" si="6"/>
        <v>1.7288765587729254E-8</v>
      </c>
      <c r="O58" s="4">
        <f>SUM($N$41:N58)*0.1+$N$8</f>
        <v>1.6955598890289562E-6</v>
      </c>
      <c r="P58" s="4">
        <f>SUM($O$41:O58)+0</f>
        <v>3.033854596385006E-5</v>
      </c>
      <c r="Q58" s="6">
        <f t="shared" si="7"/>
        <v>-7.8150612470120311E-8</v>
      </c>
      <c r="R58" s="4">
        <f>SUM($Q$41:Q58)*0.1+$T$8</f>
        <v>3.2396644487768917E-6</v>
      </c>
      <c r="S58" s="4">
        <f>SUM($R$41:R58)+0</f>
        <v>5.9134541508920305E-5</v>
      </c>
      <c r="T58">
        <f t="shared" si="13"/>
        <v>3.6565487933231201E-6</v>
      </c>
      <c r="U58">
        <f t="shared" si="14"/>
        <v>6.646293230569097E-5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-1102.6577908435838</v>
      </c>
      <c r="D59">
        <f t="shared" si="1"/>
        <v>-1145.9155902616462</v>
      </c>
      <c r="E59" s="2">
        <f t="shared" si="2"/>
        <v>-253.50365655717178</v>
      </c>
      <c r="F59">
        <f t="shared" si="3"/>
        <v>0</v>
      </c>
      <c r="G59">
        <f t="shared" si="4"/>
        <v>-456.30658180290931</v>
      </c>
      <c r="H59">
        <f t="shared" si="5"/>
        <v>2062.6480624709639</v>
      </c>
      <c r="I59" s="2">
        <f t="shared" si="8"/>
        <v>2112.5181008010031</v>
      </c>
      <c r="J59" s="42">
        <f t="shared" si="9"/>
        <v>1173.621167111668</v>
      </c>
      <c r="K59">
        <f t="shared" si="10"/>
        <v>0.54747437103778951</v>
      </c>
      <c r="L59">
        <f t="shared" si="11"/>
        <v>0</v>
      </c>
      <c r="M59" s="42">
        <f t="shared" si="12"/>
        <v>0.54747437103778951</v>
      </c>
      <c r="N59" s="6">
        <f t="shared" si="6"/>
        <v>1.8305751798772149E-8</v>
      </c>
      <c r="O59" s="4">
        <f>SUM($N$41:N59)*0.1+$N$8</f>
        <v>1.6973904642088336E-6</v>
      </c>
      <c r="P59" s="4">
        <f>SUM($O$41:O59)+0</f>
        <v>3.2035936428058896E-5</v>
      </c>
      <c r="Q59" s="6">
        <f t="shared" si="7"/>
        <v>-8.274770732130386E-8</v>
      </c>
      <c r="R59" s="4">
        <f>SUM($Q$41:Q59)*0.1+$T$8</f>
        <v>3.2313896780447616E-6</v>
      </c>
      <c r="S59" s="4">
        <f>SUM($R$41:R59)+0</f>
        <v>6.2365931186965064E-5</v>
      </c>
      <c r="T59">
        <f t="shared" si="13"/>
        <v>3.6500703608781716E-6</v>
      </c>
      <c r="U59">
        <f t="shared" si="14"/>
        <v>7.011284187393841E-5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-1102.6577908435838</v>
      </c>
      <c r="D60">
        <f t="shared" si="1"/>
        <v>-1145.9155902616462</v>
      </c>
      <c r="E60" s="2">
        <f t="shared" si="2"/>
        <v>-253.50365655717178</v>
      </c>
      <c r="F60">
        <f t="shared" si="3"/>
        <v>0</v>
      </c>
      <c r="G60">
        <f t="shared" si="4"/>
        <v>-481.65694745862652</v>
      </c>
      <c r="H60">
        <f t="shared" si="5"/>
        <v>2177.2396214971286</v>
      </c>
      <c r="I60" s="2">
        <f t="shared" si="8"/>
        <v>2229.88021751217</v>
      </c>
      <c r="J60" s="42">
        <f t="shared" si="9"/>
        <v>1173.621167111668</v>
      </c>
      <c r="K60">
        <f t="shared" si="10"/>
        <v>0.57788961387322224</v>
      </c>
      <c r="L60">
        <f t="shared" si="11"/>
        <v>0</v>
      </c>
      <c r="M60" s="42">
        <f t="shared" si="12"/>
        <v>0.57788961387322224</v>
      </c>
      <c r="N60" s="6">
        <f t="shared" si="6"/>
        <v>1.9322738009815047E-8</v>
      </c>
      <c r="O60" s="4">
        <f>SUM($N$41:N60)*0.1+$N$8</f>
        <v>1.6993227380098151E-6</v>
      </c>
      <c r="P60" s="4">
        <f>SUM($O$41:O60)+0</f>
        <v>3.3735259166068714E-5</v>
      </c>
      <c r="Q60" s="6">
        <f t="shared" si="7"/>
        <v>-8.7344802172487409E-8</v>
      </c>
      <c r="R60" s="4">
        <f>SUM($Q$41:Q60)*0.1+$T$8</f>
        <v>3.2226551978275127E-6</v>
      </c>
      <c r="S60" s="4">
        <f>SUM($R$41:R60)+0</f>
        <v>6.5588586384792579E-5</v>
      </c>
      <c r="T60">
        <f t="shared" si="13"/>
        <v>3.6432409050187526E-6</v>
      </c>
      <c r="U60">
        <f t="shared" si="14"/>
        <v>7.3755883663320185E-5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-1102.6577908435838</v>
      </c>
      <c r="D61">
        <f t="shared" si="1"/>
        <v>-1145.9155902616462</v>
      </c>
      <c r="E61" s="2">
        <f t="shared" si="2"/>
        <v>-253.50365655717178</v>
      </c>
      <c r="F61">
        <f t="shared" si="3"/>
        <v>0</v>
      </c>
      <c r="G61">
        <f t="shared" si="4"/>
        <v>-507.00731311434367</v>
      </c>
      <c r="H61">
        <f t="shared" si="5"/>
        <v>2291.8311805232929</v>
      </c>
      <c r="I61" s="2">
        <f t="shared" si="8"/>
        <v>2347.2423342233365</v>
      </c>
      <c r="J61" s="42">
        <f t="shared" si="9"/>
        <v>1173.621167111668</v>
      </c>
      <c r="K61">
        <f t="shared" si="10"/>
        <v>0.60830485670865486</v>
      </c>
      <c r="L61">
        <f t="shared" si="11"/>
        <v>0</v>
      </c>
      <c r="M61" s="42">
        <f t="shared" si="12"/>
        <v>0.60830485670865486</v>
      </c>
      <c r="N61" s="6">
        <f t="shared" si="6"/>
        <v>2.0339724220857945E-8</v>
      </c>
      <c r="O61" s="4">
        <f>SUM($N$41:N61)*0.1+$N$8</f>
        <v>1.7013567104319008E-6</v>
      </c>
      <c r="P61" s="4">
        <f>SUM($O$41:O61)+0</f>
        <v>3.5436615876500613E-5</v>
      </c>
      <c r="Q61" s="6">
        <f t="shared" si="7"/>
        <v>-9.1941897023670945E-8</v>
      </c>
      <c r="R61" s="4">
        <f>SUM($Q$41:Q61)*0.1+$T$8</f>
        <v>3.2134610081251456E-6</v>
      </c>
      <c r="S61" s="4">
        <f>SUM($R$41:R61)+0</f>
        <v>6.8802047392917725E-5</v>
      </c>
      <c r="T61">
        <f t="shared" si="13"/>
        <v>3.6360619228599967E-6</v>
      </c>
      <c r="U61">
        <f t="shared" si="14"/>
        <v>7.7391701559249569E-5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-1102.6577908435838</v>
      </c>
      <c r="D62">
        <f t="shared" si="1"/>
        <v>-1145.9155902616462</v>
      </c>
      <c r="E62" s="2">
        <f t="shared" si="2"/>
        <v>-253.50365655717178</v>
      </c>
      <c r="F62">
        <f t="shared" si="3"/>
        <v>0</v>
      </c>
      <c r="G62">
        <f t="shared" si="4"/>
        <v>-532.35767877006083</v>
      </c>
      <c r="H62">
        <f t="shared" si="5"/>
        <v>2406.4227395494577</v>
      </c>
      <c r="I62" s="2">
        <f t="shared" si="8"/>
        <v>2464.6044509345033</v>
      </c>
      <c r="J62" s="42">
        <f t="shared" si="9"/>
        <v>1173.621167111668</v>
      </c>
      <c r="K62">
        <f t="shared" si="10"/>
        <v>0.63872009954408759</v>
      </c>
      <c r="L62">
        <f t="shared" si="11"/>
        <v>0</v>
      </c>
      <c r="M62" s="42">
        <f t="shared" si="12"/>
        <v>0.63872009954408759</v>
      </c>
      <c r="N62" s="6">
        <f t="shared" si="6"/>
        <v>2.135671043190084E-8</v>
      </c>
      <c r="O62" s="4">
        <f>SUM($N$41:N62)*0.1+$N$8</f>
        <v>1.7034923814750909E-6</v>
      </c>
      <c r="P62" s="4">
        <f>SUM($O$41:O62)+0</f>
        <v>3.7140108257975704E-5</v>
      </c>
      <c r="Q62" s="6">
        <f t="shared" si="7"/>
        <v>-9.6538991874854494E-8</v>
      </c>
      <c r="R62" s="4">
        <f>SUM($Q$41:Q62)*0.1+$T$8</f>
        <v>3.2038071089376601E-6</v>
      </c>
      <c r="S62" s="4">
        <f>SUM($R$41:R62)+0</f>
        <v>7.2005854501855382E-5</v>
      </c>
      <c r="T62">
        <f t="shared" si="13"/>
        <v>3.6285350053462572E-6</v>
      </c>
      <c r="U62">
        <f t="shared" si="14"/>
        <v>8.1019940286058723E-5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-1102.6577908435838</v>
      </c>
      <c r="D63">
        <f t="shared" si="1"/>
        <v>-1145.9155902616462</v>
      </c>
      <c r="E63" s="2">
        <f t="shared" si="2"/>
        <v>-253.50365655717178</v>
      </c>
      <c r="F63">
        <f t="shared" si="3"/>
        <v>0</v>
      </c>
      <c r="G63">
        <f t="shared" si="4"/>
        <v>-557.7080444257781</v>
      </c>
      <c r="H63">
        <f t="shared" si="5"/>
        <v>2521.0142985756224</v>
      </c>
      <c r="I63" s="2">
        <f t="shared" si="8"/>
        <v>2581.9665676456702</v>
      </c>
      <c r="J63" s="42">
        <f t="shared" si="9"/>
        <v>1173.621167111668</v>
      </c>
      <c r="K63">
        <f t="shared" si="10"/>
        <v>0.66913534237952044</v>
      </c>
      <c r="L63">
        <f t="shared" si="11"/>
        <v>0</v>
      </c>
      <c r="M63" s="42">
        <f t="shared" si="12"/>
        <v>0.66913534237952044</v>
      </c>
      <c r="N63" s="6">
        <f t="shared" si="6"/>
        <v>2.2373696642943742E-8</v>
      </c>
      <c r="O63" s="4">
        <f>SUM($N$41:N63)*0.1+$N$8</f>
        <v>1.7057297511393853E-6</v>
      </c>
      <c r="P63" s="4">
        <f>SUM($O$41:O63)+0</f>
        <v>3.8845838009115088E-5</v>
      </c>
      <c r="Q63" s="6">
        <f t="shared" si="7"/>
        <v>-1.0113608672603804E-7</v>
      </c>
      <c r="R63" s="4">
        <f>SUM($Q$41:Q63)*0.1+$T$8</f>
        <v>3.1936935002650562E-6</v>
      </c>
      <c r="S63" s="4">
        <f>SUM($R$41:R63)+0</f>
        <v>7.5199548002120444E-5</v>
      </c>
      <c r="T63">
        <f t="shared" si="13"/>
        <v>3.6206618397134652E-6</v>
      </c>
      <c r="U63">
        <f t="shared" si="14"/>
        <v>8.4640245453056361E-5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-1102.6577908435838</v>
      </c>
      <c r="D64">
        <f t="shared" si="1"/>
        <v>-1145.9155902616462</v>
      </c>
      <c r="E64" s="2">
        <f t="shared" si="2"/>
        <v>-253.50365655717178</v>
      </c>
      <c r="F64">
        <f t="shared" si="3"/>
        <v>0</v>
      </c>
      <c r="G64">
        <f t="shared" si="4"/>
        <v>-583.05841008149525</v>
      </c>
      <c r="H64">
        <f t="shared" si="5"/>
        <v>2635.6058576017872</v>
      </c>
      <c r="I64" s="2">
        <f t="shared" si="8"/>
        <v>2699.3286843568371</v>
      </c>
      <c r="J64" s="42">
        <f t="shared" si="9"/>
        <v>1173.621167111668</v>
      </c>
      <c r="K64">
        <f t="shared" si="10"/>
        <v>0.69955058521495317</v>
      </c>
      <c r="L64">
        <f t="shared" si="11"/>
        <v>0</v>
      </c>
      <c r="M64" s="42">
        <f t="shared" si="12"/>
        <v>0.69955058521495317</v>
      </c>
      <c r="N64" s="6">
        <f t="shared" si="6"/>
        <v>2.3390682853986636E-8</v>
      </c>
      <c r="O64" s="4">
        <f>SUM($N$41:N64)*0.1+$N$8</f>
        <v>1.7080688194247839E-6</v>
      </c>
      <c r="P64" s="4">
        <f>SUM($O$41:O64)+0</f>
        <v>4.0553906828539875E-5</v>
      </c>
      <c r="Q64" s="6">
        <f t="shared" si="7"/>
        <v>-1.0573318157722159E-7</v>
      </c>
      <c r="R64" s="4">
        <f>SUM($Q$41:Q64)*0.1+$T$8</f>
        <v>3.1831201821073341E-6</v>
      </c>
      <c r="S64" s="4">
        <f>SUM($R$41:R64)+0</f>
        <v>7.8382668184227779E-5</v>
      </c>
      <c r="T64">
        <f t="shared" si="13"/>
        <v>3.6124442121132062E-6</v>
      </c>
      <c r="U64">
        <f t="shared" si="14"/>
        <v>8.825226360120542E-5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-1102.6577908435838</v>
      </c>
      <c r="D65">
        <f t="shared" si="1"/>
        <v>-1145.9155902616462</v>
      </c>
      <c r="E65" s="2">
        <f t="shared" si="2"/>
        <v>-253.50365655717178</v>
      </c>
      <c r="F65">
        <f t="shared" si="3"/>
        <v>0</v>
      </c>
      <c r="G65">
        <f t="shared" si="4"/>
        <v>-608.40877573721252</v>
      </c>
      <c r="H65">
        <f t="shared" si="5"/>
        <v>2750.197416627952</v>
      </c>
      <c r="I65" s="2">
        <f t="shared" si="8"/>
        <v>2816.690801068004</v>
      </c>
      <c r="J65" s="42">
        <f t="shared" si="9"/>
        <v>1173.621167111668</v>
      </c>
      <c r="K65">
        <f t="shared" si="10"/>
        <v>0.7299658280503859</v>
      </c>
      <c r="L65">
        <f t="shared" si="11"/>
        <v>0</v>
      </c>
      <c r="M65" s="42">
        <f t="shared" si="12"/>
        <v>0.7299658280503859</v>
      </c>
      <c r="N65" s="6">
        <f t="shared" si="6"/>
        <v>2.4407669065029538E-8</v>
      </c>
      <c r="O65" s="4">
        <f>SUM($N$41:N65)*0.1+$N$8</f>
        <v>1.7105095863312869E-6</v>
      </c>
      <c r="P65" s="4">
        <f>SUM($O$41:O65)+0</f>
        <v>4.2264416414871159E-5</v>
      </c>
      <c r="Q65" s="6">
        <f t="shared" si="7"/>
        <v>-1.1033027642840516E-7</v>
      </c>
      <c r="R65" s="4">
        <f>SUM($Q$41:Q65)*0.1+$T$8</f>
        <v>3.1720871544644937E-6</v>
      </c>
      <c r="S65" s="4">
        <f>SUM($R$41:R65)+0</f>
        <v>8.1554755338692267E-5</v>
      </c>
      <c r="T65">
        <f t="shared" si="13"/>
        <v>3.6038840104045909E-6</v>
      </c>
      <c r="U65">
        <f t="shared" si="14"/>
        <v>9.1855642250455069E-5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-1102.6577908435838</v>
      </c>
      <c r="D66">
        <f t="shared" si="1"/>
        <v>-1145.9155902616462</v>
      </c>
      <c r="E66" s="2">
        <f t="shared" si="2"/>
        <v>-253.50365655717178</v>
      </c>
      <c r="F66">
        <f t="shared" si="3"/>
        <v>0</v>
      </c>
      <c r="G66">
        <f t="shared" si="4"/>
        <v>-633.75914139292968</v>
      </c>
      <c r="H66">
        <f t="shared" si="5"/>
        <v>2864.7889756541167</v>
      </c>
      <c r="I66" s="2">
        <f t="shared" si="8"/>
        <v>2934.0529177791709</v>
      </c>
      <c r="J66" s="42">
        <f t="shared" si="9"/>
        <v>1173.621167111668</v>
      </c>
      <c r="K66">
        <f t="shared" si="10"/>
        <v>0.76038107088581874</v>
      </c>
      <c r="L66">
        <f t="shared" si="11"/>
        <v>0</v>
      </c>
      <c r="M66" s="42">
        <f t="shared" si="12"/>
        <v>0.76038107088581874</v>
      </c>
      <c r="N66" s="6">
        <f t="shared" si="6"/>
        <v>2.5424655276072433E-8</v>
      </c>
      <c r="O66" s="4">
        <f>SUM($N$41:N66)*0.1+$N$8</f>
        <v>1.7130520518588941E-6</v>
      </c>
      <c r="P66" s="4">
        <f>SUM($O$41:O66)+0</f>
        <v>4.3977468466730051E-5</v>
      </c>
      <c r="Q66" s="6">
        <f t="shared" si="7"/>
        <v>-1.149273712795887E-7</v>
      </c>
      <c r="R66" s="4">
        <f>SUM($Q$41:Q66)*0.1+$T$8</f>
        <v>3.1605944173365349E-6</v>
      </c>
      <c r="S66" s="4">
        <f>SUM($R$41:R66)+0</f>
        <v>8.4715349756028804E-5</v>
      </c>
      <c r="T66">
        <f t="shared" si="13"/>
        <v>3.5949832271203766E-6</v>
      </c>
      <c r="U66">
        <f t="shared" si="14"/>
        <v>9.5450029947761287E-5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-1102.6577908435838</v>
      </c>
      <c r="D67">
        <f t="shared" si="1"/>
        <v>-1145.9155902616462</v>
      </c>
      <c r="E67" s="2">
        <f t="shared" si="2"/>
        <v>-253.50365655717178</v>
      </c>
      <c r="F67">
        <f t="shared" si="3"/>
        <v>0</v>
      </c>
      <c r="G67">
        <f t="shared" si="4"/>
        <v>-659.10950704864683</v>
      </c>
      <c r="H67">
        <f t="shared" si="5"/>
        <v>2979.3805346802815</v>
      </c>
      <c r="I67" s="2">
        <f t="shared" si="8"/>
        <v>3051.4150344903378</v>
      </c>
      <c r="J67" s="42">
        <f t="shared" si="9"/>
        <v>1173.621167111668</v>
      </c>
      <c r="K67">
        <f t="shared" si="10"/>
        <v>0.79079631372125148</v>
      </c>
      <c r="L67">
        <f t="shared" si="11"/>
        <v>0</v>
      </c>
      <c r="M67" s="42">
        <f t="shared" si="12"/>
        <v>0.79079631372125148</v>
      </c>
      <c r="N67" s="6">
        <f t="shared" si="6"/>
        <v>2.6441641487115331E-8</v>
      </c>
      <c r="O67" s="4">
        <f>SUM($N$41:N67)*0.1+$N$8</f>
        <v>1.7156962160076057E-6</v>
      </c>
      <c r="P67" s="4">
        <f>SUM($O$41:O67)+0</f>
        <v>4.5693164682737659E-5</v>
      </c>
      <c r="Q67" s="6">
        <f t="shared" si="7"/>
        <v>-1.1952446613077225E-7</v>
      </c>
      <c r="R67" s="4">
        <f>SUM($Q$41:Q67)*0.1+$T$8</f>
        <v>3.1486419707234574E-6</v>
      </c>
      <c r="S67" s="4">
        <f>SUM($R$41:R67)+0</f>
        <v>8.7863991726752256E-5</v>
      </c>
      <c r="T67">
        <f t="shared" si="13"/>
        <v>3.5857439626141902E-6</v>
      </c>
      <c r="U67">
        <f t="shared" si="14"/>
        <v>9.9035076315831519E-5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-1102.6577908435838</v>
      </c>
      <c r="D68">
        <f t="shared" si="1"/>
        <v>-1145.9155902616462</v>
      </c>
      <c r="E68" s="2">
        <f t="shared" si="2"/>
        <v>-253.50365655717178</v>
      </c>
      <c r="F68">
        <f t="shared" si="3"/>
        <v>0</v>
      </c>
      <c r="G68">
        <f t="shared" si="4"/>
        <v>-684.4598727043641</v>
      </c>
      <c r="H68">
        <f t="shared" si="5"/>
        <v>3093.9720937064462</v>
      </c>
      <c r="I68" s="2">
        <f t="shared" si="8"/>
        <v>3168.7771512015051</v>
      </c>
      <c r="J68" s="42">
        <f t="shared" si="9"/>
        <v>1173.621167111668</v>
      </c>
      <c r="K68">
        <f t="shared" si="10"/>
        <v>0.82121155655668432</v>
      </c>
      <c r="L68">
        <f t="shared" si="11"/>
        <v>0</v>
      </c>
      <c r="M68" s="42">
        <f t="shared" si="12"/>
        <v>0.82121155655668432</v>
      </c>
      <c r="N68" s="6">
        <f t="shared" si="6"/>
        <v>2.7458627698158229E-8</v>
      </c>
      <c r="O68" s="4">
        <f>SUM($N$41:N68)*0.1+$N$8</f>
        <v>1.7184420787774216E-6</v>
      </c>
      <c r="P68" s="4">
        <f>SUM($O$41:O68)+0</f>
        <v>4.741160676151508E-5</v>
      </c>
      <c r="Q68" s="6">
        <f t="shared" si="7"/>
        <v>-1.2412156098195582E-7</v>
      </c>
      <c r="R68" s="4">
        <f>SUM($Q$41:Q68)*0.1+$T$8</f>
        <v>3.136229814625262E-6</v>
      </c>
      <c r="S68" s="4">
        <f>SUM($R$41:R68)+0</f>
        <v>9.1000221541377518E-5</v>
      </c>
      <c r="T68">
        <f t="shared" si="13"/>
        <v>3.5761684283961336E-6</v>
      </c>
      <c r="U68">
        <f t="shared" si="14"/>
        <v>1.0261043210262946E-4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-1102.6577908435838</v>
      </c>
      <c r="D69">
        <f t="shared" si="1"/>
        <v>-1145.9155902616462</v>
      </c>
      <c r="E69" s="2">
        <f t="shared" si="2"/>
        <v>-253.50365655717178</v>
      </c>
      <c r="F69">
        <f t="shared" si="3"/>
        <v>0</v>
      </c>
      <c r="G69">
        <f t="shared" si="4"/>
        <v>-709.81023836008126</v>
      </c>
      <c r="H69">
        <f t="shared" si="5"/>
        <v>3208.563652732611</v>
      </c>
      <c r="I69" s="2">
        <f t="shared" si="8"/>
        <v>3286.1392679126716</v>
      </c>
      <c r="J69" s="42">
        <f t="shared" si="9"/>
        <v>1173.621167111668</v>
      </c>
      <c r="K69">
        <f t="shared" si="10"/>
        <v>0.85162679939211694</v>
      </c>
      <c r="L69">
        <f t="shared" si="11"/>
        <v>0</v>
      </c>
      <c r="M69" s="42">
        <f t="shared" si="12"/>
        <v>0.85162679939211694</v>
      </c>
      <c r="N69" s="6">
        <f t="shared" si="6"/>
        <v>2.8475613909201128E-8</v>
      </c>
      <c r="O69" s="4">
        <f>SUM($N$41:N69)*0.1+$N$8</f>
        <v>1.7212896401683417E-6</v>
      </c>
      <c r="P69" s="4">
        <f>SUM($O$41:O69)+0</f>
        <v>4.9132896401683421E-5</v>
      </c>
      <c r="Q69" s="6">
        <f t="shared" si="7"/>
        <v>-1.2871865583313935E-7</v>
      </c>
      <c r="R69" s="4">
        <f>SUM($Q$41:Q69)*0.1+$T$8</f>
        <v>3.1233579490419479E-6</v>
      </c>
      <c r="S69" s="4">
        <f>SUM($R$41:R69)+0</f>
        <v>9.412357949041947E-5</v>
      </c>
      <c r="T69">
        <f t="shared" si="13"/>
        <v>3.5662589506644609E-6</v>
      </c>
      <c r="U69">
        <f t="shared" si="14"/>
        <v>1.0617574923167657E-4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-1102.6577908435838</v>
      </c>
      <c r="D70">
        <f t="shared" si="1"/>
        <v>-1145.9155902616462</v>
      </c>
      <c r="E70" s="2">
        <f t="shared" si="2"/>
        <v>-253.50365655717178</v>
      </c>
      <c r="F70">
        <f t="shared" si="3"/>
        <v>0</v>
      </c>
      <c r="G70">
        <f t="shared" si="4"/>
        <v>-735.16060401579853</v>
      </c>
      <c r="H70">
        <f t="shared" si="5"/>
        <v>3323.1552117587753</v>
      </c>
      <c r="I70" s="2">
        <f t="shared" si="8"/>
        <v>3403.501384623838</v>
      </c>
      <c r="J70" s="42">
        <f t="shared" si="9"/>
        <v>1173.621167111668</v>
      </c>
      <c r="K70">
        <f t="shared" si="10"/>
        <v>0.88204204222754967</v>
      </c>
      <c r="L70">
        <f t="shared" si="11"/>
        <v>0</v>
      </c>
      <c r="M70" s="42">
        <f t="shared" si="12"/>
        <v>0.88204204222754967</v>
      </c>
      <c r="N70" s="6">
        <f t="shared" si="6"/>
        <v>2.9492600120244026E-8</v>
      </c>
      <c r="O70" s="4">
        <f>SUM($N$41:N70)*0.1+$N$8</f>
        <v>1.7242389001803659E-6</v>
      </c>
      <c r="P70" s="4">
        <f>SUM($O$41:O70)+0</f>
        <v>5.0857135301863786E-5</v>
      </c>
      <c r="Q70" s="6">
        <f t="shared" si="7"/>
        <v>-1.3331575068432289E-7</v>
      </c>
      <c r="R70" s="4">
        <f>SUM($Q$41:Q70)*0.1+$T$8</f>
        <v>3.1100263739735159E-6</v>
      </c>
      <c r="S70" s="4">
        <f>SUM($R$41:R70)+0</f>
        <v>9.723360586439298E-5</v>
      </c>
      <c r="T70">
        <f t="shared" si="13"/>
        <v>3.5560179740414772E-6</v>
      </c>
      <c r="U70">
        <f t="shared" si="14"/>
        <v>1.0973068085318798E-4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-1102.6577908435838</v>
      </c>
      <c r="D71">
        <f t="shared" si="1"/>
        <v>-1145.9155902616462</v>
      </c>
      <c r="E71" s="2">
        <f t="shared" si="2"/>
        <v>-253.50365655717178</v>
      </c>
      <c r="F71">
        <f t="shared" si="3"/>
        <v>0</v>
      </c>
      <c r="G71">
        <f t="shared" si="4"/>
        <v>-760.51096967151568</v>
      </c>
      <c r="H71">
        <f t="shared" si="5"/>
        <v>3437.7467707849401</v>
      </c>
      <c r="I71" s="2">
        <f t="shared" si="8"/>
        <v>3520.8635013350054</v>
      </c>
      <c r="J71" s="42">
        <f t="shared" si="9"/>
        <v>1173.621167111668</v>
      </c>
      <c r="K71">
        <f t="shared" si="10"/>
        <v>0.91245728506298251</v>
      </c>
      <c r="L71">
        <f t="shared" si="11"/>
        <v>0</v>
      </c>
      <c r="M71" s="42">
        <f t="shared" si="12"/>
        <v>0.91245728506298251</v>
      </c>
      <c r="N71" s="6">
        <f t="shared" si="6"/>
        <v>3.0509586331286921E-8</v>
      </c>
      <c r="O71" s="4">
        <f>SUM($N$41:N71)*0.1+$N$8</f>
        <v>1.7272898588134947E-6</v>
      </c>
      <c r="P71" s="4">
        <f>SUM($O$41:O71)+0</f>
        <v>5.2584425160677284E-5</v>
      </c>
      <c r="Q71" s="6">
        <f t="shared" si="7"/>
        <v>-1.3791284553550645E-7</v>
      </c>
      <c r="R71" s="4">
        <f>SUM($Q$41:Q71)*0.1+$T$8</f>
        <v>3.0962350894199651E-6</v>
      </c>
      <c r="S71" s="4">
        <f>SUM($R$41:R71)+0</f>
        <v>1.0032984095381294E-4</v>
      </c>
      <c r="T71">
        <f t="shared" si="13"/>
        <v>3.5454480655222413E-6</v>
      </c>
      <c r="U71">
        <f t="shared" si="14"/>
        <v>1.1327488139608123E-4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-1102.6577908435838</v>
      </c>
      <c r="D72">
        <f t="shared" si="1"/>
        <v>-1145.9155902616462</v>
      </c>
      <c r="E72" s="2">
        <f t="shared" si="2"/>
        <v>-253.50365655717178</v>
      </c>
      <c r="F72">
        <f t="shared" si="3"/>
        <v>0</v>
      </c>
      <c r="G72">
        <f t="shared" si="4"/>
        <v>-785.86133532723284</v>
      </c>
      <c r="H72">
        <f t="shared" si="5"/>
        <v>3552.3383298111048</v>
      </c>
      <c r="I72" s="2">
        <f t="shared" si="8"/>
        <v>3638.2256180461723</v>
      </c>
      <c r="J72" s="42">
        <f t="shared" si="9"/>
        <v>1173.621167111668</v>
      </c>
      <c r="K72">
        <f t="shared" si="10"/>
        <v>0.94287252789841525</v>
      </c>
      <c r="L72">
        <f t="shared" si="11"/>
        <v>0</v>
      </c>
      <c r="M72" s="42">
        <f t="shared" si="12"/>
        <v>0.94287252789841525</v>
      </c>
      <c r="N72" s="6">
        <f t="shared" si="6"/>
        <v>3.1526572542329822E-8</v>
      </c>
      <c r="O72" s="4">
        <f>SUM($N$41:N72)*0.1+$N$8</f>
        <v>1.7304425160677277E-6</v>
      </c>
      <c r="P72" s="4">
        <f>SUM($O$41:O72)+0</f>
        <v>5.431486767674501E-5</v>
      </c>
      <c r="Q72" s="6">
        <f t="shared" si="7"/>
        <v>-1.4250994038668999E-7</v>
      </c>
      <c r="R72" s="4">
        <f>SUM($Q$41:Q72)*0.1+$T$8</f>
        <v>3.081984095381296E-6</v>
      </c>
      <c r="S72" s="4">
        <f>SUM($R$41:R72)+0</f>
        <v>1.0341182504919424E-4</v>
      </c>
      <c r="T72">
        <f t="shared" si="13"/>
        <v>3.5345519186451446E-6</v>
      </c>
      <c r="U72">
        <f t="shared" si="14"/>
        <v>1.1680800662089682E-4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-1102.6577908435838</v>
      </c>
      <c r="D73">
        <f t="shared" si="1"/>
        <v>-1145.9155902616462</v>
      </c>
      <c r="E73" s="2">
        <f t="shared" si="2"/>
        <v>-253.50365655717178</v>
      </c>
      <c r="F73">
        <f t="shared" si="3"/>
        <v>0</v>
      </c>
      <c r="G73">
        <f t="shared" si="4"/>
        <v>-811.21170098295011</v>
      </c>
      <c r="H73">
        <f t="shared" si="5"/>
        <v>3666.9298888372696</v>
      </c>
      <c r="I73" s="2">
        <f t="shared" si="8"/>
        <v>3755.5877347573391</v>
      </c>
      <c r="J73" s="42">
        <f t="shared" si="9"/>
        <v>1173.621167111668</v>
      </c>
      <c r="K73">
        <f t="shared" si="10"/>
        <v>0.97328777073384798</v>
      </c>
      <c r="L73">
        <f t="shared" si="11"/>
        <v>0</v>
      </c>
      <c r="M73" s="42">
        <f t="shared" si="12"/>
        <v>0.97328777073384798</v>
      </c>
      <c r="N73" s="6">
        <f t="shared" si="6"/>
        <v>3.2543558753372717E-8</v>
      </c>
      <c r="O73" s="4">
        <f>SUM($N$41:N73)*0.1+$N$8</f>
        <v>1.7336968719430651E-6</v>
      </c>
      <c r="P73" s="4">
        <f>SUM($O$41:O73)+0</f>
        <v>5.6048564548688074E-5</v>
      </c>
      <c r="Q73" s="6">
        <f t="shared" si="7"/>
        <v>-1.4710703523787355E-7</v>
      </c>
      <c r="R73" s="4">
        <f>SUM($Q$41:Q73)*0.1+$T$8</f>
        <v>3.0672733918575086E-6</v>
      </c>
      <c r="S73" s="4">
        <f>SUM($R$41:R73)+0</f>
        <v>1.0647909844105175E-4</v>
      </c>
      <c r="T73">
        <f t="shared" si="13"/>
        <v>3.5233323578939062E-6</v>
      </c>
      <c r="U73">
        <f t="shared" si="14"/>
        <v>1.2032971367367097E-4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-1102.6577908435838</v>
      </c>
      <c r="D74">
        <f t="shared" si="1"/>
        <v>-1145.9155902616462</v>
      </c>
      <c r="E74" s="2">
        <f t="shared" si="2"/>
        <v>-253.50365655717178</v>
      </c>
      <c r="F74">
        <f t="shared" si="3"/>
        <v>0</v>
      </c>
      <c r="G74">
        <f t="shared" si="4"/>
        <v>-836.56206663866726</v>
      </c>
      <c r="H74">
        <f t="shared" si="5"/>
        <v>3781.5214478634343</v>
      </c>
      <c r="I74" s="2">
        <f t="shared" si="8"/>
        <v>3872.949851468506</v>
      </c>
      <c r="J74" s="42">
        <f t="shared" si="9"/>
        <v>1173.621167111668</v>
      </c>
      <c r="K74">
        <f t="shared" si="10"/>
        <v>1.0037030135692808</v>
      </c>
      <c r="L74">
        <f t="shared" si="11"/>
        <v>0</v>
      </c>
      <c r="M74" s="42">
        <f t="shared" si="12"/>
        <v>1.0037030135692808</v>
      </c>
      <c r="N74" s="6">
        <f t="shared" si="6"/>
        <v>3.3560544964415619E-8</v>
      </c>
      <c r="O74" s="4">
        <f>SUM($N$41:N74)*0.1+$N$8</f>
        <v>1.7370529264395065E-6</v>
      </c>
      <c r="P74" s="4">
        <f>SUM($O$41:O74)+0</f>
        <v>5.7785617475127578E-5</v>
      </c>
      <c r="Q74" s="6">
        <f t="shared" si="7"/>
        <v>-1.5170413008905709E-7</v>
      </c>
      <c r="R74" s="4">
        <f>SUM($Q$41:Q74)*0.1+$T$8</f>
        <v>3.0521029788486029E-6</v>
      </c>
      <c r="S74" s="4">
        <f>SUM($R$41:R74)+0</f>
        <v>1.0953120141990035E-4</v>
      </c>
      <c r="T74">
        <f t="shared" si="13"/>
        <v>3.511792343341014E-6</v>
      </c>
      <c r="U74">
        <f t="shared" si="14"/>
        <v>1.2383966114080155E-4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-1102.6577908435838</v>
      </c>
      <c r="D75">
        <f t="shared" si="1"/>
        <v>-1145.9155902616462</v>
      </c>
      <c r="E75" s="2">
        <f t="shared" si="2"/>
        <v>-253.50365655717178</v>
      </c>
      <c r="F75">
        <f t="shared" si="3"/>
        <v>0</v>
      </c>
      <c r="G75">
        <f t="shared" si="4"/>
        <v>-861.91243229438453</v>
      </c>
      <c r="H75">
        <f t="shared" si="5"/>
        <v>3896.1130068895991</v>
      </c>
      <c r="I75" s="2">
        <f t="shared" si="8"/>
        <v>3990.3119681796729</v>
      </c>
      <c r="J75" s="42">
        <f t="shared" si="9"/>
        <v>1173.621167111668</v>
      </c>
      <c r="K75">
        <f t="shared" si="10"/>
        <v>1.0341182564047136</v>
      </c>
      <c r="L75">
        <f t="shared" si="11"/>
        <v>0</v>
      </c>
      <c r="M75" s="42">
        <f t="shared" si="12"/>
        <v>1.0341182564047136</v>
      </c>
      <c r="N75" s="6">
        <f t="shared" si="6"/>
        <v>3.4577531175458514E-8</v>
      </c>
      <c r="O75" s="4">
        <f>SUM($N$41:N75)*0.1+$N$8</f>
        <v>1.7405106795570525E-6</v>
      </c>
      <c r="P75" s="4">
        <f>SUM($O$41:O75)+0</f>
        <v>5.9526128154684631E-5</v>
      </c>
      <c r="Q75" s="6">
        <f t="shared" si="7"/>
        <v>-1.5630122494024065E-7</v>
      </c>
      <c r="R75" s="4">
        <f>SUM($Q$41:Q75)*0.1+$T$8</f>
        <v>3.0364728563545789E-6</v>
      </c>
      <c r="S75" s="4">
        <f>SUM($R$41:R75)+0</f>
        <v>1.1256767427625493E-4</v>
      </c>
      <c r="T75">
        <f t="shared" si="13"/>
        <v>3.4999349755431583E-6</v>
      </c>
      <c r="U75">
        <f t="shared" si="14"/>
        <v>1.2733750910494897E-4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-1102.6577908435838</v>
      </c>
      <c r="D76">
        <f t="shared" si="1"/>
        <v>-1145.9155902616462</v>
      </c>
      <c r="E76" s="2">
        <f t="shared" si="2"/>
        <v>-253.50365655717178</v>
      </c>
      <c r="F76">
        <f t="shared" si="3"/>
        <v>0</v>
      </c>
      <c r="G76">
        <f t="shared" si="4"/>
        <v>-887.26279795010169</v>
      </c>
      <c r="H76">
        <f t="shared" si="5"/>
        <v>4010.7045659157639</v>
      </c>
      <c r="I76" s="2">
        <f t="shared" si="8"/>
        <v>4107.6740848908394</v>
      </c>
      <c r="J76" s="42">
        <f t="shared" si="9"/>
        <v>1173.621167111668</v>
      </c>
      <c r="K76">
        <f t="shared" si="10"/>
        <v>1.0645334992401463</v>
      </c>
      <c r="L76">
        <f t="shared" si="11"/>
        <v>0</v>
      </c>
      <c r="M76" s="42">
        <f t="shared" si="12"/>
        <v>1.0645334992401463</v>
      </c>
      <c r="N76" s="6">
        <f t="shared" si="6"/>
        <v>3.5594517386501415E-8</v>
      </c>
      <c r="O76" s="4">
        <f>SUM($N$41:N76)*0.1+$N$8</f>
        <v>1.7440701312957025E-6</v>
      </c>
      <c r="P76" s="4">
        <f>SUM($O$41:O76)+0</f>
        <v>6.1270198285980328E-5</v>
      </c>
      <c r="Q76" s="6">
        <f t="shared" si="7"/>
        <v>-1.6089831979142421E-7</v>
      </c>
      <c r="R76" s="4">
        <f>SUM($Q$41:Q76)*0.1+$T$8</f>
        <v>3.0203830243754365E-6</v>
      </c>
      <c r="S76" s="4">
        <f>SUM($R$41:R76)+0</f>
        <v>1.1558805730063036E-4</v>
      </c>
      <c r="T76">
        <f t="shared" si="13"/>
        <v>3.4877635006997132E-6</v>
      </c>
      <c r="U76">
        <f t="shared" si="14"/>
        <v>1.308229192020158E-4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-1102.6577908435838</v>
      </c>
      <c r="D77">
        <f t="shared" si="1"/>
        <v>-1145.9155902616462</v>
      </c>
      <c r="E77" s="2">
        <f t="shared" si="2"/>
        <v>-253.50365655717178</v>
      </c>
      <c r="F77">
        <f t="shared" si="3"/>
        <v>0</v>
      </c>
      <c r="G77">
        <f t="shared" si="4"/>
        <v>-912.61316360581884</v>
      </c>
      <c r="H77">
        <f t="shared" si="5"/>
        <v>4125.2961249419286</v>
      </c>
      <c r="I77" s="2">
        <f t="shared" si="8"/>
        <v>4225.0362016020072</v>
      </c>
      <c r="J77" s="42">
        <f t="shared" si="9"/>
        <v>1173.621167111668</v>
      </c>
      <c r="K77">
        <f t="shared" si="10"/>
        <v>1.0949487420755792</v>
      </c>
      <c r="L77">
        <f t="shared" si="11"/>
        <v>0</v>
      </c>
      <c r="M77" s="42">
        <f t="shared" si="12"/>
        <v>1.0949487420755792</v>
      </c>
      <c r="N77" s="6">
        <f t="shared" si="6"/>
        <v>3.661150359754431E-8</v>
      </c>
      <c r="O77" s="4">
        <f>SUM($N$41:N77)*0.1+$N$8</f>
        <v>1.7477312816554571E-6</v>
      </c>
      <c r="P77" s="4">
        <f>SUM($O$41:O77)+0</f>
        <v>6.301792956763578E-5</v>
      </c>
      <c r="Q77" s="6">
        <f t="shared" si="7"/>
        <v>-1.6549541464260775E-7</v>
      </c>
      <c r="R77" s="4">
        <f>SUM($Q$41:Q77)*0.1+$T$8</f>
        <v>3.0038334829111758E-6</v>
      </c>
      <c r="S77" s="4">
        <f>SUM($R$41:R77)+0</f>
        <v>1.1859189078354154E-4</v>
      </c>
      <c r="T77">
        <f t="shared" si="13"/>
        <v>3.4752813160858375E-6</v>
      </c>
      <c r="U77">
        <f t="shared" si="14"/>
        <v>1.3429555467924821E-4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-1102.6577908435838</v>
      </c>
      <c r="D78">
        <f t="shared" si="1"/>
        <v>-1145.9155902616462</v>
      </c>
      <c r="E78" s="2">
        <f t="shared" si="2"/>
        <v>-253.50365655717178</v>
      </c>
      <c r="F78">
        <f t="shared" si="3"/>
        <v>0</v>
      </c>
      <c r="G78">
        <f t="shared" si="4"/>
        <v>-937.96352926153611</v>
      </c>
      <c r="H78">
        <f t="shared" si="5"/>
        <v>4239.8876839680934</v>
      </c>
      <c r="I78" s="2">
        <f t="shared" si="8"/>
        <v>4342.3983183131741</v>
      </c>
      <c r="J78" s="42">
        <f t="shared" si="9"/>
        <v>1173.621167111668</v>
      </c>
      <c r="K78">
        <f t="shared" si="10"/>
        <v>1.125363984911012</v>
      </c>
      <c r="L78">
        <f t="shared" si="11"/>
        <v>0</v>
      </c>
      <c r="M78" s="42">
        <f t="shared" si="12"/>
        <v>1.125363984911012</v>
      </c>
      <c r="N78" s="6">
        <f t="shared" si="6"/>
        <v>3.7628489808587212E-8</v>
      </c>
      <c r="O78" s="4">
        <f>SUM($N$41:N78)*0.1+$N$8</f>
        <v>1.7514941306363157E-6</v>
      </c>
      <c r="P78" s="4">
        <f>SUM($O$41:O78)+0</f>
        <v>6.4769423698272095E-5</v>
      </c>
      <c r="Q78" s="6">
        <f t="shared" si="7"/>
        <v>-1.7009250949379131E-7</v>
      </c>
      <c r="R78" s="4">
        <f>SUM($Q$41:Q78)*0.1+$T$8</f>
        <v>2.9868242319617964E-6</v>
      </c>
      <c r="S78" s="4">
        <f>SUM($R$41:R78)+0</f>
        <v>1.2157871501550333E-4</v>
      </c>
      <c r="T78">
        <f t="shared" si="13"/>
        <v>3.4624919757723103E-6</v>
      </c>
      <c r="U78">
        <f t="shared" si="14"/>
        <v>1.3775508045450543E-4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-1102.6577908435838</v>
      </c>
      <c r="D79">
        <f t="shared" si="1"/>
        <v>-1145.9155902616462</v>
      </c>
      <c r="E79" s="2">
        <f t="shared" si="2"/>
        <v>-253.50365655717178</v>
      </c>
      <c r="F79">
        <f t="shared" si="3"/>
        <v>0</v>
      </c>
      <c r="G79">
        <f t="shared" si="4"/>
        <v>-963.31389491725326</v>
      </c>
      <c r="H79">
        <f t="shared" si="5"/>
        <v>4354.4792429942581</v>
      </c>
      <c r="I79" s="2">
        <f t="shared" si="8"/>
        <v>4459.76043502434</v>
      </c>
      <c r="J79" s="42">
        <f t="shared" si="9"/>
        <v>1173.621167111668</v>
      </c>
      <c r="K79">
        <f t="shared" si="10"/>
        <v>1.1557792277464445</v>
      </c>
      <c r="L79">
        <f t="shared" si="11"/>
        <v>0</v>
      </c>
      <c r="M79" s="42">
        <f t="shared" si="12"/>
        <v>1.1557792277464445</v>
      </c>
      <c r="N79" s="6">
        <f t="shared" si="6"/>
        <v>3.8645476019630107E-8</v>
      </c>
      <c r="O79" s="4">
        <f>SUM($N$41:N79)*0.1+$N$8</f>
        <v>1.7553586782382788E-6</v>
      </c>
      <c r="P79" s="4">
        <f>SUM($O$41:O79)+0</f>
        <v>6.6524782376510368E-5</v>
      </c>
      <c r="Q79" s="6">
        <f t="shared" si="7"/>
        <v>-1.7468960434497484E-7</v>
      </c>
      <c r="R79" s="4">
        <f>SUM($Q$41:Q79)*0.1+$T$8</f>
        <v>2.9693552715272991E-6</v>
      </c>
      <c r="S79" s="4">
        <f>SUM($R$41:R79)+0</f>
        <v>1.2454807028703063E-4</v>
      </c>
      <c r="T79">
        <f t="shared" si="13"/>
        <v>3.4493991966447429E-6</v>
      </c>
      <c r="U79">
        <f t="shared" si="14"/>
        <v>1.4120116317674296E-4</v>
      </c>
      <c r="W79" s="1"/>
      <c r="AB79" s="210" t="s">
        <v>212</v>
      </c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2"/>
      <c r="AR79" s="1"/>
    </row>
    <row r="80" spans="1:44" x14ac:dyDescent="0.3">
      <c r="A80" s="8"/>
      <c r="B80">
        <f t="shared" si="15"/>
        <v>3.9000000000000021</v>
      </c>
      <c r="C80">
        <f t="shared" si="0"/>
        <v>-1102.6577908435838</v>
      </c>
      <c r="D80">
        <f t="shared" si="1"/>
        <v>-1145.9155902616462</v>
      </c>
      <c r="E80" s="2">
        <f t="shared" si="2"/>
        <v>-253.50365655717178</v>
      </c>
      <c r="F80">
        <f t="shared" si="3"/>
        <v>0</v>
      </c>
      <c r="G80">
        <f t="shared" si="4"/>
        <v>-988.66426057297053</v>
      </c>
      <c r="H80">
        <f t="shared" si="5"/>
        <v>4469.0708020204229</v>
      </c>
      <c r="I80" s="2">
        <f t="shared" si="8"/>
        <v>4577.1225517355078</v>
      </c>
      <c r="J80" s="42">
        <f t="shared" si="9"/>
        <v>1173.621167111668</v>
      </c>
      <c r="K80">
        <f t="shared" si="10"/>
        <v>1.1861944705818774</v>
      </c>
      <c r="L80">
        <f t="shared" si="11"/>
        <v>0</v>
      </c>
      <c r="M80" s="42">
        <f t="shared" si="12"/>
        <v>1.1861944705818774</v>
      </c>
      <c r="N80" s="6">
        <f t="shared" si="6"/>
        <v>3.9662462230673008E-8</v>
      </c>
      <c r="O80" s="4">
        <f>SUM($N$41:N80)*0.1+$N$8</f>
        <v>1.7593249244613461E-6</v>
      </c>
      <c r="P80" s="4">
        <f>SUM($O$41:O80)+0</f>
        <v>6.8284107300971709E-5</v>
      </c>
      <c r="Q80" s="6">
        <f t="shared" si="7"/>
        <v>-1.7928669919615841E-7</v>
      </c>
      <c r="R80" s="4">
        <f>SUM($Q$41:Q80)*0.1+$T$8</f>
        <v>2.9514266016076831E-6</v>
      </c>
      <c r="S80" s="4">
        <f>SUM($R$41:R80)+0</f>
        <v>1.274994968886383E-4</v>
      </c>
      <c r="T80">
        <f t="shared" si="13"/>
        <v>3.4360068647353425E-6</v>
      </c>
      <c r="U80">
        <f t="shared" si="14"/>
        <v>1.4463347128775727E-4</v>
      </c>
      <c r="W80" s="1"/>
      <c r="AB80" s="213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5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-1102.6577908435838</v>
      </c>
      <c r="D81">
        <f t="shared" si="1"/>
        <v>-1145.9155902616462</v>
      </c>
      <c r="E81" s="2">
        <f t="shared" si="2"/>
        <v>-253.50365655717178</v>
      </c>
      <c r="F81">
        <f t="shared" si="3"/>
        <v>0</v>
      </c>
      <c r="G81">
        <f t="shared" si="4"/>
        <v>-1014.0146262286876</v>
      </c>
      <c r="H81">
        <f t="shared" si="5"/>
        <v>4583.6623610465867</v>
      </c>
      <c r="I81" s="2">
        <f t="shared" si="8"/>
        <v>4694.4846684466738</v>
      </c>
      <c r="J81" s="42">
        <f t="shared" si="9"/>
        <v>1173.621167111668</v>
      </c>
      <c r="K81">
        <f t="shared" si="10"/>
        <v>1.2166097134173099</v>
      </c>
      <c r="L81">
        <f t="shared" si="11"/>
        <v>0</v>
      </c>
      <c r="M81" s="42">
        <f t="shared" si="12"/>
        <v>1.2166097134173099</v>
      </c>
      <c r="N81" s="6">
        <f t="shared" si="6"/>
        <v>4.0679448441715897E-8</v>
      </c>
      <c r="O81" s="4">
        <f>SUM($N$41:N81)*0.1+$N$8</f>
        <v>1.7633928693055176E-6</v>
      </c>
      <c r="P81" s="4">
        <f>SUM($O$41:O81)+0</f>
        <v>7.0047500170277227E-5</v>
      </c>
      <c r="Q81" s="6">
        <f t="shared" si="7"/>
        <v>-1.8388379404734192E-7</v>
      </c>
      <c r="R81" s="4">
        <f>SUM($Q$41:Q81)*0.1+$T$8</f>
        <v>2.9330382222029492E-6</v>
      </c>
      <c r="S81" s="4">
        <f>SUM($R$41:R81)+0</f>
        <v>1.3043253511084126E-4</v>
      </c>
      <c r="T81">
        <f t="shared" si="13"/>
        <v>3.4223190418809555E-6</v>
      </c>
      <c r="U81">
        <f t="shared" si="14"/>
        <v>1.4805167508524119E-4</v>
      </c>
      <c r="W81" s="1"/>
      <c r="AB81" s="216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8"/>
      <c r="AR81" s="1"/>
    </row>
    <row r="82" spans="1:44" x14ac:dyDescent="0.3">
      <c r="A82" s="8"/>
      <c r="B82">
        <f t="shared" si="15"/>
        <v>4.1000000000000014</v>
      </c>
      <c r="C82">
        <f t="shared" si="0"/>
        <v>-1102.6577908435838</v>
      </c>
      <c r="D82">
        <f t="shared" si="1"/>
        <v>-1145.9155902616462</v>
      </c>
      <c r="E82" s="2">
        <f t="shared" si="2"/>
        <v>-253.50365655717178</v>
      </c>
      <c r="F82">
        <f t="shared" si="3"/>
        <v>0</v>
      </c>
      <c r="G82">
        <f t="shared" si="4"/>
        <v>-1039.3649918844046</v>
      </c>
      <c r="H82">
        <f t="shared" si="5"/>
        <v>4698.2539200727515</v>
      </c>
      <c r="I82" s="2">
        <f t="shared" si="8"/>
        <v>4811.8467851578398</v>
      </c>
      <c r="J82" s="42">
        <f t="shared" si="9"/>
        <v>1173.621167111668</v>
      </c>
      <c r="K82">
        <f t="shared" si="10"/>
        <v>1.2470249562527425</v>
      </c>
      <c r="L82">
        <f t="shared" si="11"/>
        <v>0</v>
      </c>
      <c r="M82" s="42">
        <f t="shared" si="12"/>
        <v>1.2470249562527425</v>
      </c>
      <c r="N82" s="6">
        <f t="shared" si="6"/>
        <v>4.1696434652758792E-8</v>
      </c>
      <c r="O82" s="4">
        <f>SUM($N$41:N82)*0.1+$N$8</f>
        <v>1.7675625127707934E-6</v>
      </c>
      <c r="P82" s="4">
        <f>SUM($O$41:O82)+0</f>
        <v>7.1815062683048018E-5</v>
      </c>
      <c r="Q82" s="6">
        <f t="shared" si="7"/>
        <v>-1.8848088889852548E-7</v>
      </c>
      <c r="R82" s="4">
        <f>SUM($Q$41:Q82)*0.1+$T$8</f>
        <v>2.9141901333130965E-6</v>
      </c>
      <c r="S82" s="4">
        <f>SUM($R$41:R82)+0</f>
        <v>1.3334672524415434E-4</v>
      </c>
      <c r="T82">
        <f t="shared" si="13"/>
        <v>3.4083399727216185E-6</v>
      </c>
      <c r="U82">
        <f t="shared" si="14"/>
        <v>1.5145544678719914E-4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-1102.6577908435838</v>
      </c>
      <c r="D83">
        <f t="shared" si="1"/>
        <v>-1145.9155902616462</v>
      </c>
      <c r="E83" s="2">
        <f t="shared" si="2"/>
        <v>-253.50365655717178</v>
      </c>
      <c r="F83">
        <f t="shared" si="3"/>
        <v>0</v>
      </c>
      <c r="G83">
        <f t="shared" si="4"/>
        <v>-1064.7153575401217</v>
      </c>
      <c r="H83">
        <f t="shared" si="5"/>
        <v>4812.8454790989153</v>
      </c>
      <c r="I83" s="2">
        <f t="shared" si="8"/>
        <v>4929.2089018690067</v>
      </c>
      <c r="J83" s="42">
        <f t="shared" si="9"/>
        <v>1173.621167111668</v>
      </c>
      <c r="K83">
        <f t="shared" si="10"/>
        <v>1.2774401990881752</v>
      </c>
      <c r="L83">
        <f t="shared" si="11"/>
        <v>0</v>
      </c>
      <c r="M83" s="42">
        <f t="shared" si="12"/>
        <v>1.2774401990881752</v>
      </c>
      <c r="N83" s="6">
        <f t="shared" si="6"/>
        <v>4.271342086380168E-8</v>
      </c>
      <c r="O83" s="4">
        <f>SUM($N$41:N83)*0.1+$N$8</f>
        <v>1.7718338548571737E-6</v>
      </c>
      <c r="P83" s="4">
        <f>SUM($O$41:O83)+0</f>
        <v>7.3586896537905191E-5</v>
      </c>
      <c r="Q83" s="6">
        <f t="shared" si="7"/>
        <v>-1.9307798374970899E-7</v>
      </c>
      <c r="R83" s="4">
        <f>SUM($Q$41:Q83)*0.1+$T$8</f>
        <v>2.8948823349381255E-6</v>
      </c>
      <c r="S83" s="4">
        <f>SUM($R$41:R83)+0</f>
        <v>1.3624160757909248E-4</v>
      </c>
      <c r="T83">
        <f t="shared" si="13"/>
        <v>3.3940740920543921E-6</v>
      </c>
      <c r="U83">
        <f t="shared" si="14"/>
        <v>1.5484446059777467E-4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-1102.6577908435838</v>
      </c>
      <c r="D84">
        <f t="shared" si="1"/>
        <v>-1145.9155902616462</v>
      </c>
      <c r="E84" s="2">
        <f t="shared" si="2"/>
        <v>-253.50365655717178</v>
      </c>
      <c r="F84">
        <f t="shared" si="3"/>
        <v>0</v>
      </c>
      <c r="G84">
        <f t="shared" si="4"/>
        <v>-1090.0657231958389</v>
      </c>
      <c r="H84">
        <f t="shared" si="5"/>
        <v>4927.4370381250792</v>
      </c>
      <c r="I84" s="2">
        <f t="shared" si="8"/>
        <v>5046.5710185801727</v>
      </c>
      <c r="J84" s="42">
        <f t="shared" si="9"/>
        <v>1173.621167111668</v>
      </c>
      <c r="K84">
        <f t="shared" si="10"/>
        <v>1.3078554419236079</v>
      </c>
      <c r="L84">
        <f t="shared" si="11"/>
        <v>0</v>
      </c>
      <c r="M84" s="42">
        <f t="shared" si="12"/>
        <v>1.3078554419236079</v>
      </c>
      <c r="N84" s="6">
        <f t="shared" si="6"/>
        <v>4.3730407074844582E-8</v>
      </c>
      <c r="O84" s="4">
        <f>SUM($N$41:N84)*0.1+$N$8</f>
        <v>1.7762068955646582E-6</v>
      </c>
      <c r="P84" s="4">
        <f>SUM($O$41:O84)+0</f>
        <v>7.5363103433469854E-5</v>
      </c>
      <c r="Q84" s="6">
        <f t="shared" si="7"/>
        <v>-1.976750786008925E-7</v>
      </c>
      <c r="R84" s="4">
        <f>SUM($Q$41:Q84)*0.1+$T$8</f>
        <v>2.8751148270780366E-6</v>
      </c>
      <c r="S84" s="4">
        <f>SUM($R$41:R84)+0</f>
        <v>1.391167224061705E-4</v>
      </c>
      <c r="T84">
        <f t="shared" si="13"/>
        <v>3.3795260325577326E-6</v>
      </c>
      <c r="U84">
        <f t="shared" si="14"/>
        <v>1.5821839277454242E-4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-1102.6577908435838</v>
      </c>
      <c r="D85">
        <f t="shared" si="1"/>
        <v>-1145.9155902616462</v>
      </c>
      <c r="E85" s="2">
        <f t="shared" si="2"/>
        <v>-253.50365655717178</v>
      </c>
      <c r="F85">
        <f t="shared" si="3"/>
        <v>0</v>
      </c>
      <c r="G85">
        <f t="shared" si="4"/>
        <v>-1115.416088851556</v>
      </c>
      <c r="H85">
        <f t="shared" si="5"/>
        <v>5042.028597151244</v>
      </c>
      <c r="I85" s="2">
        <f t="shared" si="8"/>
        <v>5163.9331352913396</v>
      </c>
      <c r="J85" s="42">
        <f t="shared" si="9"/>
        <v>1173.621167111668</v>
      </c>
      <c r="K85">
        <f t="shared" si="10"/>
        <v>1.3382706847590407</v>
      </c>
      <c r="L85">
        <f t="shared" si="11"/>
        <v>0</v>
      </c>
      <c r="M85" s="42">
        <f t="shared" si="12"/>
        <v>1.3382706847590407</v>
      </c>
      <c r="N85" s="6">
        <f t="shared" si="6"/>
        <v>4.4747393285887476E-8</v>
      </c>
      <c r="O85" s="4">
        <f>SUM($N$41:N85)*0.1+$N$8</f>
        <v>1.7806816348932469E-6</v>
      </c>
      <c r="P85" s="4">
        <f>SUM($O$41:O85)+0</f>
        <v>7.7143785068363105E-5</v>
      </c>
      <c r="Q85" s="6">
        <f t="shared" si="7"/>
        <v>-2.0227217345207606E-7</v>
      </c>
      <c r="R85" s="4">
        <f>SUM($Q$41:Q85)*0.1+$T$8</f>
        <v>2.854887609732829E-6</v>
      </c>
      <c r="S85" s="4">
        <f>SUM($R$41:R85)+0</f>
        <v>1.4197161001590334E-4</v>
      </c>
      <c r="T85">
        <f t="shared" si="13"/>
        <v>3.3647006329021476E-6</v>
      </c>
      <c r="U85">
        <f t="shared" si="14"/>
        <v>1.6157692169731897E-4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-1102.6577908435838</v>
      </c>
      <c r="D86">
        <f t="shared" si="1"/>
        <v>-1145.9155902616462</v>
      </c>
      <c r="E86" s="2">
        <f t="shared" si="2"/>
        <v>-253.50365655717178</v>
      </c>
      <c r="F86">
        <f t="shared" si="3"/>
        <v>0</v>
      </c>
      <c r="G86">
        <f t="shared" si="4"/>
        <v>-1140.766454507273</v>
      </c>
      <c r="H86">
        <f t="shared" si="5"/>
        <v>5156.6201561774078</v>
      </c>
      <c r="I86" s="2">
        <f t="shared" si="8"/>
        <v>5281.2952520025055</v>
      </c>
      <c r="J86" s="42">
        <f t="shared" si="9"/>
        <v>1173.621167111668</v>
      </c>
      <c r="K86">
        <f t="shared" si="10"/>
        <v>1.3686859275944732</v>
      </c>
      <c r="L86">
        <f t="shared" si="11"/>
        <v>0</v>
      </c>
      <c r="M86" s="42">
        <f t="shared" si="12"/>
        <v>1.3686859275944732</v>
      </c>
      <c r="N86" s="6">
        <f t="shared" si="6"/>
        <v>4.5764379496930365E-8</v>
      </c>
      <c r="O86" s="4">
        <f>SUM($N$41:N86)*0.1+$N$8</f>
        <v>1.7852580728429399E-6</v>
      </c>
      <c r="P86" s="4">
        <f>SUM($O$41:O86)+0</f>
        <v>7.8929043141206051E-5</v>
      </c>
      <c r="Q86" s="6">
        <f t="shared" si="7"/>
        <v>-2.0686926830325957E-7</v>
      </c>
      <c r="R86" s="4">
        <f>SUM($Q$41:Q86)*0.1+$T$8</f>
        <v>2.8342006829025031E-6</v>
      </c>
      <c r="S86" s="4">
        <f>SUM($R$41:R86)+0</f>
        <v>1.4480581069880585E-4</v>
      </c>
      <c r="T86">
        <f t="shared" si="13"/>
        <v>3.3496029462633184E-6</v>
      </c>
      <c r="U86">
        <f t="shared" si="14"/>
        <v>1.6491972793854822E-4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-1102.6577908435838</v>
      </c>
      <c r="D87">
        <f t="shared" si="1"/>
        <v>-1145.9155902616462</v>
      </c>
      <c r="E87" s="2">
        <f t="shared" si="2"/>
        <v>-253.50365655717178</v>
      </c>
      <c r="F87">
        <f t="shared" si="3"/>
        <v>0</v>
      </c>
      <c r="G87">
        <f t="shared" si="4"/>
        <v>-1166.1168201629901</v>
      </c>
      <c r="H87">
        <f t="shared" si="5"/>
        <v>5271.2117152035726</v>
      </c>
      <c r="I87" s="2">
        <f t="shared" si="8"/>
        <v>5398.6573687136724</v>
      </c>
      <c r="J87" s="42">
        <f t="shared" si="9"/>
        <v>1173.621167111668</v>
      </c>
      <c r="K87">
        <f t="shared" si="10"/>
        <v>1.3991011704299059</v>
      </c>
      <c r="L87">
        <f t="shared" si="11"/>
        <v>0</v>
      </c>
      <c r="M87" s="42">
        <f t="shared" si="12"/>
        <v>1.3991011704299059</v>
      </c>
      <c r="N87" s="6">
        <f t="shared" si="6"/>
        <v>4.6781365707973253E-8</v>
      </c>
      <c r="O87" s="4">
        <f>SUM($N$41:N87)*0.1+$N$8</f>
        <v>1.7899362094137372E-6</v>
      </c>
      <c r="P87" s="4">
        <f>SUM($O$41:O87)+0</f>
        <v>8.0718979350619788E-5</v>
      </c>
      <c r="Q87" s="6">
        <f t="shared" si="7"/>
        <v>-2.1146636315444313E-7</v>
      </c>
      <c r="R87" s="4">
        <f>SUM($Q$41:Q87)*0.1+$T$8</f>
        <v>2.8130540465870584E-6</v>
      </c>
      <c r="S87" s="4">
        <f>SUM($R$41:R87)+0</f>
        <v>1.4761886474539291E-4</v>
      </c>
      <c r="T87">
        <f t="shared" si="13"/>
        <v>3.3342382492542792E-6</v>
      </c>
      <c r="U87">
        <f t="shared" si="14"/>
        <v>1.682464943353186E-4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-1102.6577908435838</v>
      </c>
      <c r="D88">
        <f t="shared" si="1"/>
        <v>-1145.9155902616462</v>
      </c>
      <c r="E88" s="2">
        <f t="shared" si="2"/>
        <v>-253.50365655717178</v>
      </c>
      <c r="F88">
        <f t="shared" si="3"/>
        <v>0</v>
      </c>
      <c r="G88">
        <f t="shared" si="4"/>
        <v>-1191.4671858187071</v>
      </c>
      <c r="H88">
        <f t="shared" si="5"/>
        <v>5385.8032742297364</v>
      </c>
      <c r="I88" s="2">
        <f t="shared" si="8"/>
        <v>5516.0194854248384</v>
      </c>
      <c r="J88" s="42">
        <f t="shared" si="9"/>
        <v>1173.621167111668</v>
      </c>
      <c r="K88">
        <f t="shared" si="10"/>
        <v>1.4295164132653384</v>
      </c>
      <c r="L88">
        <f t="shared" si="11"/>
        <v>0</v>
      </c>
      <c r="M88" s="42">
        <f t="shared" si="12"/>
        <v>1.4295164132653384</v>
      </c>
      <c r="N88" s="6">
        <f t="shared" si="6"/>
        <v>4.7798351919016148E-8</v>
      </c>
      <c r="O88" s="4">
        <f>SUM($N$41:N88)*0.1+$N$8</f>
        <v>1.7947160446056388E-6</v>
      </c>
      <c r="P88" s="4">
        <f>SUM($O$41:O88)+0</f>
        <v>8.2513695395225426E-5</v>
      </c>
      <c r="Q88" s="6">
        <f t="shared" si="7"/>
        <v>-2.1606345800562664E-7</v>
      </c>
      <c r="R88" s="4">
        <f>SUM($Q$41:Q88)*0.1+$T$8</f>
        <v>2.7914477007864958E-6</v>
      </c>
      <c r="S88" s="4">
        <f>SUM($R$41:R88)+0</f>
        <v>1.5041031244617941E-4</v>
      </c>
      <c r="T88">
        <f t="shared" si="13"/>
        <v>3.3186120512936012E-6</v>
      </c>
      <c r="U88">
        <f t="shared" si="14"/>
        <v>1.7155690606307096E-4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-1102.6577908435838</v>
      </c>
      <c r="D89">
        <f t="shared" si="1"/>
        <v>-1145.9155902616462</v>
      </c>
      <c r="E89" s="2">
        <f t="shared" si="2"/>
        <v>-253.50365655717178</v>
      </c>
      <c r="F89">
        <f t="shared" si="3"/>
        <v>0</v>
      </c>
      <c r="G89">
        <f t="shared" si="4"/>
        <v>-1216.8175514744244</v>
      </c>
      <c r="H89">
        <f t="shared" si="5"/>
        <v>5500.3948332559003</v>
      </c>
      <c r="I89" s="2">
        <f t="shared" si="8"/>
        <v>5633.3816021360044</v>
      </c>
      <c r="J89" s="42">
        <f t="shared" si="9"/>
        <v>1173.621167111668</v>
      </c>
      <c r="K89">
        <f t="shared" si="10"/>
        <v>1.4599316561007709</v>
      </c>
      <c r="L89">
        <f t="shared" si="11"/>
        <v>0</v>
      </c>
      <c r="M89" s="42">
        <f t="shared" si="12"/>
        <v>1.4599316561007709</v>
      </c>
      <c r="N89" s="6">
        <f t="shared" si="6"/>
        <v>4.881533813005905E-8</v>
      </c>
      <c r="O89" s="4">
        <f>SUM($N$41:N89)*0.1+$N$8</f>
        <v>1.7995975784186448E-6</v>
      </c>
      <c r="P89" s="4">
        <f>SUM($O$41:O89)+0</f>
        <v>8.4313292973644074E-5</v>
      </c>
      <c r="Q89" s="6">
        <f t="shared" si="7"/>
        <v>-2.2066055285681015E-7</v>
      </c>
      <c r="R89" s="4">
        <f>SUM($Q$41:Q89)*0.1+$T$8</f>
        <v>2.7693816455008149E-6</v>
      </c>
      <c r="S89" s="4">
        <f>SUM($R$41:R89)+0</f>
        <v>1.5317969409168021E-4</v>
      </c>
      <c r="T89">
        <f t="shared" si="13"/>
        <v>3.3027301044267984E-6</v>
      </c>
      <c r="U89">
        <f t="shared" si="14"/>
        <v>1.7485065071105762E-4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-1102.6577908435838</v>
      </c>
      <c r="D90">
        <f t="shared" si="1"/>
        <v>-1145.9155902616462</v>
      </c>
      <c r="E90" s="2">
        <f t="shared" si="2"/>
        <v>-253.50365655717178</v>
      </c>
      <c r="F90">
        <f t="shared" si="3"/>
        <v>0</v>
      </c>
      <c r="G90">
        <f t="shared" si="4"/>
        <v>-1242.1679171301414</v>
      </c>
      <c r="H90">
        <f t="shared" si="5"/>
        <v>5614.986392282065</v>
      </c>
      <c r="I90" s="2">
        <f t="shared" si="8"/>
        <v>5750.7437188471713</v>
      </c>
      <c r="J90" s="42">
        <f t="shared" si="9"/>
        <v>1173.621167111668</v>
      </c>
      <c r="K90">
        <f t="shared" si="10"/>
        <v>1.4903468989362036</v>
      </c>
      <c r="L90">
        <f t="shared" si="11"/>
        <v>0</v>
      </c>
      <c r="M90" s="42">
        <f t="shared" si="12"/>
        <v>1.4903468989362036</v>
      </c>
      <c r="N90" s="6">
        <f t="shared" si="6"/>
        <v>4.9832324341101938E-8</v>
      </c>
      <c r="O90" s="4">
        <f>SUM($N$41:N90)*0.1+$N$8</f>
        <v>1.804580810852755E-6</v>
      </c>
      <c r="P90" s="4">
        <f>SUM($O$41:O90)+0</f>
        <v>8.6117873784496827E-5</v>
      </c>
      <c r="Q90" s="6">
        <f t="shared" si="7"/>
        <v>-2.2525764770799371E-7</v>
      </c>
      <c r="R90" s="4">
        <f>SUM($Q$41:Q90)*0.1+$T$8</f>
        <v>2.7468558807300153E-6</v>
      </c>
      <c r="S90" s="4">
        <f>SUM($R$41:R90)+0</f>
        <v>1.5592654997241022E-4</v>
      </c>
      <c r="T90">
        <f t="shared" si="13"/>
        <v>3.2865984136184108E-6</v>
      </c>
      <c r="U90">
        <f t="shared" si="14"/>
        <v>1.7812741835961435E-4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-1102.6577908435838</v>
      </c>
      <c r="D91">
        <f t="shared" si="1"/>
        <v>-1145.9155902616462</v>
      </c>
      <c r="E91" s="2">
        <f t="shared" si="2"/>
        <v>-253.50365655717178</v>
      </c>
      <c r="F91">
        <f t="shared" si="3"/>
        <v>0</v>
      </c>
      <c r="G91">
        <f t="shared" si="4"/>
        <v>-1267.5182827858584</v>
      </c>
      <c r="H91">
        <f t="shared" si="5"/>
        <v>5729.5779513082289</v>
      </c>
      <c r="I91" s="2">
        <f t="shared" si="8"/>
        <v>5868.1058355583373</v>
      </c>
      <c r="J91" s="42">
        <f t="shared" si="9"/>
        <v>1173.621167111668</v>
      </c>
      <c r="K91">
        <f t="shared" si="10"/>
        <v>1.5207621417716362</v>
      </c>
      <c r="L91">
        <f t="shared" si="11"/>
        <v>0</v>
      </c>
      <c r="M91" s="42">
        <f t="shared" si="12"/>
        <v>1.5207621417716362</v>
      </c>
      <c r="N91" s="6">
        <f t="shared" si="6"/>
        <v>5.0849310552144833E-8</v>
      </c>
      <c r="O91" s="4">
        <f>SUM($N$41:N91)*0.1+$N$8</f>
        <v>1.8096657419079695E-6</v>
      </c>
      <c r="P91" s="4">
        <f>SUM($O$41:O91)+0</f>
        <v>8.7927539526404795E-5</v>
      </c>
      <c r="Q91" s="6">
        <f t="shared" si="7"/>
        <v>-2.2985474255917722E-7</v>
      </c>
      <c r="R91" s="4">
        <f>SUM($Q$41:Q91)*0.1+$T$8</f>
        <v>2.7238704064740978E-6</v>
      </c>
      <c r="S91" s="4">
        <f>SUM($R$41:R91)+0</f>
        <v>1.5865042037888433E-4</v>
      </c>
      <c r="T91">
        <f t="shared" si="13"/>
        <v>3.2702232475322977E-6</v>
      </c>
      <c r="U91">
        <f t="shared" si="14"/>
        <v>1.8138690165930997E-4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-1102.6577908435838</v>
      </c>
      <c r="D92">
        <f t="shared" si="1"/>
        <v>-1145.9155902616462</v>
      </c>
      <c r="E92" s="2">
        <f t="shared" si="2"/>
        <v>-253.50365655717178</v>
      </c>
      <c r="F92">
        <f t="shared" si="3"/>
        <v>0</v>
      </c>
      <c r="G92">
        <f t="shared" si="4"/>
        <v>-1292.8686484415755</v>
      </c>
      <c r="H92">
        <f t="shared" si="5"/>
        <v>5844.1695103343936</v>
      </c>
      <c r="I92" s="2">
        <f t="shared" si="8"/>
        <v>5985.4679522695042</v>
      </c>
      <c r="J92" s="42">
        <f t="shared" si="9"/>
        <v>1173.621167111668</v>
      </c>
      <c r="K92">
        <f t="shared" si="10"/>
        <v>1.5511773846070689</v>
      </c>
      <c r="L92">
        <f t="shared" si="11"/>
        <v>0</v>
      </c>
      <c r="M92" s="42">
        <f t="shared" si="12"/>
        <v>1.5511773846070689</v>
      </c>
      <c r="N92" s="6">
        <f t="shared" si="6"/>
        <v>5.1866296763187721E-8</v>
      </c>
      <c r="O92" s="4">
        <f>SUM($N$41:N92)*0.1+$N$8</f>
        <v>1.8148523715842881E-6</v>
      </c>
      <c r="P92" s="4">
        <f>SUM($O$41:O92)+0</f>
        <v>8.9742391897989086E-5</v>
      </c>
      <c r="Q92" s="6">
        <f t="shared" si="7"/>
        <v>-2.3445183741036079E-7</v>
      </c>
      <c r="R92" s="4">
        <f>SUM($Q$41:Q92)*0.1+$T$8</f>
        <v>2.7004252227330619E-6</v>
      </c>
      <c r="S92" s="4">
        <f>SUM($R$41:R92)+0</f>
        <v>1.6135084560161739E-4</v>
      </c>
      <c r="T92">
        <f t="shared" si="13"/>
        <v>3.2536111498176949E-6</v>
      </c>
      <c r="U92">
        <f t="shared" si="14"/>
        <v>1.8462879591203866E-4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-1102.6577908435838</v>
      </c>
      <c r="D93">
        <f t="shared" si="1"/>
        <v>-1145.9155902616462</v>
      </c>
      <c r="E93" s="2">
        <f t="shared" si="2"/>
        <v>-253.50365655717178</v>
      </c>
      <c r="F93">
        <f t="shared" si="3"/>
        <v>0</v>
      </c>
      <c r="G93">
        <f t="shared" si="4"/>
        <v>-1318.2190140972925</v>
      </c>
      <c r="H93">
        <f t="shared" si="5"/>
        <v>5958.7610693605575</v>
      </c>
      <c r="I93" s="2">
        <f t="shared" si="8"/>
        <v>6102.8300689806701</v>
      </c>
      <c r="J93" s="42">
        <f t="shared" si="9"/>
        <v>1173.621167111668</v>
      </c>
      <c r="K93">
        <f t="shared" si="10"/>
        <v>1.5815926274425014</v>
      </c>
      <c r="L93">
        <f t="shared" si="11"/>
        <v>0</v>
      </c>
      <c r="M93" s="42">
        <f t="shared" si="12"/>
        <v>1.5815926274425014</v>
      </c>
      <c r="N93" s="6">
        <f t="shared" si="6"/>
        <v>5.2883282974230616E-8</v>
      </c>
      <c r="O93" s="4">
        <f>SUM($N$41:N93)*0.1+$N$8</f>
        <v>1.8201406998817112E-6</v>
      </c>
      <c r="P93" s="4">
        <f>SUM($O$41:O93)+0</f>
        <v>9.1562532597870796E-5</v>
      </c>
      <c r="Q93" s="6">
        <f t="shared" si="7"/>
        <v>-2.390489322615443E-7</v>
      </c>
      <c r="R93" s="4">
        <f>SUM($Q$41:Q93)*0.1+$T$8</f>
        <v>2.6765203295069074E-6</v>
      </c>
      <c r="S93" s="4">
        <f>SUM($R$41:R93)+0</f>
        <v>1.6402736593112429E-4</v>
      </c>
      <c r="T93">
        <f t="shared" si="13"/>
        <v>3.2367689509184386E-6</v>
      </c>
      <c r="U93">
        <f t="shared" si="14"/>
        <v>1.8785279915412253E-4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-1102.6577908435838</v>
      </c>
      <c r="D94">
        <f t="shared" si="1"/>
        <v>-1145.9155902616462</v>
      </c>
      <c r="E94" s="2">
        <f t="shared" si="2"/>
        <v>-253.50365655717178</v>
      </c>
      <c r="F94">
        <f t="shared" si="3"/>
        <v>0</v>
      </c>
      <c r="G94">
        <f t="shared" si="4"/>
        <v>-1343.5693797530098</v>
      </c>
      <c r="H94">
        <f t="shared" si="5"/>
        <v>6073.3526283867213</v>
      </c>
      <c r="I94" s="2">
        <f t="shared" si="8"/>
        <v>6220.1921856918361</v>
      </c>
      <c r="J94" s="42">
        <f t="shared" si="9"/>
        <v>1173.621167111668</v>
      </c>
      <c r="K94">
        <f t="shared" si="10"/>
        <v>1.6120078702779341</v>
      </c>
      <c r="L94">
        <f t="shared" si="11"/>
        <v>0</v>
      </c>
      <c r="M94" s="42">
        <f t="shared" si="12"/>
        <v>1.6120078702779341</v>
      </c>
      <c r="N94" s="6">
        <f t="shared" si="6"/>
        <v>5.3900269185273518E-8</v>
      </c>
      <c r="O94" s="4">
        <f>SUM($N$41:N94)*0.1+$N$8</f>
        <v>1.8255307268002386E-6</v>
      </c>
      <c r="P94" s="4">
        <f>SUM($O$41:O94)+0</f>
        <v>9.3388063324671035E-5</v>
      </c>
      <c r="Q94" s="6">
        <f t="shared" si="7"/>
        <v>-2.4364602711272778E-7</v>
      </c>
      <c r="R94" s="4">
        <f>SUM($Q$41:Q94)*0.1+$T$8</f>
        <v>2.6521557267956345E-6</v>
      </c>
      <c r="S94" s="4">
        <f>SUM($R$41:R94)+0</f>
        <v>1.6667952165791991E-4</v>
      </c>
      <c r="T94">
        <f t="shared" si="13"/>
        <v>3.2197037804224611E-6</v>
      </c>
      <c r="U94">
        <f t="shared" si="14"/>
        <v>1.9105861224149453E-4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-1102.6577908435838</v>
      </c>
      <c r="D95">
        <f t="shared" si="1"/>
        <v>-1145.9155902616462</v>
      </c>
      <c r="E95" s="2">
        <f t="shared" si="2"/>
        <v>-253.50365655717178</v>
      </c>
      <c r="F95">
        <f t="shared" si="3"/>
        <v>0</v>
      </c>
      <c r="G95">
        <f t="shared" si="4"/>
        <v>-1368.9197454087268</v>
      </c>
      <c r="H95">
        <f t="shared" si="5"/>
        <v>6187.9441874128861</v>
      </c>
      <c r="I95" s="2">
        <f t="shared" si="8"/>
        <v>6337.554302403003</v>
      </c>
      <c r="J95" s="42">
        <f t="shared" si="9"/>
        <v>1173.621167111668</v>
      </c>
      <c r="K95">
        <f t="shared" si="10"/>
        <v>1.6424231131133669</v>
      </c>
      <c r="L95">
        <f t="shared" si="11"/>
        <v>0</v>
      </c>
      <c r="M95" s="42">
        <f t="shared" si="12"/>
        <v>1.6424231131133669</v>
      </c>
      <c r="N95" s="6">
        <f t="shared" si="6"/>
        <v>5.4917255396316406E-8</v>
      </c>
      <c r="O95" s="4">
        <f>SUM($N$41:N95)*0.1+$N$8</f>
        <v>1.8310224523398703E-6</v>
      </c>
      <c r="P95" s="4">
        <f>SUM($O$41:O95)+0</f>
        <v>9.5219085777010912E-5</v>
      </c>
      <c r="Q95" s="6">
        <f t="shared" si="7"/>
        <v>-2.4824312196391137E-7</v>
      </c>
      <c r="R95" s="4">
        <f>SUM($Q$41:Q95)*0.1+$T$8</f>
        <v>2.6273314145992433E-6</v>
      </c>
      <c r="S95" s="4">
        <f>SUM($R$41:R95)+0</f>
        <v>1.6930685307251915E-4</v>
      </c>
      <c r="T95">
        <f t="shared" si="13"/>
        <v>3.2024230799681629E-6</v>
      </c>
      <c r="U95">
        <f t="shared" si="14"/>
        <v>1.9424593893703246E-4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-1102.6577908435838</v>
      </c>
      <c r="D96">
        <f t="shared" si="1"/>
        <v>-1145.9155902616462</v>
      </c>
      <c r="E96" s="2">
        <f t="shared" si="2"/>
        <v>-253.50365655717178</v>
      </c>
      <c r="F96">
        <f t="shared" si="3"/>
        <v>0</v>
      </c>
      <c r="G96">
        <f t="shared" si="4"/>
        <v>-1394.2701110644439</v>
      </c>
      <c r="H96">
        <f t="shared" si="5"/>
        <v>6302.5357464390499</v>
      </c>
      <c r="I96" s="2">
        <f t="shared" si="8"/>
        <v>6454.916419114169</v>
      </c>
      <c r="J96" s="42">
        <f t="shared" si="9"/>
        <v>1173.621167111668</v>
      </c>
      <c r="K96">
        <f t="shared" si="10"/>
        <v>1.6728383559487994</v>
      </c>
      <c r="L96">
        <f t="shared" si="11"/>
        <v>0</v>
      </c>
      <c r="M96" s="42">
        <f t="shared" si="12"/>
        <v>1.6728383559487994</v>
      </c>
      <c r="N96" s="6">
        <f t="shared" si="6"/>
        <v>5.5934241607359301E-8</v>
      </c>
      <c r="O96" s="4">
        <f>SUM($N$41:N96)*0.1+$N$8</f>
        <v>1.8366158765006061E-6</v>
      </c>
      <c r="P96" s="4">
        <f>SUM($O$41:O96)+0</f>
        <v>9.7055701653511522E-5</v>
      </c>
      <c r="Q96" s="6">
        <f t="shared" si="7"/>
        <v>-2.5284021681509485E-7</v>
      </c>
      <c r="R96" s="4">
        <f>SUM($Q$41:Q96)*0.1+$T$8</f>
        <v>2.6020473929177337E-6</v>
      </c>
      <c r="S96" s="4">
        <f>SUM($R$41:R96)+0</f>
        <v>1.7190890046543688E-4</v>
      </c>
      <c r="T96">
        <f t="shared" si="13"/>
        <v>3.1849346167235626E-6</v>
      </c>
      <c r="U96">
        <f t="shared" si="14"/>
        <v>1.9741448600011835E-4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-1102.6577908435838</v>
      </c>
      <c r="D97">
        <f t="shared" si="1"/>
        <v>-1145.9155902616462</v>
      </c>
      <c r="E97" s="2">
        <f t="shared" si="2"/>
        <v>-253.50365655717178</v>
      </c>
      <c r="F97">
        <f t="shared" si="3"/>
        <v>0</v>
      </c>
      <c r="G97">
        <f t="shared" si="4"/>
        <v>-1419.6204767201609</v>
      </c>
      <c r="H97">
        <f t="shared" si="5"/>
        <v>6417.1273054652147</v>
      </c>
      <c r="I97" s="2">
        <f t="shared" si="8"/>
        <v>6572.2785358253359</v>
      </c>
      <c r="J97" s="42">
        <f t="shared" si="9"/>
        <v>1173.621167111668</v>
      </c>
      <c r="K97">
        <f t="shared" si="10"/>
        <v>1.7032535987842321</v>
      </c>
      <c r="L97">
        <f t="shared" si="11"/>
        <v>0</v>
      </c>
      <c r="M97" s="42">
        <f t="shared" si="12"/>
        <v>1.7032535987842321</v>
      </c>
      <c r="N97" s="6">
        <f t="shared" si="6"/>
        <v>5.6951227818402189E-8</v>
      </c>
      <c r="O97" s="4">
        <f>SUM($N$41:N97)*0.1+$N$8</f>
        <v>1.8423109992824464E-6</v>
      </c>
      <c r="P97" s="4">
        <f>SUM($O$41:O97)+0</f>
        <v>9.8898012652793974E-5</v>
      </c>
      <c r="Q97" s="6">
        <f t="shared" si="7"/>
        <v>-2.5743731166627844E-7</v>
      </c>
      <c r="R97" s="4">
        <f>SUM($Q$41:Q97)*0.1+$T$8</f>
        <v>2.5763036617511063E-6</v>
      </c>
      <c r="S97" s="4">
        <f>SUM($R$41:R97)+0</f>
        <v>1.7448520412718799E-4</v>
      </c>
      <c r="T97">
        <f t="shared" si="13"/>
        <v>3.1672464974531499E-6</v>
      </c>
      <c r="U97">
        <f t="shared" si="14"/>
        <v>2.0056396327849791E-4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-1102.6577908435838</v>
      </c>
      <c r="D98">
        <f t="shared" si="1"/>
        <v>-1145.9155902616462</v>
      </c>
      <c r="E98" s="2">
        <f t="shared" si="2"/>
        <v>-253.50365655717178</v>
      </c>
      <c r="F98">
        <f t="shared" si="3"/>
        <v>0</v>
      </c>
      <c r="G98">
        <f t="shared" si="4"/>
        <v>-1444.970842375878</v>
      </c>
      <c r="H98">
        <f t="shared" si="5"/>
        <v>6531.7188644913786</v>
      </c>
      <c r="I98" s="2">
        <f t="shared" si="8"/>
        <v>6689.6406525365028</v>
      </c>
      <c r="J98" s="42">
        <f t="shared" si="9"/>
        <v>1173.621167111668</v>
      </c>
      <c r="K98">
        <f t="shared" si="10"/>
        <v>1.7336688416196648</v>
      </c>
      <c r="L98">
        <f t="shared" si="11"/>
        <v>0</v>
      </c>
      <c r="M98" s="42">
        <f t="shared" si="12"/>
        <v>1.7336688416196648</v>
      </c>
      <c r="N98" s="6">
        <f t="shared" si="6"/>
        <v>5.7968214029445084E-8</v>
      </c>
      <c r="O98" s="4">
        <f>SUM($N$41:N98)*0.1+$N$8</f>
        <v>1.8481078206853908E-6</v>
      </c>
      <c r="P98" s="4">
        <f>SUM($O$41:O98)+0</f>
        <v>1.0074612047347936E-4</v>
      </c>
      <c r="Q98" s="6">
        <f t="shared" si="7"/>
        <v>-2.6203440651746192E-7</v>
      </c>
      <c r="R98" s="4">
        <f>SUM($Q$41:Q98)*0.1+$T$8</f>
        <v>2.5501002210993597E-6</v>
      </c>
      <c r="S98" s="4">
        <f>SUM($R$41:R98)+0</f>
        <v>1.7703530434828735E-4</v>
      </c>
      <c r="T98">
        <f t="shared" si="13"/>
        <v>3.1493671831860935E-6</v>
      </c>
      <c r="U98">
        <f t="shared" si="14"/>
        <v>2.0369408380251878E-4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-1102.6577908435838</v>
      </c>
      <c r="D99">
        <f t="shared" si="1"/>
        <v>-1145.9155902616462</v>
      </c>
      <c r="E99" s="2">
        <f t="shared" si="2"/>
        <v>-253.50365655717178</v>
      </c>
      <c r="F99">
        <f t="shared" si="3"/>
        <v>0</v>
      </c>
      <c r="G99">
        <f t="shared" si="4"/>
        <v>-1470.3212080315952</v>
      </c>
      <c r="H99">
        <f t="shared" si="5"/>
        <v>6646.3104235175424</v>
      </c>
      <c r="I99" s="2">
        <f t="shared" si="8"/>
        <v>6807.0027692476688</v>
      </c>
      <c r="J99" s="42">
        <f t="shared" si="9"/>
        <v>1173.621167111668</v>
      </c>
      <c r="K99">
        <f t="shared" si="10"/>
        <v>1.7640840844550973</v>
      </c>
      <c r="L99">
        <f t="shared" si="11"/>
        <v>0</v>
      </c>
      <c r="M99" s="42">
        <f t="shared" si="12"/>
        <v>1.7640840844550973</v>
      </c>
      <c r="N99" s="6">
        <f t="shared" si="6"/>
        <v>5.8985200240487979E-8</v>
      </c>
      <c r="O99" s="4">
        <f>SUM($N$41:N99)*0.1+$N$8</f>
        <v>1.8540063407094397E-6</v>
      </c>
      <c r="P99" s="4">
        <f>SUM($O$41:O99)+0</f>
        <v>1.026001268141888E-4</v>
      </c>
      <c r="Q99" s="6">
        <f t="shared" si="7"/>
        <v>-2.6663150136864546E-7</v>
      </c>
      <c r="R99" s="4">
        <f>SUM($Q$41:Q99)*0.1+$T$8</f>
        <v>2.5234370709624952E-6</v>
      </c>
      <c r="S99" s="4">
        <f>SUM($R$41:R99)+0</f>
        <v>1.7955874141924985E-4</v>
      </c>
      <c r="T99">
        <f t="shared" si="13"/>
        <v>3.1313055044978576E-6</v>
      </c>
      <c r="U99">
        <f t="shared" si="14"/>
        <v>2.0680456388182699E-4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-1102.6577908435838</v>
      </c>
      <c r="D100">
        <f t="shared" si="1"/>
        <v>-1145.9155902616462</v>
      </c>
      <c r="E100" s="2">
        <f t="shared" si="2"/>
        <v>-253.50365655717178</v>
      </c>
      <c r="F100">
        <f t="shared" si="3"/>
        <v>0</v>
      </c>
      <c r="G100">
        <f t="shared" si="4"/>
        <v>-1495.6715736873123</v>
      </c>
      <c r="H100">
        <f t="shared" si="5"/>
        <v>6760.9019825437072</v>
      </c>
      <c r="I100" s="2">
        <f t="shared" si="8"/>
        <v>6924.3648859588347</v>
      </c>
      <c r="J100" s="42">
        <f t="shared" si="9"/>
        <v>1173.621167111668</v>
      </c>
      <c r="K100">
        <f t="shared" si="10"/>
        <v>1.7944993272905299</v>
      </c>
      <c r="L100">
        <f t="shared" si="11"/>
        <v>0</v>
      </c>
      <c r="M100" s="42">
        <f t="shared" si="12"/>
        <v>1.7944993272905299</v>
      </c>
      <c r="N100" s="6">
        <f t="shared" si="6"/>
        <v>6.0002186451530867E-8</v>
      </c>
      <c r="O100" s="4">
        <f>SUM($N$41:N100)*0.1+$N$8</f>
        <v>1.8600065593545927E-6</v>
      </c>
      <c r="P100" s="4">
        <f>SUM($O$41:O100)+0</f>
        <v>1.044601333735434E-4</v>
      </c>
      <c r="Q100" s="6">
        <f t="shared" si="7"/>
        <v>-2.7122859621982899E-7</v>
      </c>
      <c r="R100" s="4">
        <f>SUM($Q$41:Q100)*0.1+$T$8</f>
        <v>2.4963142113405125E-6</v>
      </c>
      <c r="S100" s="4">
        <f>SUM($R$41:R100)+0</f>
        <v>1.8205505563059036E-4</v>
      </c>
      <c r="T100">
        <f t="shared" si="13"/>
        <v>3.1130706774152614E-6</v>
      </c>
      <c r="U100">
        <f t="shared" si="14"/>
        <v>2.0989512320460384E-4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-1102.6577908435838</v>
      </c>
      <c r="D101">
        <f t="shared" si="1"/>
        <v>-1145.9155902616462</v>
      </c>
      <c r="E101" s="2">
        <f t="shared" si="2"/>
        <v>-253.50365655717178</v>
      </c>
      <c r="F101">
        <f t="shared" si="3"/>
        <v>0</v>
      </c>
      <c r="G101">
        <f t="shared" si="4"/>
        <v>-1521.0219393430293</v>
      </c>
      <c r="H101">
        <f t="shared" si="5"/>
        <v>6875.493541569871</v>
      </c>
      <c r="I101" s="2">
        <f t="shared" si="8"/>
        <v>7041.7270026700007</v>
      </c>
      <c r="J101" s="42">
        <f t="shared" si="9"/>
        <v>1173.621167111668</v>
      </c>
      <c r="K101">
        <f t="shared" si="10"/>
        <v>1.8249145701259624</v>
      </c>
      <c r="L101">
        <f t="shared" si="11"/>
        <v>0</v>
      </c>
      <c r="M101" s="42">
        <f t="shared" si="12"/>
        <v>1.8249145701259624</v>
      </c>
      <c r="N101" s="6">
        <f t="shared" si="6"/>
        <v>6.1019172662573762E-8</v>
      </c>
      <c r="O101" s="4">
        <f>SUM($N$41:N101)*0.1+$N$8</f>
        <v>1.8661084766208502E-6</v>
      </c>
      <c r="P101" s="4">
        <f>SUM($O$41:O101)+0</f>
        <v>1.0632624185016424E-4</v>
      </c>
      <c r="Q101" s="6">
        <f t="shared" si="7"/>
        <v>-2.7582569107101253E-7</v>
      </c>
      <c r="R101" s="4">
        <f>SUM($Q$41:Q101)*0.1+$T$8</f>
        <v>2.4687316422334113E-6</v>
      </c>
      <c r="S101" s="4">
        <f>SUM($R$41:R101)+0</f>
        <v>1.8452378727282378E-4</v>
      </c>
      <c r="T101">
        <f t="shared" si="13"/>
        <v>3.0946723199525773E-6</v>
      </c>
      <c r="U101">
        <f t="shared" si="14"/>
        <v>2.129654849394285E-4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-1102.6577908435838</v>
      </c>
      <c r="D102">
        <f t="shared" si="1"/>
        <v>-1145.9155902616462</v>
      </c>
      <c r="E102" s="2">
        <f t="shared" si="2"/>
        <v>-253.50365655717178</v>
      </c>
      <c r="F102">
        <f t="shared" si="3"/>
        <v>0</v>
      </c>
      <c r="G102">
        <f t="shared" si="4"/>
        <v>-1546.3723049987464</v>
      </c>
      <c r="H102">
        <f t="shared" si="5"/>
        <v>6990.0851005960358</v>
      </c>
      <c r="I102" s="2">
        <f t="shared" si="8"/>
        <v>7159.0891193811676</v>
      </c>
      <c r="J102" s="42">
        <f t="shared" si="9"/>
        <v>1173.621167111668</v>
      </c>
      <c r="K102">
        <f t="shared" si="10"/>
        <v>1.8553298129613951</v>
      </c>
      <c r="L102">
        <f t="shared" si="11"/>
        <v>0</v>
      </c>
      <c r="M102" s="42">
        <f t="shared" si="12"/>
        <v>1.8553298129613951</v>
      </c>
      <c r="N102" s="6">
        <f t="shared" si="6"/>
        <v>6.2036158873616657E-8</v>
      </c>
      <c r="O102" s="4">
        <f>SUM($N$41:N102)*0.1+$N$8</f>
        <v>1.8723120925082118E-6</v>
      </c>
      <c r="P102" s="4">
        <f>SUM($O$41:O102)+0</f>
        <v>1.0819855394267245E-4</v>
      </c>
      <c r="Q102" s="6">
        <f t="shared" si="7"/>
        <v>-2.8042278592219607E-7</v>
      </c>
      <c r="R102" s="4">
        <f>SUM($Q$41:Q102)*0.1+$T$8</f>
        <v>2.4406893636411915E-6</v>
      </c>
      <c r="S102" s="4">
        <f>SUM($R$41:R102)+0</f>
        <v>1.8696447663646496E-4</v>
      </c>
      <c r="T102">
        <f t="shared" si="13"/>
        <v>3.0761204692833021E-6</v>
      </c>
      <c r="U102">
        <f t="shared" si="14"/>
        <v>2.1601537583985233E-4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-1102.6577908435838</v>
      </c>
      <c r="D103">
        <f t="shared" si="1"/>
        <v>-1145.9155902616462</v>
      </c>
      <c r="E103" s="2">
        <f t="shared" si="2"/>
        <v>-253.50365655717178</v>
      </c>
      <c r="F103">
        <f t="shared" si="3"/>
        <v>0</v>
      </c>
      <c r="G103">
        <f t="shared" si="4"/>
        <v>-1571.7226706544634</v>
      </c>
      <c r="H103">
        <f t="shared" si="5"/>
        <v>7104.6766596221996</v>
      </c>
      <c r="I103" s="2">
        <f t="shared" si="8"/>
        <v>7276.4512360923336</v>
      </c>
      <c r="J103" s="42">
        <f t="shared" si="9"/>
        <v>1173.621167111668</v>
      </c>
      <c r="K103">
        <f t="shared" si="10"/>
        <v>1.8857450557968276</v>
      </c>
      <c r="L103">
        <f t="shared" si="11"/>
        <v>0</v>
      </c>
      <c r="M103" s="42">
        <f t="shared" si="12"/>
        <v>1.8857450557968276</v>
      </c>
      <c r="N103" s="6">
        <f t="shared" si="6"/>
        <v>6.3053145084659552E-8</v>
      </c>
      <c r="O103" s="4">
        <f>SUM($N$41:N103)*0.1+$N$8</f>
        <v>1.8786174070166779E-6</v>
      </c>
      <c r="P103" s="4">
        <f>SUM($O$41:O103)+0</f>
        <v>1.1007717134968913E-4</v>
      </c>
      <c r="Q103" s="6">
        <f t="shared" si="7"/>
        <v>-2.850198807733796E-7</v>
      </c>
      <c r="R103" s="4">
        <f>SUM($Q$41:Q103)*0.1+$T$8</f>
        <v>2.4121873755638537E-6</v>
      </c>
      <c r="S103" s="4">
        <f>SUM($R$41:R103)+0</f>
        <v>1.8937666401202882E-4</v>
      </c>
      <c r="T103">
        <f t="shared" si="13"/>
        <v>3.0574255995486952E-6</v>
      </c>
      <c r="U103">
        <f t="shared" si="14"/>
        <v>2.190445263517755E-4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-1102.6577908435838</v>
      </c>
      <c r="D104">
        <f t="shared" si="1"/>
        <v>-1145.9155902616462</v>
      </c>
      <c r="E104" s="2">
        <f t="shared" si="2"/>
        <v>-253.50365655717178</v>
      </c>
      <c r="F104">
        <f t="shared" si="3"/>
        <v>0</v>
      </c>
      <c r="G104">
        <f t="shared" si="4"/>
        <v>-1597.0730363101807</v>
      </c>
      <c r="H104">
        <f t="shared" si="5"/>
        <v>7219.2682186483635</v>
      </c>
      <c r="I104" s="2">
        <f t="shared" si="8"/>
        <v>7393.8133528035005</v>
      </c>
      <c r="J104" s="42">
        <f t="shared" si="9"/>
        <v>1173.621167111668</v>
      </c>
      <c r="K104">
        <f t="shared" si="10"/>
        <v>1.9161602986322606</v>
      </c>
      <c r="L104">
        <f t="shared" si="11"/>
        <v>0</v>
      </c>
      <c r="M104" s="42">
        <f t="shared" si="12"/>
        <v>1.9161602986322606</v>
      </c>
      <c r="N104" s="6">
        <f t="shared" si="6"/>
        <v>6.4070131295702447E-8</v>
      </c>
      <c r="O104" s="4">
        <f>SUM($N$41:N104)*0.1+$N$8</f>
        <v>1.8850244201462481E-6</v>
      </c>
      <c r="P104" s="4">
        <f>SUM($O$41:O104)+0</f>
        <v>1.1196219576983537E-4</v>
      </c>
      <c r="Q104" s="6">
        <f t="shared" si="7"/>
        <v>-2.8961697562456309E-7</v>
      </c>
      <c r="R104" s="4">
        <f>SUM($Q$41:Q104)*0.1+$T$8</f>
        <v>2.3832256780013973E-6</v>
      </c>
      <c r="S104" s="4">
        <f>SUM($R$41:R104)+0</f>
        <v>1.917598896900302E-4</v>
      </c>
      <c r="T104">
        <f t="shared" si="13"/>
        <v>3.0385986402999849E-6</v>
      </c>
      <c r="U104">
        <f t="shared" si="14"/>
        <v>2.2205267072371703E-4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-1102.6577908435838</v>
      </c>
      <c r="D105">
        <f t="shared" ref="D105:D168" si="17">IF(B105&lt;18, $B$12, $B$12+$B$8 )</f>
        <v>-1145.9155902616462</v>
      </c>
      <c r="E105" s="2">
        <f t="shared" ref="E105:E168" si="18">IF(B105&lt;18, $B$13, $B$13+$B$10 )</f>
        <v>-253.50365655717178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-1622.4234019658977</v>
      </c>
      <c r="H105">
        <f t="shared" ref="H105:H168" si="21">IF(B105&lt;$G$6,-B105*$B$12,-B105*$B$12+(-B105+$G$6)*$B$8)</f>
        <v>7333.8597776745282</v>
      </c>
      <c r="I105" s="2">
        <f t="shared" si="8"/>
        <v>7511.1754695146674</v>
      </c>
      <c r="J105" s="42">
        <f t="shared" si="9"/>
        <v>1173.621167111668</v>
      </c>
      <c r="K105">
        <f t="shared" si="10"/>
        <v>1.9465755414676933</v>
      </c>
      <c r="L105">
        <f t="shared" si="11"/>
        <v>0</v>
      </c>
      <c r="M105" s="42">
        <f t="shared" si="12"/>
        <v>1.9465755414676933</v>
      </c>
      <c r="N105" s="6">
        <f t="shared" ref="N105:N168" si="22">-G105/($G$18*$B$28)</f>
        <v>6.5087117506745342E-8</v>
      </c>
      <c r="O105" s="4">
        <f>SUM($N$41:N105)*0.1+$N$8</f>
        <v>1.8915331318969226E-6</v>
      </c>
      <c r="P105" s="4">
        <f>SUM($O$41:O105)+0</f>
        <v>1.1385372890173229E-4</v>
      </c>
      <c r="Q105" s="6">
        <f t="shared" ref="Q105:Q168" si="23">-H105/($G$18*$B$28)</f>
        <v>-2.9421407047574667E-7</v>
      </c>
      <c r="R105" s="4">
        <f>SUM($Q$41:Q105)*0.1+$T$8</f>
        <v>2.3538042709538225E-6</v>
      </c>
      <c r="S105" s="4">
        <f>SUM($R$41:R105)+0</f>
        <v>1.9411369396098402E-4</v>
      </c>
      <c r="T105">
        <f t="shared" si="13"/>
        <v>3.0196509955662486E-6</v>
      </c>
      <c r="U105">
        <f t="shared" si="14"/>
        <v>2.2503954712007335E-4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-1102.6577908435838</v>
      </c>
      <c r="D106">
        <f t="shared" si="17"/>
        <v>-1145.9155902616462</v>
      </c>
      <c r="E106" s="2">
        <f t="shared" si="18"/>
        <v>-253.50365655717178</v>
      </c>
      <c r="F106">
        <f t="shared" si="19"/>
        <v>0</v>
      </c>
      <c r="G106">
        <f t="shared" si="20"/>
        <v>-1647.7737676216148</v>
      </c>
      <c r="H106">
        <f t="shared" si="21"/>
        <v>7448.4513367006921</v>
      </c>
      <c r="I106" s="2">
        <f t="shared" ref="I106:I169" si="24">SQRT(H106*H106+G106*G106)</f>
        <v>7628.5375862258325</v>
      </c>
      <c r="J106" s="42">
        <f t="shared" ref="J106:J169" si="25">SQRT(D106*D106+E106*E106)</f>
        <v>1173.621167111668</v>
      </c>
      <c r="K106">
        <f t="shared" ref="K106:K169" si="26">32*I106/(PI()*$G$11^3)</f>
        <v>1.9769907843031256</v>
      </c>
      <c r="L106">
        <f t="shared" ref="L106:L169" si="27">16*F106/(PI()*$G$11^3)*$G$22</f>
        <v>0</v>
      </c>
      <c r="M106" s="42">
        <f t="shared" ref="M106:M169" si="28">SQRT(K106^2+3*L106^2)</f>
        <v>1.9769907843031256</v>
      </c>
      <c r="N106" s="6">
        <f t="shared" si="22"/>
        <v>6.6104103717788237E-8</v>
      </c>
      <c r="O106" s="4">
        <f>SUM($N$41:N106)*0.1+$N$8</f>
        <v>1.8981435422687014E-6</v>
      </c>
      <c r="P106" s="4">
        <f>SUM($O$41:O106)+0</f>
        <v>1.1575187244400099E-4</v>
      </c>
      <c r="Q106" s="6">
        <f t="shared" si="23"/>
        <v>-2.9881116532693016E-7</v>
      </c>
      <c r="R106" s="4">
        <f>SUM($Q$41:Q106)*0.1+$T$8</f>
        <v>2.3239231544211298E-6</v>
      </c>
      <c r="S106" s="4">
        <f>SUM($R$41:R106)+0</f>
        <v>1.9643761711540515E-4</v>
      </c>
      <c r="T106">
        <f t="shared" ref="T106:T169" si="29">SQRT(SUMSQ(O106,R106))</f>
        <v>3.0005945635342055E-6</v>
      </c>
      <c r="U106">
        <f t="shared" ref="U106:U169" si="30">SQRT(SUMSQ(S106,P106))</f>
        <v>2.2800489773746262E-4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-1102.6577908435838</v>
      </c>
      <c r="D107">
        <f t="shared" si="17"/>
        <v>-1145.9155902616462</v>
      </c>
      <c r="E107" s="2">
        <f t="shared" si="18"/>
        <v>-253.50365655717178</v>
      </c>
      <c r="F107">
        <f t="shared" si="19"/>
        <v>0</v>
      </c>
      <c r="G107">
        <f t="shared" si="20"/>
        <v>-1673.1241332773318</v>
      </c>
      <c r="H107">
        <f t="shared" si="21"/>
        <v>7563.0428957268568</v>
      </c>
      <c r="I107" s="2">
        <f t="shared" si="24"/>
        <v>7745.8997029370003</v>
      </c>
      <c r="J107" s="42">
        <f t="shared" si="25"/>
        <v>1173.621167111668</v>
      </c>
      <c r="K107">
        <f t="shared" si="26"/>
        <v>2.0074060271385585</v>
      </c>
      <c r="L107">
        <f t="shared" si="27"/>
        <v>0</v>
      </c>
      <c r="M107" s="42">
        <f t="shared" si="28"/>
        <v>2.0074060271385585</v>
      </c>
      <c r="N107" s="6">
        <f t="shared" si="22"/>
        <v>6.7121089928831119E-8</v>
      </c>
      <c r="O107" s="4">
        <f>SUM($N$41:N107)*0.1+$N$8</f>
        <v>1.9048556512615844E-6</v>
      </c>
      <c r="P107" s="4">
        <f>SUM($O$41:O107)+0</f>
        <v>1.1765672809526257E-4</v>
      </c>
      <c r="Q107" s="6">
        <f t="shared" si="23"/>
        <v>-3.0340826017811375E-7</v>
      </c>
      <c r="R107" s="4">
        <f>SUM($Q$41:Q107)*0.1+$T$8</f>
        <v>2.2935823284033183E-6</v>
      </c>
      <c r="S107" s="4">
        <f>SUM($R$41:R107)+0</f>
        <v>1.9873119944380848E-4</v>
      </c>
      <c r="T107">
        <f t="shared" si="29"/>
        <v>2.9814417568195393E-6</v>
      </c>
      <c r="U107">
        <f t="shared" si="30"/>
        <v>2.3094846892425446E-4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-1102.6577908435838</v>
      </c>
      <c r="D108">
        <f t="shared" si="17"/>
        <v>-1145.9155902616462</v>
      </c>
      <c r="E108" s="2">
        <f t="shared" si="18"/>
        <v>-253.50365655717178</v>
      </c>
      <c r="F108">
        <f t="shared" si="19"/>
        <v>0</v>
      </c>
      <c r="G108">
        <f t="shared" si="20"/>
        <v>-1698.4744989330488</v>
      </c>
      <c r="H108">
        <f t="shared" si="21"/>
        <v>7677.6344547530207</v>
      </c>
      <c r="I108" s="2">
        <f t="shared" si="24"/>
        <v>7863.2618196481662</v>
      </c>
      <c r="J108" s="42">
        <f t="shared" si="25"/>
        <v>1173.621167111668</v>
      </c>
      <c r="K108">
        <f t="shared" si="26"/>
        <v>2.0378212699739913</v>
      </c>
      <c r="L108">
        <f t="shared" si="27"/>
        <v>0</v>
      </c>
      <c r="M108" s="42">
        <f t="shared" si="28"/>
        <v>2.0378212699739913</v>
      </c>
      <c r="N108" s="6">
        <f t="shared" si="22"/>
        <v>6.8138076139874014E-8</v>
      </c>
      <c r="O108" s="4">
        <f>SUM($N$41:N108)*0.1+$N$8</f>
        <v>1.9116694588755718E-6</v>
      </c>
      <c r="P108" s="4">
        <f>SUM($O$41:O108)+0</f>
        <v>1.1956839755413815E-4</v>
      </c>
      <c r="Q108" s="6">
        <f t="shared" si="23"/>
        <v>-3.0800535502929723E-7</v>
      </c>
      <c r="R108" s="4">
        <f>SUM($Q$41:Q108)*0.1+$T$8</f>
        <v>2.2627817929003886E-6</v>
      </c>
      <c r="S108" s="4">
        <f>SUM($R$41:R108)+0</f>
        <v>2.0099398123670886E-4</v>
      </c>
      <c r="T108">
        <f t="shared" si="29"/>
        <v>2.9622055233017034E-6</v>
      </c>
      <c r="U108">
        <f t="shared" si="30"/>
        <v>2.3387001130338817E-4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-1102.6577908435838</v>
      </c>
      <c r="D109">
        <f t="shared" si="17"/>
        <v>-1145.9155902616462</v>
      </c>
      <c r="E109" s="2">
        <f t="shared" si="18"/>
        <v>-253.50365655717178</v>
      </c>
      <c r="F109">
        <f t="shared" si="19"/>
        <v>0</v>
      </c>
      <c r="G109">
        <f t="shared" si="20"/>
        <v>-1723.8248645887661</v>
      </c>
      <c r="H109">
        <f t="shared" si="21"/>
        <v>7792.2260137791855</v>
      </c>
      <c r="I109" s="2">
        <f t="shared" si="24"/>
        <v>7980.6239363593322</v>
      </c>
      <c r="J109" s="42">
        <f t="shared" si="25"/>
        <v>1173.621167111668</v>
      </c>
      <c r="K109">
        <f t="shared" si="26"/>
        <v>2.0682365128094236</v>
      </c>
      <c r="L109">
        <f t="shared" si="27"/>
        <v>0</v>
      </c>
      <c r="M109" s="42">
        <f t="shared" si="28"/>
        <v>2.0682365128094236</v>
      </c>
      <c r="N109" s="6">
        <f t="shared" si="22"/>
        <v>6.9155062350916922E-8</v>
      </c>
      <c r="O109" s="4">
        <f>SUM($N$41:N109)*0.1+$N$8</f>
        <v>1.9185849651106637E-6</v>
      </c>
      <c r="P109" s="4">
        <f>SUM($O$41:O109)+0</f>
        <v>1.2148698251924882E-4</v>
      </c>
      <c r="Q109" s="6">
        <f t="shared" si="23"/>
        <v>-3.1260244988048077E-7</v>
      </c>
      <c r="R109" s="4">
        <f>SUM($Q$41:Q109)*0.1+$T$8</f>
        <v>2.2315215479123405E-6</v>
      </c>
      <c r="S109" s="4">
        <f>SUM($R$41:R109)+0</f>
        <v>2.0322550278462119E-4</v>
      </c>
      <c r="T109">
        <f t="shared" si="29"/>
        <v>2.9428993674853674E-6</v>
      </c>
      <c r="U109">
        <f t="shared" si="30"/>
        <v>2.3676927989858471E-4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-1102.6577908435838</v>
      </c>
      <c r="D110">
        <f t="shared" si="17"/>
        <v>-1145.9155902616462</v>
      </c>
      <c r="E110" s="2">
        <f t="shared" si="18"/>
        <v>-253.50365655717178</v>
      </c>
      <c r="F110">
        <f t="shared" si="19"/>
        <v>0</v>
      </c>
      <c r="G110">
        <f t="shared" si="20"/>
        <v>-1749.1752302444831</v>
      </c>
      <c r="H110">
        <f t="shared" si="21"/>
        <v>7906.8175728053493</v>
      </c>
      <c r="I110" s="2">
        <f t="shared" si="24"/>
        <v>8097.9860530704982</v>
      </c>
      <c r="J110" s="42">
        <f t="shared" si="25"/>
        <v>1173.621167111668</v>
      </c>
      <c r="K110">
        <f t="shared" si="26"/>
        <v>2.0986517556448563</v>
      </c>
      <c r="L110">
        <f t="shared" si="27"/>
        <v>0</v>
      </c>
      <c r="M110" s="42">
        <f t="shared" si="28"/>
        <v>2.0986517556448563</v>
      </c>
      <c r="N110" s="6">
        <f t="shared" si="22"/>
        <v>7.0172048561959804E-8</v>
      </c>
      <c r="O110" s="4">
        <f>SUM($N$41:N110)*0.1+$N$8</f>
        <v>1.9256021699668597E-6</v>
      </c>
      <c r="P110" s="4">
        <f>SUM($O$41:O110)+0</f>
        <v>1.2341258468921568E-4</v>
      </c>
      <c r="Q110" s="6">
        <f t="shared" si="23"/>
        <v>-3.171995447316643E-7</v>
      </c>
      <c r="R110" s="4">
        <f>SUM($Q$41:Q110)*0.1+$T$8</f>
        <v>2.1998015934391741E-6</v>
      </c>
      <c r="S110" s="4">
        <f>SUM($R$41:R110)+0</f>
        <v>2.0542530437806037E-4</v>
      </c>
      <c r="T110">
        <f t="shared" si="29"/>
        <v>2.9235373723416995E-6</v>
      </c>
      <c r="U110">
        <f t="shared" si="30"/>
        <v>2.3964603426406117E-4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-1102.6577908435838</v>
      </c>
      <c r="D111">
        <f t="shared" si="17"/>
        <v>-1145.9155902616462</v>
      </c>
      <c r="E111" s="2">
        <f t="shared" si="18"/>
        <v>-253.50365655717178</v>
      </c>
      <c r="F111">
        <f t="shared" si="19"/>
        <v>0</v>
      </c>
      <c r="G111">
        <f t="shared" si="20"/>
        <v>-1774.5255959002002</v>
      </c>
      <c r="H111">
        <f t="shared" si="21"/>
        <v>8021.4091318315132</v>
      </c>
      <c r="I111" s="2">
        <f t="shared" si="24"/>
        <v>8215.3481697816642</v>
      </c>
      <c r="J111" s="42">
        <f t="shared" si="25"/>
        <v>1173.621167111668</v>
      </c>
      <c r="K111">
        <f t="shared" si="26"/>
        <v>2.1290669984802886</v>
      </c>
      <c r="L111">
        <f t="shared" si="27"/>
        <v>0</v>
      </c>
      <c r="M111" s="42">
        <f t="shared" si="28"/>
        <v>2.1290669984802886</v>
      </c>
      <c r="N111" s="6">
        <f t="shared" si="22"/>
        <v>7.1189034773002698E-8</v>
      </c>
      <c r="O111" s="4">
        <f>SUM($N$41:N111)*0.1+$N$8</f>
        <v>1.9327210734441598E-6</v>
      </c>
      <c r="P111" s="4">
        <f>SUM($O$41:O111)+0</f>
        <v>1.2534530576265983E-4</v>
      </c>
      <c r="Q111" s="6">
        <f t="shared" si="23"/>
        <v>-3.2179663958284784E-7</v>
      </c>
      <c r="R111" s="4">
        <f>SUM($Q$41:Q111)*0.1+$T$8</f>
        <v>2.1676219294808894E-6</v>
      </c>
      <c r="S111" s="4">
        <f>SUM($R$41:R111)+0</f>
        <v>2.0759292630754126E-4</v>
      </c>
      <c r="T111">
        <f t="shared" si="29"/>
        <v>2.90413422157131E-6</v>
      </c>
      <c r="U111">
        <f t="shared" si="30"/>
        <v>2.4250003861785865E-4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-1102.6577908435838</v>
      </c>
      <c r="D112">
        <f t="shared" si="17"/>
        <v>-1145.9155902616462</v>
      </c>
      <c r="E112" s="2">
        <f t="shared" si="18"/>
        <v>-253.50365655717178</v>
      </c>
      <c r="F112">
        <f t="shared" si="19"/>
        <v>0</v>
      </c>
      <c r="G112">
        <f t="shared" si="20"/>
        <v>-1799.8759615559172</v>
      </c>
      <c r="H112">
        <f t="shared" si="21"/>
        <v>8136.0006908576779</v>
      </c>
      <c r="I112" s="2">
        <f t="shared" si="24"/>
        <v>8332.7102864928311</v>
      </c>
      <c r="J112" s="42">
        <f t="shared" si="25"/>
        <v>1173.621167111668</v>
      </c>
      <c r="K112">
        <f t="shared" si="26"/>
        <v>2.1594822413157213</v>
      </c>
      <c r="L112">
        <f t="shared" si="27"/>
        <v>0</v>
      </c>
      <c r="M112" s="42">
        <f t="shared" si="28"/>
        <v>2.1594822413157213</v>
      </c>
      <c r="N112" s="6">
        <f t="shared" si="22"/>
        <v>7.2206020984045593E-8</v>
      </c>
      <c r="O112" s="4">
        <f>SUM($N$41:N112)*0.1+$N$8</f>
        <v>1.9399416755425643E-6</v>
      </c>
      <c r="P112" s="4">
        <f>SUM($O$41:O112)+0</f>
        <v>1.272852474382024E-4</v>
      </c>
      <c r="Q112" s="6">
        <f t="shared" si="23"/>
        <v>-3.2639373443403137E-7</v>
      </c>
      <c r="R112" s="4">
        <f>SUM($Q$41:Q112)*0.1+$T$8</f>
        <v>2.134982556037486E-6</v>
      </c>
      <c r="S112" s="4">
        <f>SUM($R$41:R112)+0</f>
        <v>2.0972790886357876E-4</v>
      </c>
      <c r="T112">
        <f t="shared" si="29"/>
        <v>2.8847052222179045E-6</v>
      </c>
      <c r="U112">
        <f t="shared" si="30"/>
        <v>2.4533106197889825E-4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-1102.6577908435838</v>
      </c>
      <c r="D113">
        <f t="shared" si="17"/>
        <v>-1145.9155902616462</v>
      </c>
      <c r="E113" s="2">
        <f t="shared" si="18"/>
        <v>-253.50365655717178</v>
      </c>
      <c r="F113">
        <f t="shared" si="19"/>
        <v>0</v>
      </c>
      <c r="G113">
        <f t="shared" si="20"/>
        <v>-1825.2263272116345</v>
      </c>
      <c r="H113">
        <f t="shared" si="21"/>
        <v>8250.5922498838427</v>
      </c>
      <c r="I113" s="2">
        <f t="shared" si="24"/>
        <v>8450.072403203998</v>
      </c>
      <c r="J113" s="42">
        <f t="shared" si="25"/>
        <v>1173.621167111668</v>
      </c>
      <c r="K113">
        <f t="shared" si="26"/>
        <v>2.189897484151154</v>
      </c>
      <c r="L113">
        <f t="shared" si="27"/>
        <v>0</v>
      </c>
      <c r="M113" s="42">
        <f t="shared" si="28"/>
        <v>2.189897484151154</v>
      </c>
      <c r="N113" s="6">
        <f t="shared" si="22"/>
        <v>7.3223007195088488E-8</v>
      </c>
      <c r="O113" s="4">
        <f>SUM($N$41:N113)*0.1+$N$8</f>
        <v>1.9472639762620734E-6</v>
      </c>
      <c r="P113" s="4">
        <f>SUM($O$41:O113)+0</f>
        <v>1.2923251141446447E-4</v>
      </c>
      <c r="Q113" s="6">
        <f t="shared" si="23"/>
        <v>-3.3099082928521491E-7</v>
      </c>
      <c r="R113" s="4">
        <f>SUM($Q$41:Q113)*0.1+$T$8</f>
        <v>2.1018834731089647E-6</v>
      </c>
      <c r="S113" s="4">
        <f>SUM($R$41:R113)+0</f>
        <v>2.1182979233668774E-4</v>
      </c>
      <c r="T113">
        <f t="shared" si="29"/>
        <v>2.8652663275473339E-6</v>
      </c>
      <c r="U113">
        <f t="shared" si="30"/>
        <v>2.4813887830788211E-4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-1102.6577908435838</v>
      </c>
      <c r="D114">
        <f t="shared" si="17"/>
        <v>-1145.9155902616462</v>
      </c>
      <c r="E114" s="2">
        <f t="shared" si="18"/>
        <v>-253.50365655717178</v>
      </c>
      <c r="F114">
        <f t="shared" si="19"/>
        <v>0</v>
      </c>
      <c r="G114">
        <f t="shared" si="20"/>
        <v>-1850.5766928673515</v>
      </c>
      <c r="H114">
        <f t="shared" si="21"/>
        <v>8365.1838089100056</v>
      </c>
      <c r="I114" s="2">
        <f t="shared" si="24"/>
        <v>8567.4345199151649</v>
      </c>
      <c r="J114" s="42">
        <f t="shared" si="25"/>
        <v>1173.621167111668</v>
      </c>
      <c r="K114">
        <f t="shared" si="26"/>
        <v>2.2203127269865868</v>
      </c>
      <c r="L114">
        <f t="shared" si="27"/>
        <v>0</v>
      </c>
      <c r="M114" s="42">
        <f t="shared" si="28"/>
        <v>2.2203127269865868</v>
      </c>
      <c r="N114" s="6">
        <f t="shared" si="22"/>
        <v>7.4239993406131383E-8</v>
      </c>
      <c r="O114" s="4">
        <f>SUM($N$41:N114)*0.1+$N$8</f>
        <v>1.9546879756026862E-6</v>
      </c>
      <c r="P114" s="4">
        <f>SUM($O$41:O114)+0</f>
        <v>1.3118719939006715E-4</v>
      </c>
      <c r="Q114" s="6">
        <f t="shared" si="23"/>
        <v>-3.3558792413639839E-7</v>
      </c>
      <c r="R114" s="4">
        <f>SUM($Q$41:Q114)*0.1+$T$8</f>
        <v>2.068324680695325E-6</v>
      </c>
      <c r="S114" s="4">
        <f>SUM($R$41:R114)+0</f>
        <v>2.1389811701738305E-4</v>
      </c>
      <c r="T114">
        <f t="shared" si="29"/>
        <v>2.8458341600907009E-6</v>
      </c>
      <c r="U114">
        <f t="shared" si="30"/>
        <v>2.509232666521607E-4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-1102.6577908435838</v>
      </c>
      <c r="D115">
        <f t="shared" si="17"/>
        <v>-1145.9155902616462</v>
      </c>
      <c r="E115" s="2">
        <f t="shared" si="18"/>
        <v>-253.50365655717178</v>
      </c>
      <c r="F115">
        <f t="shared" si="19"/>
        <v>0</v>
      </c>
      <c r="G115">
        <f t="shared" si="20"/>
        <v>-1875.9270585230686</v>
      </c>
      <c r="H115">
        <f t="shared" si="21"/>
        <v>8479.7753679361704</v>
      </c>
      <c r="I115" s="2">
        <f t="shared" si="24"/>
        <v>8684.7966366263299</v>
      </c>
      <c r="J115" s="42">
        <f t="shared" si="25"/>
        <v>1173.621167111668</v>
      </c>
      <c r="K115">
        <f t="shared" si="26"/>
        <v>2.2507279698220191</v>
      </c>
      <c r="L115">
        <f t="shared" si="27"/>
        <v>0</v>
      </c>
      <c r="M115" s="42">
        <f t="shared" si="28"/>
        <v>2.2507279698220191</v>
      </c>
      <c r="N115" s="6">
        <f t="shared" si="22"/>
        <v>7.5256979617174278E-8</v>
      </c>
      <c r="O115" s="4">
        <f>SUM($N$41:N115)*0.1+$N$8</f>
        <v>1.9622136735644039E-6</v>
      </c>
      <c r="P115" s="4">
        <f>SUM($O$41:O115)+0</f>
        <v>1.3314941306363155E-4</v>
      </c>
      <c r="Q115" s="6">
        <f t="shared" si="23"/>
        <v>-3.4018501898758193E-7</v>
      </c>
      <c r="R115" s="4">
        <f>SUM($Q$41:Q115)*0.1+$T$8</f>
        <v>2.0343061787965666E-6</v>
      </c>
      <c r="S115" s="4">
        <f>SUM($R$41:R115)+0</f>
        <v>2.1593242319617963E-4</v>
      </c>
      <c r="T115">
        <f t="shared" si="29"/>
        <v>2.8264260347323794E-6</v>
      </c>
      <c r="U115">
        <f t="shared" si="30"/>
        <v>2.5368401129468839E-4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-1102.6577908435838</v>
      </c>
      <c r="D116">
        <f t="shared" si="17"/>
        <v>-1145.9155902616462</v>
      </c>
      <c r="E116" s="2">
        <f t="shared" si="18"/>
        <v>-253.50365655717178</v>
      </c>
      <c r="F116">
        <f t="shared" si="19"/>
        <v>0</v>
      </c>
      <c r="G116">
        <f t="shared" si="20"/>
        <v>-1901.2774241787856</v>
      </c>
      <c r="H116">
        <f t="shared" si="21"/>
        <v>8594.3669269623351</v>
      </c>
      <c r="I116" s="2">
        <f t="shared" si="24"/>
        <v>8802.1587533374986</v>
      </c>
      <c r="J116" s="42">
        <f t="shared" si="25"/>
        <v>1173.621167111668</v>
      </c>
      <c r="K116">
        <f t="shared" si="26"/>
        <v>2.2811432126574522</v>
      </c>
      <c r="L116">
        <f t="shared" si="27"/>
        <v>0</v>
      </c>
      <c r="M116" s="42">
        <f t="shared" si="28"/>
        <v>2.2811432126574522</v>
      </c>
      <c r="N116" s="6">
        <f t="shared" si="22"/>
        <v>7.627396582821716E-8</v>
      </c>
      <c r="O116" s="4">
        <f>SUM($N$41:N116)*0.1+$N$8</f>
        <v>1.9698410701472256E-6</v>
      </c>
      <c r="P116" s="4">
        <f>SUM($O$41:O116)+0</f>
        <v>1.3511925413377878E-4</v>
      </c>
      <c r="Q116" s="6">
        <f t="shared" si="23"/>
        <v>-3.4478211383876552E-7</v>
      </c>
      <c r="R116" s="4">
        <f>SUM($Q$41:Q116)*0.1+$T$8</f>
        <v>1.9998279674126899E-6</v>
      </c>
      <c r="S116" s="4">
        <f>SUM($R$41:R116)+0</f>
        <v>2.1793225116359231E-4</v>
      </c>
      <c r="T116">
        <f t="shared" si="29"/>
        <v>2.8070599817041209E-6</v>
      </c>
      <c r="U116">
        <f t="shared" si="30"/>
        <v>2.5642090190719589E-4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-1102.6577908435838</v>
      </c>
      <c r="D117">
        <f t="shared" si="17"/>
        <v>-1145.9155902616462</v>
      </c>
      <c r="E117" s="2">
        <f t="shared" si="18"/>
        <v>-253.50365655717178</v>
      </c>
      <c r="F117">
        <f t="shared" si="19"/>
        <v>0</v>
      </c>
      <c r="G117">
        <f t="shared" si="20"/>
        <v>-1926.6277898345027</v>
      </c>
      <c r="H117">
        <f t="shared" si="21"/>
        <v>8708.9584859884981</v>
      </c>
      <c r="I117" s="2">
        <f t="shared" si="24"/>
        <v>8919.5208700486619</v>
      </c>
      <c r="J117" s="42">
        <f t="shared" si="25"/>
        <v>1173.621167111668</v>
      </c>
      <c r="K117">
        <f t="shared" si="26"/>
        <v>2.3115584554928841</v>
      </c>
      <c r="L117">
        <f t="shared" si="27"/>
        <v>0</v>
      </c>
      <c r="M117" s="42">
        <f t="shared" si="28"/>
        <v>2.3115584554928841</v>
      </c>
      <c r="N117" s="6">
        <f t="shared" si="22"/>
        <v>7.7290952039260055E-8</v>
      </c>
      <c r="O117" s="4">
        <f>SUM($N$41:N117)*0.1+$N$8</f>
        <v>1.9775701653511515E-6</v>
      </c>
      <c r="P117" s="4">
        <f>SUM($O$41:O117)+0</f>
        <v>1.3709682429912992E-4</v>
      </c>
      <c r="Q117" s="6">
        <f t="shared" si="23"/>
        <v>-3.49379208689949E-7</v>
      </c>
      <c r="R117" s="4">
        <f>SUM($Q$41:Q117)*0.1+$T$8</f>
        <v>1.9648900465436953E-6</v>
      </c>
      <c r="S117" s="4">
        <f>SUM($R$41:R117)+0</f>
        <v>2.1989714121013602E-4</v>
      </c>
      <c r="T117">
        <f t="shared" si="29"/>
        <v>2.7877547693248532E-6</v>
      </c>
      <c r="U117">
        <f t="shared" si="30"/>
        <v>2.5913373370770737E-4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-1102.6577908435838</v>
      </c>
      <c r="D118">
        <f t="shared" si="17"/>
        <v>-1145.9155902616462</v>
      </c>
      <c r="E118" s="2">
        <f t="shared" si="18"/>
        <v>-253.50365655717178</v>
      </c>
      <c r="F118">
        <f t="shared" si="19"/>
        <v>0</v>
      </c>
      <c r="G118">
        <f t="shared" si="20"/>
        <v>-1951.9781554902199</v>
      </c>
      <c r="H118">
        <f t="shared" si="21"/>
        <v>8823.5500450146628</v>
      </c>
      <c r="I118" s="2">
        <f t="shared" si="24"/>
        <v>9036.8829867598288</v>
      </c>
      <c r="J118" s="42">
        <f t="shared" si="25"/>
        <v>1173.621167111668</v>
      </c>
      <c r="K118">
        <f t="shared" si="26"/>
        <v>2.3419736983283168</v>
      </c>
      <c r="L118">
        <f t="shared" si="27"/>
        <v>0</v>
      </c>
      <c r="M118" s="42">
        <f t="shared" si="28"/>
        <v>2.3419736983283168</v>
      </c>
      <c r="N118" s="6">
        <f t="shared" si="22"/>
        <v>7.8307938250302963E-8</v>
      </c>
      <c r="O118" s="4">
        <f>SUM($N$41:N118)*0.1+$N$8</f>
        <v>1.9854009591761819E-6</v>
      </c>
      <c r="P118" s="4">
        <f>SUM($O$41:O118)+0</f>
        <v>1.390822252583061E-4</v>
      </c>
      <c r="Q118" s="6">
        <f t="shared" si="23"/>
        <v>-3.5397630354113254E-7</v>
      </c>
      <c r="R118" s="4">
        <f>SUM($Q$41:Q118)*0.1+$T$8</f>
        <v>1.929492416189582E-6</v>
      </c>
      <c r="S118" s="4">
        <f>SUM($R$41:R118)+0</f>
        <v>2.2182663362632559E-4</v>
      </c>
      <c r="T118">
        <f t="shared" si="29"/>
        <v>2.7685299263021906E-6</v>
      </c>
      <c r="U118">
        <f t="shared" si="30"/>
        <v>2.6182230762253681E-4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-1102.6577908435838</v>
      </c>
      <c r="D119">
        <f t="shared" si="17"/>
        <v>-1145.9155902616462</v>
      </c>
      <c r="E119" s="2">
        <f t="shared" si="18"/>
        <v>-253.50365655717178</v>
      </c>
      <c r="F119">
        <f t="shared" si="19"/>
        <v>0</v>
      </c>
      <c r="G119">
        <f t="shared" si="20"/>
        <v>-1977.328521145937</v>
      </c>
      <c r="H119">
        <f t="shared" si="21"/>
        <v>8938.1416040408276</v>
      </c>
      <c r="I119" s="2">
        <f t="shared" si="24"/>
        <v>9154.2451034709975</v>
      </c>
      <c r="J119" s="42">
        <f t="shared" si="25"/>
        <v>1173.621167111668</v>
      </c>
      <c r="K119">
        <f t="shared" si="26"/>
        <v>2.3723889411637504</v>
      </c>
      <c r="L119">
        <f t="shared" si="27"/>
        <v>0</v>
      </c>
      <c r="M119" s="42">
        <f t="shared" si="28"/>
        <v>2.3723889411637504</v>
      </c>
      <c r="N119" s="6">
        <f t="shared" si="22"/>
        <v>7.9324924461345845E-8</v>
      </c>
      <c r="O119" s="4">
        <f>SUM($N$41:N119)*0.1+$N$8</f>
        <v>1.9933334516223163E-6</v>
      </c>
      <c r="P119" s="4">
        <f>SUM($O$41:O119)+0</f>
        <v>1.4107555870992842E-4</v>
      </c>
      <c r="Q119" s="6">
        <f t="shared" si="23"/>
        <v>-3.5857339839231607E-7</v>
      </c>
      <c r="R119" s="4">
        <f>SUM($Q$41:Q119)*0.1+$T$8</f>
        <v>1.8936350763503503E-6</v>
      </c>
      <c r="S119" s="4">
        <f>SUM($R$41:R119)+0</f>
        <v>2.2372026870267595E-4</v>
      </c>
      <c r="T119">
        <f t="shared" si="29"/>
        <v>2.7494057633861421E-6</v>
      </c>
      <c r="U119">
        <f t="shared" si="30"/>
        <v>2.6448643045289861E-4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-1102.6577908435838</v>
      </c>
      <c r="D120">
        <f t="shared" si="17"/>
        <v>-1145.9155902616462</v>
      </c>
      <c r="E120" s="2">
        <f t="shared" si="18"/>
        <v>-253.50365655717178</v>
      </c>
      <c r="F120">
        <f t="shared" si="19"/>
        <v>0</v>
      </c>
      <c r="G120">
        <f t="shared" si="20"/>
        <v>-2002.678886801654</v>
      </c>
      <c r="H120">
        <f t="shared" si="21"/>
        <v>9052.7331630669905</v>
      </c>
      <c r="I120" s="2">
        <f t="shared" si="24"/>
        <v>9271.6072201821607</v>
      </c>
      <c r="J120" s="42">
        <f t="shared" si="25"/>
        <v>1173.621167111668</v>
      </c>
      <c r="K120">
        <f t="shared" si="26"/>
        <v>2.4028041839991823</v>
      </c>
      <c r="L120">
        <f t="shared" si="27"/>
        <v>0</v>
      </c>
      <c r="M120" s="42">
        <f t="shared" si="28"/>
        <v>2.4028041839991823</v>
      </c>
      <c r="N120" s="6">
        <f t="shared" si="22"/>
        <v>8.034191067238874E-8</v>
      </c>
      <c r="O120" s="4">
        <f>SUM($N$41:N120)*0.1+$N$8</f>
        <v>2.0013676426895553E-6</v>
      </c>
      <c r="P120" s="4">
        <f>SUM($O$41:O120)+0</f>
        <v>1.4307692635261797E-4</v>
      </c>
      <c r="Q120" s="6">
        <f t="shared" si="23"/>
        <v>-3.6317049324349956E-7</v>
      </c>
      <c r="R120" s="4">
        <f>SUM($Q$41:Q120)*0.1+$T$8</f>
        <v>1.8573180270260004E-6</v>
      </c>
      <c r="S120" s="4">
        <f>SUM($R$41:R120)+0</f>
        <v>2.2557758672970196E-4</v>
      </c>
      <c r="T120">
        <f t="shared" si="29"/>
        <v>2.730403394138035E-6</v>
      </c>
      <c r="U120">
        <f t="shared" si="30"/>
        <v>2.6712591504627302E-4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-1102.6577908435838</v>
      </c>
      <c r="D121">
        <f t="shared" si="17"/>
        <v>-1145.9155902616462</v>
      </c>
      <c r="E121" s="2">
        <f t="shared" si="18"/>
        <v>-253.50365655717178</v>
      </c>
      <c r="F121">
        <f t="shared" si="19"/>
        <v>0</v>
      </c>
      <c r="G121">
        <f t="shared" si="20"/>
        <v>-2028.0292524573711</v>
      </c>
      <c r="H121">
        <f t="shared" si="21"/>
        <v>9167.3247220931553</v>
      </c>
      <c r="I121" s="2">
        <f t="shared" si="24"/>
        <v>9388.9693368933276</v>
      </c>
      <c r="J121" s="42">
        <f t="shared" si="25"/>
        <v>1173.621167111668</v>
      </c>
      <c r="K121">
        <f t="shared" si="26"/>
        <v>2.433219426834615</v>
      </c>
      <c r="L121">
        <f t="shared" si="27"/>
        <v>0</v>
      </c>
      <c r="M121" s="42">
        <f t="shared" si="28"/>
        <v>2.433219426834615</v>
      </c>
      <c r="N121" s="6">
        <f t="shared" si="22"/>
        <v>8.1358896883431635E-8</v>
      </c>
      <c r="O121" s="4">
        <f>SUM($N$41:N121)*0.1+$N$8</f>
        <v>2.0095035323778983E-6</v>
      </c>
      <c r="P121" s="4">
        <f>SUM($O$41:O121)+0</f>
        <v>1.4508642988499587E-4</v>
      </c>
      <c r="Q121" s="6">
        <f t="shared" si="23"/>
        <v>-3.6776758809468315E-7</v>
      </c>
      <c r="R121" s="4">
        <f>SUM($Q$41:Q121)*0.1+$T$8</f>
        <v>1.8205412682165321E-6</v>
      </c>
      <c r="S121" s="4">
        <f>SUM($R$41:R121)+0</f>
        <v>2.2739812799791849E-4</v>
      </c>
      <c r="T121">
        <f t="shared" si="29"/>
        <v>2.711544754548357E-6</v>
      </c>
      <c r="U121">
        <f t="shared" si="30"/>
        <v>2.6974058047266736E-4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-1102.6577908435838</v>
      </c>
      <c r="D122">
        <f t="shared" si="17"/>
        <v>-1145.9155902616462</v>
      </c>
      <c r="E122" s="2">
        <f t="shared" si="18"/>
        <v>-253.50365655717178</v>
      </c>
      <c r="F122">
        <f t="shared" si="19"/>
        <v>0</v>
      </c>
      <c r="G122">
        <f t="shared" si="20"/>
        <v>-2053.3796181130883</v>
      </c>
      <c r="H122">
        <f t="shared" si="21"/>
        <v>9281.91628111932</v>
      </c>
      <c r="I122" s="2">
        <f t="shared" si="24"/>
        <v>9506.3314536044945</v>
      </c>
      <c r="J122" s="42">
        <f t="shared" si="25"/>
        <v>1173.621167111668</v>
      </c>
      <c r="K122">
        <f t="shared" si="26"/>
        <v>2.4636346696700477</v>
      </c>
      <c r="L122">
        <f t="shared" si="27"/>
        <v>0</v>
      </c>
      <c r="M122" s="42">
        <f t="shared" si="28"/>
        <v>2.4636346696700477</v>
      </c>
      <c r="N122" s="6">
        <f t="shared" si="22"/>
        <v>8.237588309447453E-8</v>
      </c>
      <c r="O122" s="4">
        <f>SUM($N$41:N122)*0.1+$N$8</f>
        <v>2.0177411206873459E-6</v>
      </c>
      <c r="P122" s="4">
        <f>SUM($O$41:O122)+0</f>
        <v>1.4710417100568323E-4</v>
      </c>
      <c r="Q122" s="6">
        <f t="shared" si="23"/>
        <v>-3.7236468294586668E-7</v>
      </c>
      <c r="R122" s="4">
        <f>SUM($Q$41:Q122)*0.1+$T$8</f>
        <v>1.7833047999219455E-6</v>
      </c>
      <c r="S122" s="4">
        <f>SUM($R$41:R122)+0</f>
        <v>2.2918143279784044E-4</v>
      </c>
      <c r="T122">
        <f t="shared" si="29"/>
        <v>2.6928526212062323E-6</v>
      </c>
      <c r="U122">
        <f t="shared" si="30"/>
        <v>2.7233025220592069E-4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-1102.6577908435838</v>
      </c>
      <c r="D123">
        <f t="shared" si="17"/>
        <v>-1145.9155902616462</v>
      </c>
      <c r="E123" s="2">
        <f t="shared" si="18"/>
        <v>-253.50365655717178</v>
      </c>
      <c r="F123">
        <f t="shared" si="19"/>
        <v>0</v>
      </c>
      <c r="G123">
        <f t="shared" si="20"/>
        <v>-2078.7299837688051</v>
      </c>
      <c r="H123">
        <f t="shared" si="21"/>
        <v>9396.5078401454848</v>
      </c>
      <c r="I123" s="2">
        <f t="shared" si="24"/>
        <v>9623.6935703156614</v>
      </c>
      <c r="J123" s="42">
        <f t="shared" si="25"/>
        <v>1173.621167111668</v>
      </c>
      <c r="K123">
        <f t="shared" si="26"/>
        <v>2.4940499125054805</v>
      </c>
      <c r="L123">
        <f t="shared" si="27"/>
        <v>0</v>
      </c>
      <c r="M123" s="42">
        <f t="shared" si="28"/>
        <v>2.4940499125054805</v>
      </c>
      <c r="N123" s="6">
        <f t="shared" si="22"/>
        <v>8.3392869305517411E-8</v>
      </c>
      <c r="O123" s="4">
        <f>SUM($N$41:N123)*0.1+$N$8</f>
        <v>2.0260804076178976E-6</v>
      </c>
      <c r="P123" s="4">
        <f>SUM($O$41:O123)+0</f>
        <v>1.4913025141330112E-4</v>
      </c>
      <c r="Q123" s="6">
        <f t="shared" si="23"/>
        <v>-3.7696177779705022E-7</v>
      </c>
      <c r="R123" s="4">
        <f>SUM($Q$41:Q123)*0.1+$T$8</f>
        <v>1.7456086221422406E-6</v>
      </c>
      <c r="S123" s="4">
        <f>SUM($R$41:R123)+0</f>
        <v>2.3092704141998267E-4</v>
      </c>
      <c r="T123">
        <f t="shared" si="29"/>
        <v>2.6743506276908489E-6</v>
      </c>
      <c r="U123">
        <f t="shared" si="30"/>
        <v>2.7489476231019899E-4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-1102.6577908435838</v>
      </c>
      <c r="D124">
        <f t="shared" si="17"/>
        <v>-1145.9155902616462</v>
      </c>
      <c r="E124" s="2">
        <f t="shared" si="18"/>
        <v>-253.50365655717178</v>
      </c>
      <c r="F124">
        <f t="shared" si="19"/>
        <v>0</v>
      </c>
      <c r="G124">
        <f t="shared" si="20"/>
        <v>-2104.0803494245224</v>
      </c>
      <c r="H124">
        <f t="shared" si="21"/>
        <v>9511.0993991716477</v>
      </c>
      <c r="I124" s="2">
        <f t="shared" si="24"/>
        <v>9741.0556870268265</v>
      </c>
      <c r="J124" s="42">
        <f t="shared" si="25"/>
        <v>1173.621167111668</v>
      </c>
      <c r="K124">
        <f t="shared" si="26"/>
        <v>2.5244651553409128</v>
      </c>
      <c r="L124">
        <f t="shared" si="27"/>
        <v>0</v>
      </c>
      <c r="M124" s="42">
        <f t="shared" si="28"/>
        <v>2.5244651553409128</v>
      </c>
      <c r="N124" s="6">
        <f t="shared" si="22"/>
        <v>8.4409855516560319E-8</v>
      </c>
      <c r="O124" s="4">
        <f>SUM($N$41:N124)*0.1+$N$8</f>
        <v>2.0345213931695537E-6</v>
      </c>
      <c r="P124" s="4">
        <f>SUM($O$41:O124)+0</f>
        <v>1.5116477280647069E-4</v>
      </c>
      <c r="Q124" s="6">
        <f t="shared" si="23"/>
        <v>-3.815588726482337E-7</v>
      </c>
      <c r="R124" s="4">
        <f>SUM($Q$41:Q124)*0.1+$T$8</f>
        <v>1.7074527348774171E-6</v>
      </c>
      <c r="S124" s="4">
        <f>SUM($R$41:R124)+0</f>
        <v>2.3263449415486008E-4</v>
      </c>
      <c r="T124">
        <f t="shared" si="29"/>
        <v>2.656063278821676E-6</v>
      </c>
      <c r="U124">
        <f t="shared" si="30"/>
        <v>2.7743394963183497E-4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-1102.6577908435838</v>
      </c>
      <c r="D125">
        <f t="shared" si="17"/>
        <v>-1145.9155902616462</v>
      </c>
      <c r="E125" s="2">
        <f t="shared" si="18"/>
        <v>-253.50365655717178</v>
      </c>
      <c r="F125">
        <f t="shared" si="19"/>
        <v>0</v>
      </c>
      <c r="G125">
        <f t="shared" si="20"/>
        <v>-2129.4307150802392</v>
      </c>
      <c r="H125">
        <f t="shared" si="21"/>
        <v>9625.6909581978125</v>
      </c>
      <c r="I125" s="2">
        <f t="shared" si="24"/>
        <v>9858.4178037379934</v>
      </c>
      <c r="J125" s="42">
        <f t="shared" si="25"/>
        <v>1173.621167111668</v>
      </c>
      <c r="K125">
        <f t="shared" si="26"/>
        <v>2.5548803981763455</v>
      </c>
      <c r="L125">
        <f t="shared" si="27"/>
        <v>0</v>
      </c>
      <c r="M125" s="42">
        <f t="shared" si="28"/>
        <v>2.5548803981763455</v>
      </c>
      <c r="N125" s="6">
        <f t="shared" si="22"/>
        <v>8.5426841727603201E-8</v>
      </c>
      <c r="O125" s="4">
        <f>SUM($N$41:N125)*0.1+$N$8</f>
        <v>2.043064077342314E-6</v>
      </c>
      <c r="P125" s="4">
        <f>SUM($O$41:O125)+0</f>
        <v>1.5320783688381299E-4</v>
      </c>
      <c r="Q125" s="6">
        <f t="shared" si="23"/>
        <v>-3.8615596749941724E-7</v>
      </c>
      <c r="R125" s="4">
        <f>SUM($Q$41:Q125)*0.1+$T$8</f>
        <v>1.6688371381274753E-6</v>
      </c>
      <c r="S125" s="4">
        <f>SUM($R$41:R125)+0</f>
        <v>2.3430333129298756E-4</v>
      </c>
      <c r="T125">
        <f t="shared" si="29"/>
        <v>2.6380159623702246E-6</v>
      </c>
      <c r="U125">
        <f t="shared" si="30"/>
        <v>2.7994765999666529E-4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-1102.6577908435838</v>
      </c>
      <c r="D126">
        <f t="shared" si="17"/>
        <v>-1145.9155902616462</v>
      </c>
      <c r="E126" s="2">
        <f t="shared" si="18"/>
        <v>-253.50365655717178</v>
      </c>
      <c r="F126">
        <f t="shared" si="19"/>
        <v>0</v>
      </c>
      <c r="G126">
        <f t="shared" si="20"/>
        <v>-2154.7810807359565</v>
      </c>
      <c r="H126">
        <f t="shared" si="21"/>
        <v>9740.2825172239773</v>
      </c>
      <c r="I126" s="2">
        <f t="shared" si="24"/>
        <v>9975.7799204491621</v>
      </c>
      <c r="J126" s="42">
        <f t="shared" si="25"/>
        <v>1173.621167111668</v>
      </c>
      <c r="K126">
        <f t="shared" si="26"/>
        <v>2.5852956410117787</v>
      </c>
      <c r="L126">
        <f t="shared" si="27"/>
        <v>0</v>
      </c>
      <c r="M126" s="42">
        <f t="shared" si="28"/>
        <v>2.5852956410117787</v>
      </c>
      <c r="N126" s="6">
        <f t="shared" si="22"/>
        <v>8.6443827938646096E-8</v>
      </c>
      <c r="O126" s="4">
        <f>SUM($N$41:N126)*0.1+$N$8</f>
        <v>2.0517084601361787E-6</v>
      </c>
      <c r="P126" s="4">
        <f>SUM($O$41:O126)+0</f>
        <v>1.5525954534394918E-4</v>
      </c>
      <c r="Q126" s="6">
        <f t="shared" si="23"/>
        <v>-3.9075306235060083E-7</v>
      </c>
      <c r="R126" s="4">
        <f>SUM($Q$41:Q126)*0.1+$T$8</f>
        <v>1.6297618318924153E-6</v>
      </c>
      <c r="S126" s="4">
        <f>SUM($R$41:R126)+0</f>
        <v>2.3593309312487998E-4</v>
      </c>
      <c r="T126">
        <f t="shared" si="29"/>
        <v>2.6202349578020081E-6</v>
      </c>
      <c r="U126">
        <f t="shared" si="30"/>
        <v>2.8243574641302594E-4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-1102.6577908435838</v>
      </c>
      <c r="D127">
        <f t="shared" si="17"/>
        <v>-1145.9155902616462</v>
      </c>
      <c r="E127" s="2">
        <f t="shared" si="18"/>
        <v>-253.50365655717178</v>
      </c>
      <c r="F127">
        <f t="shared" si="19"/>
        <v>0</v>
      </c>
      <c r="G127">
        <f t="shared" si="20"/>
        <v>-2180.1314463916738</v>
      </c>
      <c r="H127">
        <f t="shared" si="21"/>
        <v>9854.8740762501402</v>
      </c>
      <c r="I127" s="2">
        <f t="shared" si="24"/>
        <v>10093.142037160327</v>
      </c>
      <c r="J127" s="42">
        <f t="shared" si="25"/>
        <v>1173.621167111668</v>
      </c>
      <c r="K127">
        <f t="shared" si="26"/>
        <v>2.615710883847211</v>
      </c>
      <c r="L127">
        <f t="shared" si="27"/>
        <v>0</v>
      </c>
      <c r="M127" s="42">
        <f t="shared" si="28"/>
        <v>2.615710883847211</v>
      </c>
      <c r="N127" s="6">
        <f t="shared" si="22"/>
        <v>8.7460814149689004E-8</v>
      </c>
      <c r="O127" s="4">
        <f>SUM($N$41:N127)*0.1+$N$8</f>
        <v>2.0604545415511476E-6</v>
      </c>
      <c r="P127" s="4">
        <f>SUM($O$41:O127)+0</f>
        <v>1.5731999988550033E-4</v>
      </c>
      <c r="Q127" s="6">
        <f t="shared" si="23"/>
        <v>-3.9535015720178431E-7</v>
      </c>
      <c r="R127" s="4">
        <f>SUM($Q$41:Q127)*0.1+$T$8</f>
        <v>1.5902268161722371E-6</v>
      </c>
      <c r="S127" s="4">
        <f>SUM($R$41:R127)+0</f>
        <v>2.375233199410522E-4</v>
      </c>
      <c r="T127">
        <f t="shared" si="29"/>
        <v>2.6027474415839967E-6</v>
      </c>
      <c r="U127">
        <f t="shared" si="30"/>
        <v>2.8489806928056442E-4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-1102.6577908435838</v>
      </c>
      <c r="D128">
        <f t="shared" si="17"/>
        <v>-1145.9155902616462</v>
      </c>
      <c r="E128" s="2">
        <f t="shared" si="18"/>
        <v>-253.50365655717178</v>
      </c>
      <c r="F128">
        <f t="shared" si="19"/>
        <v>0</v>
      </c>
      <c r="G128">
        <f t="shared" si="20"/>
        <v>-2205.4818120473906</v>
      </c>
      <c r="H128">
        <f t="shared" si="21"/>
        <v>9969.465635276305</v>
      </c>
      <c r="I128" s="2">
        <f t="shared" si="24"/>
        <v>10210.504153871494</v>
      </c>
      <c r="J128" s="42">
        <f t="shared" si="25"/>
        <v>1173.621167111668</v>
      </c>
      <c r="K128">
        <f t="shared" si="26"/>
        <v>2.6461261266826437</v>
      </c>
      <c r="L128">
        <f t="shared" si="27"/>
        <v>0</v>
      </c>
      <c r="M128" s="42">
        <f t="shared" si="28"/>
        <v>2.6461261266826437</v>
      </c>
      <c r="N128" s="6">
        <f t="shared" si="22"/>
        <v>8.8477800360731886E-8</v>
      </c>
      <c r="O128" s="4">
        <f>SUM($N$41:N128)*0.1+$N$8</f>
        <v>2.0693023215872209E-6</v>
      </c>
      <c r="P128" s="4">
        <f>SUM($O$41:O128)+0</f>
        <v>1.5938930220708755E-4</v>
      </c>
      <c r="Q128" s="6">
        <f t="shared" si="23"/>
        <v>-3.9994725205296784E-7</v>
      </c>
      <c r="R128" s="4">
        <f>SUM($Q$41:Q128)*0.1+$T$8</f>
        <v>1.5502320909669404E-6</v>
      </c>
      <c r="S128" s="4">
        <f>SUM($R$41:R128)+0</f>
        <v>2.3907355203201916E-4</v>
      </c>
      <c r="T128">
        <f t="shared" si="29"/>
        <v>2.585581488561131E-6</v>
      </c>
      <c r="U128">
        <f t="shared" si="30"/>
        <v>2.8733449660503496E-4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-1102.6577908435838</v>
      </c>
      <c r="D129">
        <f t="shared" si="17"/>
        <v>-1145.9155902616462</v>
      </c>
      <c r="E129" s="2">
        <f t="shared" si="18"/>
        <v>-253.50365655717178</v>
      </c>
      <c r="F129">
        <f t="shared" si="19"/>
        <v>0</v>
      </c>
      <c r="G129">
        <f t="shared" si="20"/>
        <v>-2230.8321777031078</v>
      </c>
      <c r="H129">
        <f t="shared" si="21"/>
        <v>10084.05719430247</v>
      </c>
      <c r="I129" s="2">
        <f t="shared" si="24"/>
        <v>10327.866270582661</v>
      </c>
      <c r="J129" s="42">
        <f t="shared" si="25"/>
        <v>1173.621167111668</v>
      </c>
      <c r="K129">
        <f t="shared" si="26"/>
        <v>2.6765413695180764</v>
      </c>
      <c r="L129">
        <f t="shared" si="27"/>
        <v>0</v>
      </c>
      <c r="M129" s="42">
        <f t="shared" si="28"/>
        <v>2.6765413695180764</v>
      </c>
      <c r="N129" s="6">
        <f t="shared" si="22"/>
        <v>8.9494786571774781E-8</v>
      </c>
      <c r="O129" s="4">
        <f>SUM($N$41:N129)*0.1+$N$8</f>
        <v>2.0782518002443984E-6</v>
      </c>
      <c r="P129" s="4">
        <f>SUM($O$41:O129)+0</f>
        <v>1.6146755400733194E-4</v>
      </c>
      <c r="Q129" s="6">
        <f t="shared" si="23"/>
        <v>-4.0454434690415138E-7</v>
      </c>
      <c r="R129" s="4">
        <f>SUM($Q$41:Q129)*0.1+$T$8</f>
        <v>1.5097776562765251E-6</v>
      </c>
      <c r="S129" s="4">
        <f>SUM($R$41:R129)+0</f>
        <v>2.4058332968829568E-4</v>
      </c>
      <c r="T129">
        <f t="shared" si="29"/>
        <v>2.5687660688764403E-6</v>
      </c>
      <c r="U129">
        <f t="shared" si="30"/>
        <v>2.8974490421924222E-4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-1102.6577908435838</v>
      </c>
      <c r="D130">
        <f t="shared" si="17"/>
        <v>-1145.9155902616462</v>
      </c>
      <c r="E130" s="2">
        <f t="shared" si="18"/>
        <v>-253.50365655717178</v>
      </c>
      <c r="F130">
        <f t="shared" si="19"/>
        <v>0</v>
      </c>
      <c r="G130">
        <f t="shared" si="20"/>
        <v>-2256.1825433588247</v>
      </c>
      <c r="H130">
        <f t="shared" si="21"/>
        <v>10198.648753328633</v>
      </c>
      <c r="I130" s="2">
        <f t="shared" si="24"/>
        <v>10445.228387293826</v>
      </c>
      <c r="J130" s="42">
        <f t="shared" si="25"/>
        <v>1173.621167111668</v>
      </c>
      <c r="K130">
        <f t="shared" si="26"/>
        <v>2.7069566123535087</v>
      </c>
      <c r="L130">
        <f t="shared" si="27"/>
        <v>0</v>
      </c>
      <c r="M130" s="42">
        <f t="shared" si="28"/>
        <v>2.7069566123535087</v>
      </c>
      <c r="N130" s="6">
        <f t="shared" si="22"/>
        <v>9.0511772782817663E-8</v>
      </c>
      <c r="O130" s="4">
        <f>SUM($N$41:N130)*0.1+$N$8</f>
        <v>2.0873029775226799E-6</v>
      </c>
      <c r="P130" s="4">
        <f>SUM($O$41:O130)+0</f>
        <v>1.6355485698485463E-4</v>
      </c>
      <c r="Q130" s="6">
        <f t="shared" si="23"/>
        <v>-4.0914144175533486E-7</v>
      </c>
      <c r="R130" s="4">
        <f>SUM($Q$41:Q130)*0.1+$T$8</f>
        <v>1.4688635121009915E-6</v>
      </c>
      <c r="S130" s="4">
        <f>SUM($R$41:R130)+0</f>
        <v>2.4205219320039666E-4</v>
      </c>
      <c r="T130">
        <f t="shared" si="29"/>
        <v>2.552331039884267E-6</v>
      </c>
      <c r="U130">
        <f t="shared" si="30"/>
        <v>2.9212917601030271E-4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-1102.6577908435838</v>
      </c>
      <c r="D131">
        <f t="shared" si="17"/>
        <v>-1145.9155902616462</v>
      </c>
      <c r="E131" s="2">
        <f t="shared" si="18"/>
        <v>-253.50365655717178</v>
      </c>
      <c r="F131">
        <f t="shared" si="19"/>
        <v>0</v>
      </c>
      <c r="G131">
        <f t="shared" si="20"/>
        <v>-2281.5329090145419</v>
      </c>
      <c r="H131">
        <f t="shared" si="21"/>
        <v>10313.240312354797</v>
      </c>
      <c r="I131" s="2">
        <f t="shared" si="24"/>
        <v>10562.590504004991</v>
      </c>
      <c r="J131" s="42">
        <f t="shared" si="25"/>
        <v>1173.621167111668</v>
      </c>
      <c r="K131">
        <f t="shared" si="26"/>
        <v>2.737371855188941</v>
      </c>
      <c r="L131">
        <f t="shared" si="27"/>
        <v>0</v>
      </c>
      <c r="M131" s="42">
        <f t="shared" si="28"/>
        <v>2.737371855188941</v>
      </c>
      <c r="N131" s="6">
        <f t="shared" si="22"/>
        <v>9.1528758993860571E-8</v>
      </c>
      <c r="O131" s="4">
        <f>SUM($N$41:N131)*0.1+$N$8</f>
        <v>2.0964558534220659E-6</v>
      </c>
      <c r="P131" s="4">
        <f>SUM($O$41:O131)+0</f>
        <v>1.6565131283827669E-4</v>
      </c>
      <c r="Q131" s="6">
        <f t="shared" si="23"/>
        <v>-4.137385366065184E-7</v>
      </c>
      <c r="R131" s="4">
        <f>SUM($Q$41:Q131)*0.1+$T$8</f>
        <v>1.4274896584403397E-6</v>
      </c>
      <c r="S131" s="4">
        <f>SUM($R$41:R131)+0</f>
        <v>2.43479682858837E-4</v>
      </c>
      <c r="T131">
        <f t="shared" si="29"/>
        <v>2.5363071324864741E-6</v>
      </c>
      <c r="U131">
        <f t="shared" si="30"/>
        <v>2.9448720415339689E-4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-1102.6577908435838</v>
      </c>
      <c r="D132">
        <f t="shared" si="17"/>
        <v>-1145.9155902616462</v>
      </c>
      <c r="E132" s="2">
        <f t="shared" si="18"/>
        <v>-253.50365655717178</v>
      </c>
      <c r="F132">
        <f t="shared" si="19"/>
        <v>0</v>
      </c>
      <c r="G132">
        <f t="shared" si="20"/>
        <v>-2306.8832746702592</v>
      </c>
      <c r="H132">
        <f t="shared" si="21"/>
        <v>10427.831871380962</v>
      </c>
      <c r="I132" s="2">
        <f t="shared" si="24"/>
        <v>10679.95262071616</v>
      </c>
      <c r="J132" s="42">
        <f t="shared" si="25"/>
        <v>1173.621167111668</v>
      </c>
      <c r="K132">
        <f t="shared" si="26"/>
        <v>2.7677870980243742</v>
      </c>
      <c r="L132">
        <f t="shared" si="27"/>
        <v>0</v>
      </c>
      <c r="M132" s="42">
        <f t="shared" si="28"/>
        <v>2.7677870980243742</v>
      </c>
      <c r="N132" s="6">
        <f t="shared" si="22"/>
        <v>9.2545745204903466E-8</v>
      </c>
      <c r="O132" s="4">
        <f>SUM($N$41:N132)*0.1+$N$8</f>
        <v>2.1057104279425565E-6</v>
      </c>
      <c r="P132" s="4">
        <f>SUM($O$41:O132)+0</f>
        <v>1.6775702326621926E-4</v>
      </c>
      <c r="Q132" s="6">
        <f t="shared" si="23"/>
        <v>-4.1833563145770199E-7</v>
      </c>
      <c r="R132" s="4">
        <f>SUM($Q$41:Q132)*0.1+$T$8</f>
        <v>1.3856560952945695E-6</v>
      </c>
      <c r="S132" s="4">
        <f>SUM($R$41:R132)+0</f>
        <v>2.4486533895413156E-4</v>
      </c>
      <c r="T132">
        <f t="shared" si="29"/>
        <v>2.5207259313088795E-6</v>
      </c>
      <c r="U132">
        <f t="shared" si="30"/>
        <v>2.968188893521849E-4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-1102.6577908435838</v>
      </c>
      <c r="D133">
        <f t="shared" si="17"/>
        <v>-1145.9155902616462</v>
      </c>
      <c r="E133" s="2">
        <f t="shared" si="18"/>
        <v>-253.50365655717178</v>
      </c>
      <c r="F133">
        <f t="shared" si="19"/>
        <v>0</v>
      </c>
      <c r="G133">
        <f t="shared" si="20"/>
        <v>-2332.233640325976</v>
      </c>
      <c r="H133">
        <f t="shared" si="21"/>
        <v>10542.423430407127</v>
      </c>
      <c r="I133" s="2">
        <f t="shared" si="24"/>
        <v>10797.314737427325</v>
      </c>
      <c r="J133" s="42">
        <f t="shared" si="25"/>
        <v>1173.621167111668</v>
      </c>
      <c r="K133">
        <f t="shared" si="26"/>
        <v>2.7982023408598065</v>
      </c>
      <c r="L133">
        <f t="shared" si="27"/>
        <v>0</v>
      </c>
      <c r="M133" s="42">
        <f t="shared" si="28"/>
        <v>2.7982023408598065</v>
      </c>
      <c r="N133" s="6">
        <f t="shared" si="22"/>
        <v>9.3562731415946347E-8</v>
      </c>
      <c r="O133" s="4">
        <f>SUM($N$41:N133)*0.1+$N$8</f>
        <v>2.1150667010841511E-6</v>
      </c>
      <c r="P133" s="4">
        <f>SUM($O$41:O133)+0</f>
        <v>1.6987208996730341E-4</v>
      </c>
      <c r="Q133" s="6">
        <f t="shared" si="23"/>
        <v>-4.2293272630888552E-7</v>
      </c>
      <c r="R133" s="4">
        <f>SUM($Q$41:Q133)*0.1+$T$8</f>
        <v>1.343362822663681E-6</v>
      </c>
      <c r="S133" s="4">
        <f>SUM($R$41:R133)+0</f>
        <v>2.4620870177679524E-4</v>
      </c>
      <c r="T133">
        <f t="shared" si="29"/>
        <v>2.5056198481313814E-6</v>
      </c>
      <c r="U133">
        <f t="shared" si="30"/>
        <v>2.9912414108606233E-4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-1102.6577908435838</v>
      </c>
      <c r="D134">
        <f t="shared" si="17"/>
        <v>-1145.9155902616462</v>
      </c>
      <c r="E134" s="2">
        <f t="shared" si="18"/>
        <v>-253.50365655717178</v>
      </c>
      <c r="F134">
        <f t="shared" si="19"/>
        <v>0</v>
      </c>
      <c r="G134">
        <f t="shared" si="20"/>
        <v>-2357.5840059816933</v>
      </c>
      <c r="H134">
        <f t="shared" si="21"/>
        <v>10657.01498943329</v>
      </c>
      <c r="I134" s="2">
        <f t="shared" si="24"/>
        <v>10914.676854138492</v>
      </c>
      <c r="J134" s="42">
        <f t="shared" si="25"/>
        <v>1173.621167111668</v>
      </c>
      <c r="K134">
        <f t="shared" si="26"/>
        <v>2.8286175836952392</v>
      </c>
      <c r="L134">
        <f t="shared" si="27"/>
        <v>0</v>
      </c>
      <c r="M134" s="42">
        <f t="shared" si="28"/>
        <v>2.8286175836952392</v>
      </c>
      <c r="N134" s="6">
        <f t="shared" si="22"/>
        <v>9.4579717626989256E-8</v>
      </c>
      <c r="O134" s="4">
        <f>SUM($N$41:N134)*0.1+$N$8</f>
        <v>2.1245246728468499E-6</v>
      </c>
      <c r="P134" s="4">
        <f>SUM($O$41:O134)+0</f>
        <v>1.7199661464015027E-4</v>
      </c>
      <c r="Q134" s="6">
        <f t="shared" si="23"/>
        <v>-4.2752982116006901E-7</v>
      </c>
      <c r="R134" s="4">
        <f>SUM($Q$41:Q134)*0.1+$T$8</f>
        <v>1.3006098405476737E-6</v>
      </c>
      <c r="S134" s="4">
        <f>SUM($R$41:R134)+0</f>
        <v>2.4750931161734291E-4</v>
      </c>
      <c r="T134">
        <f t="shared" si="29"/>
        <v>2.4910220879920875E-6</v>
      </c>
      <c r="U134">
        <f t="shared" si="30"/>
        <v>3.0140287786443467E-4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-1102.6577908435838</v>
      </c>
      <c r="D135">
        <f t="shared" si="17"/>
        <v>-1145.9155902616462</v>
      </c>
      <c r="E135" s="2">
        <f t="shared" si="18"/>
        <v>-253.50365655717178</v>
      </c>
      <c r="F135">
        <f t="shared" si="19"/>
        <v>0</v>
      </c>
      <c r="G135">
        <f t="shared" si="20"/>
        <v>-2382.9343716374101</v>
      </c>
      <c r="H135">
        <f t="shared" si="21"/>
        <v>10771.606548459455</v>
      </c>
      <c r="I135" s="2">
        <f t="shared" si="24"/>
        <v>11032.038970849659</v>
      </c>
      <c r="J135" s="42">
        <f t="shared" si="25"/>
        <v>1173.621167111668</v>
      </c>
      <c r="K135">
        <f t="shared" si="26"/>
        <v>2.8590328265306719</v>
      </c>
      <c r="L135">
        <f t="shared" si="27"/>
        <v>0</v>
      </c>
      <c r="M135" s="42">
        <f t="shared" si="28"/>
        <v>2.8590328265306719</v>
      </c>
      <c r="N135" s="6">
        <f t="shared" si="22"/>
        <v>9.5596703838032137E-8</v>
      </c>
      <c r="O135" s="4">
        <f>SUM($N$41:N135)*0.1+$N$8</f>
        <v>2.1340843432306531E-6</v>
      </c>
      <c r="P135" s="4">
        <f>SUM($O$41:O135)+0</f>
        <v>1.7413069898338093E-4</v>
      </c>
      <c r="Q135" s="6">
        <f t="shared" si="23"/>
        <v>-4.3212691601125254E-7</v>
      </c>
      <c r="R135" s="4">
        <f>SUM($Q$41:Q135)*0.1+$T$8</f>
        <v>1.2573971489465486E-6</v>
      </c>
      <c r="S135" s="4">
        <f>SUM($R$41:R135)+0</f>
        <v>2.4876670876628946E-4</v>
      </c>
      <c r="T135">
        <f t="shared" si="29"/>
        <v>2.4769666074053394E-6</v>
      </c>
      <c r="U135">
        <f t="shared" si="30"/>
        <v>3.0365502748818881E-4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-1102.6577908435838</v>
      </c>
      <c r="D136">
        <f t="shared" si="17"/>
        <v>-1145.9155902616462</v>
      </c>
      <c r="E136" s="2">
        <f t="shared" si="18"/>
        <v>-253.50365655717178</v>
      </c>
      <c r="F136">
        <f t="shared" si="19"/>
        <v>0</v>
      </c>
      <c r="G136">
        <f t="shared" si="20"/>
        <v>-2408.2847372931274</v>
      </c>
      <c r="H136">
        <f t="shared" si="21"/>
        <v>10886.198107485619</v>
      </c>
      <c r="I136" s="2">
        <f t="shared" si="24"/>
        <v>11149.401087560826</v>
      </c>
      <c r="J136" s="42">
        <f t="shared" si="25"/>
        <v>1173.621167111668</v>
      </c>
      <c r="K136">
        <f t="shared" si="26"/>
        <v>2.8894480693661047</v>
      </c>
      <c r="L136">
        <f t="shared" si="27"/>
        <v>0</v>
      </c>
      <c r="M136" s="42">
        <f t="shared" si="28"/>
        <v>2.8894480693661047</v>
      </c>
      <c r="N136" s="6">
        <f t="shared" si="22"/>
        <v>9.6613690049075032E-8</v>
      </c>
      <c r="O136" s="4">
        <f>SUM($N$41:N136)*0.1+$N$8</f>
        <v>2.1437457122355608E-6</v>
      </c>
      <c r="P136" s="4">
        <f>SUM($O$41:O136)+0</f>
        <v>1.7627444469561648E-4</v>
      </c>
      <c r="Q136" s="6">
        <f t="shared" si="23"/>
        <v>-4.3672401086243608E-7</v>
      </c>
      <c r="R136" s="4">
        <f>SUM($Q$41:Q136)*0.1+$T$8</f>
        <v>1.2137247478603051E-6</v>
      </c>
      <c r="S136" s="4">
        <f>SUM($R$41:R136)+0</f>
        <v>2.4998043351414978E-4</v>
      </c>
      <c r="T136">
        <f t="shared" si="29"/>
        <v>2.4634880641677389E-6</v>
      </c>
      <c r="U136">
        <f t="shared" si="30"/>
        <v>3.0588052731854345E-4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-1102.6577908435838</v>
      </c>
      <c r="D137">
        <f t="shared" si="17"/>
        <v>-1145.9155902616462</v>
      </c>
      <c r="E137" s="2">
        <f t="shared" si="18"/>
        <v>-253.50365655717178</v>
      </c>
      <c r="F137">
        <f t="shared" si="19"/>
        <v>0</v>
      </c>
      <c r="G137">
        <f t="shared" si="20"/>
        <v>-2433.6351029488446</v>
      </c>
      <c r="H137">
        <f t="shared" si="21"/>
        <v>11000.789666511782</v>
      </c>
      <c r="I137" s="2">
        <f t="shared" si="24"/>
        <v>11266.763204271991</v>
      </c>
      <c r="J137" s="42">
        <f t="shared" si="25"/>
        <v>1173.621167111668</v>
      </c>
      <c r="K137">
        <f t="shared" si="26"/>
        <v>2.9198633122015369</v>
      </c>
      <c r="L137">
        <f t="shared" si="27"/>
        <v>0</v>
      </c>
      <c r="M137" s="42">
        <f t="shared" si="28"/>
        <v>2.9198633122015369</v>
      </c>
      <c r="N137" s="6">
        <f t="shared" si="22"/>
        <v>9.7630676260117927E-8</v>
      </c>
      <c r="O137" s="4">
        <f>SUM($N$41:N137)*0.1+$N$8</f>
        <v>2.1535087798615727E-6</v>
      </c>
      <c r="P137" s="4">
        <f>SUM($O$41:O137)+0</f>
        <v>1.7842795347547806E-4</v>
      </c>
      <c r="Q137" s="6">
        <f t="shared" si="23"/>
        <v>-4.4132110571361956E-7</v>
      </c>
      <c r="R137" s="4">
        <f>SUM($Q$41:Q137)*0.1+$T$8</f>
        <v>1.1695926372889429E-6</v>
      </c>
      <c r="S137" s="4">
        <f>SUM($R$41:R137)+0</f>
        <v>2.5115002615143871E-4</v>
      </c>
      <c r="T137">
        <f t="shared" si="29"/>
        <v>2.4506217582771486E-6</v>
      </c>
      <c r="U137">
        <f t="shared" si="30"/>
        <v>3.0807932455345931E-4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-1102.6577908435838</v>
      </c>
      <c r="D138">
        <f t="shared" si="17"/>
        <v>-1145.9155902616462</v>
      </c>
      <c r="E138" s="2">
        <f t="shared" si="18"/>
        <v>-253.50365655717178</v>
      </c>
      <c r="F138">
        <f t="shared" si="19"/>
        <v>0</v>
      </c>
      <c r="G138">
        <f t="shared" si="20"/>
        <v>-2458.9854686045614</v>
      </c>
      <c r="H138">
        <f t="shared" si="21"/>
        <v>11115.381225537947</v>
      </c>
      <c r="I138" s="2">
        <f t="shared" si="24"/>
        <v>11384.125320983158</v>
      </c>
      <c r="J138" s="42">
        <f t="shared" si="25"/>
        <v>1173.621167111668</v>
      </c>
      <c r="K138">
        <f t="shared" si="26"/>
        <v>2.9502785550369701</v>
      </c>
      <c r="L138">
        <f t="shared" si="27"/>
        <v>0</v>
      </c>
      <c r="M138" s="42">
        <f t="shared" si="28"/>
        <v>2.9502785550369701</v>
      </c>
      <c r="N138" s="6">
        <f t="shared" si="22"/>
        <v>9.8647662471160809E-8</v>
      </c>
      <c r="O138" s="4">
        <f>SUM($N$41:N138)*0.1+$N$8</f>
        <v>2.1633735461086886E-6</v>
      </c>
      <c r="P138" s="4">
        <f>SUM($O$41:O138)+0</f>
        <v>1.8059132702158675E-4</v>
      </c>
      <c r="Q138" s="6">
        <f t="shared" si="23"/>
        <v>-4.4591820056480315E-7</v>
      </c>
      <c r="R138" s="4">
        <f>SUM($Q$41:Q138)*0.1+$T$8</f>
        <v>1.1250008172324628E-6</v>
      </c>
      <c r="S138" s="4">
        <f>SUM($R$41:R138)+0</f>
        <v>2.5227502696867116E-4</v>
      </c>
      <c r="T138">
        <f t="shared" si="29"/>
        <v>2.4384035635588691E-6</v>
      </c>
      <c r="U138">
        <f t="shared" si="30"/>
        <v>3.1025137651179152E-4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-1102.6577908435838</v>
      </c>
      <c r="D139">
        <f t="shared" si="17"/>
        <v>-1145.9155902616462</v>
      </c>
      <c r="E139" s="2">
        <f t="shared" si="18"/>
        <v>-253.50365655717178</v>
      </c>
      <c r="F139">
        <f t="shared" si="19"/>
        <v>0</v>
      </c>
      <c r="G139">
        <f t="shared" si="20"/>
        <v>-2484.3358342602787</v>
      </c>
      <c r="H139">
        <f t="shared" si="21"/>
        <v>11229.972784564112</v>
      </c>
      <c r="I139" s="2">
        <f t="shared" si="24"/>
        <v>11501.487437694324</v>
      </c>
      <c r="J139" s="42">
        <f t="shared" si="25"/>
        <v>1173.621167111668</v>
      </c>
      <c r="K139">
        <f t="shared" si="26"/>
        <v>2.9806937978724029</v>
      </c>
      <c r="L139">
        <f t="shared" si="27"/>
        <v>0</v>
      </c>
      <c r="M139" s="42">
        <f t="shared" si="28"/>
        <v>2.9806937978724029</v>
      </c>
      <c r="N139" s="6">
        <f t="shared" si="22"/>
        <v>9.9664648682203717E-8</v>
      </c>
      <c r="O139" s="4">
        <f>SUM($N$41:N139)*0.1+$N$8</f>
        <v>2.173340010976909E-6</v>
      </c>
      <c r="P139" s="4">
        <f>SUM($O$41:O139)+0</f>
        <v>1.8276466703256365E-4</v>
      </c>
      <c r="Q139" s="6">
        <f t="shared" si="23"/>
        <v>-4.5051529541598669E-7</v>
      </c>
      <c r="R139" s="4">
        <f>SUM($Q$41:Q139)*0.1+$T$8</f>
        <v>1.079949287690864E-6</v>
      </c>
      <c r="S139" s="4">
        <f>SUM($R$41:R139)+0</f>
        <v>2.5335497625636201E-4</v>
      </c>
      <c r="T139">
        <f t="shared" si="29"/>
        <v>2.4268698496823259E-6</v>
      </c>
      <c r="U139">
        <f t="shared" si="30"/>
        <v>3.1239665092536699E-4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-1102.6577908435838</v>
      </c>
      <c r="D140">
        <f t="shared" si="17"/>
        <v>-1145.9155902616462</v>
      </c>
      <c r="E140" s="2">
        <f t="shared" si="18"/>
        <v>-253.50365655717178</v>
      </c>
      <c r="F140">
        <f t="shared" si="19"/>
        <v>0</v>
      </c>
      <c r="G140">
        <f t="shared" si="20"/>
        <v>-2509.686199915996</v>
      </c>
      <c r="H140">
        <f t="shared" si="21"/>
        <v>11344.564343590275</v>
      </c>
      <c r="I140" s="2">
        <f t="shared" si="24"/>
        <v>11618.849554405489</v>
      </c>
      <c r="J140" s="42">
        <f t="shared" si="25"/>
        <v>1173.621167111668</v>
      </c>
      <c r="K140">
        <f t="shared" si="26"/>
        <v>3.0111090407078351</v>
      </c>
      <c r="L140">
        <f t="shared" si="27"/>
        <v>0</v>
      </c>
      <c r="M140" s="42">
        <f t="shared" si="28"/>
        <v>3.0111090407078351</v>
      </c>
      <c r="N140" s="6">
        <f t="shared" si="22"/>
        <v>1.0068163489324661E-7</v>
      </c>
      <c r="O140" s="4">
        <f>SUM($N$41:N140)*0.1+$N$8</f>
        <v>2.1834081744662335E-6</v>
      </c>
      <c r="P140" s="4">
        <f>SUM($O$41:O140)+0</f>
        <v>1.8494807520702989E-4</v>
      </c>
      <c r="Q140" s="6">
        <f t="shared" si="23"/>
        <v>-4.5511239026717017E-7</v>
      </c>
      <c r="R140" s="4">
        <f>SUM($Q$41:Q140)*0.1+$T$8</f>
        <v>1.0344380486641473E-6</v>
      </c>
      <c r="S140" s="4">
        <f>SUM($R$41:R140)+0</f>
        <v>2.5438941430502615E-4</v>
      </c>
      <c r="T140">
        <f t="shared" si="29"/>
        <v>2.4160573943617439E-6</v>
      </c>
      <c r="U140">
        <f t="shared" si="30"/>
        <v>3.1451512623916741E-4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-1102.6577908435838</v>
      </c>
      <c r="D141">
        <f t="shared" si="17"/>
        <v>-1145.9155902616462</v>
      </c>
      <c r="E141" s="2">
        <f t="shared" si="18"/>
        <v>-253.50365655717178</v>
      </c>
      <c r="F141">
        <f t="shared" si="19"/>
        <v>0</v>
      </c>
      <c r="G141">
        <f t="shared" si="20"/>
        <v>-2535.0365655717128</v>
      </c>
      <c r="H141">
        <f t="shared" si="21"/>
        <v>11459.15590261644</v>
      </c>
      <c r="I141" s="2">
        <f t="shared" si="24"/>
        <v>11736.211671116656</v>
      </c>
      <c r="J141" s="42">
        <f t="shared" si="25"/>
        <v>1173.621167111668</v>
      </c>
      <c r="K141">
        <f t="shared" si="26"/>
        <v>3.0415242835432679</v>
      </c>
      <c r="L141">
        <f t="shared" si="27"/>
        <v>0</v>
      </c>
      <c r="M141" s="42">
        <f t="shared" si="28"/>
        <v>3.0415242835432679</v>
      </c>
      <c r="N141" s="6">
        <f t="shared" si="22"/>
        <v>1.0169862110428949E-7</v>
      </c>
      <c r="O141" s="4">
        <f>SUM($N$41:N141)*0.1+$N$8</f>
        <v>2.1935780365766626E-6</v>
      </c>
      <c r="P141" s="4">
        <f>SUM($O$41:O141)+0</f>
        <v>1.8714165324360655E-4</v>
      </c>
      <c r="Q141" s="6">
        <f t="shared" si="23"/>
        <v>-4.5970948511835371E-7</v>
      </c>
      <c r="R141" s="4">
        <f>SUM($Q$41:Q141)*0.1+$T$8</f>
        <v>9.884671001523118E-7</v>
      </c>
      <c r="S141" s="4">
        <f>SUM($R$41:R141)+0</f>
        <v>2.5537788140517849E-4</v>
      </c>
      <c r="T141">
        <f t="shared" si="29"/>
        <v>2.4060032856658876E-6</v>
      </c>
      <c r="U141">
        <f t="shared" si="30"/>
        <v>3.1660679191980023E-4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-1102.6577908435838</v>
      </c>
      <c r="D142">
        <f t="shared" si="17"/>
        <v>-1145.9155902616462</v>
      </c>
      <c r="E142" s="2">
        <f t="shared" si="18"/>
        <v>-253.50365655717178</v>
      </c>
      <c r="F142">
        <f t="shared" si="19"/>
        <v>0</v>
      </c>
      <c r="G142">
        <f t="shared" si="20"/>
        <v>-2560.3869312274301</v>
      </c>
      <c r="H142">
        <f t="shared" si="21"/>
        <v>11573.747461642604</v>
      </c>
      <c r="I142" s="2">
        <f t="shared" si="24"/>
        <v>11853.573787827823</v>
      </c>
      <c r="J142" s="42">
        <f t="shared" si="25"/>
        <v>1173.621167111668</v>
      </c>
      <c r="K142">
        <f t="shared" si="26"/>
        <v>3.0719395263787006</v>
      </c>
      <c r="L142">
        <f t="shared" si="27"/>
        <v>0</v>
      </c>
      <c r="M142" s="42">
        <f t="shared" si="28"/>
        <v>3.0719395263787006</v>
      </c>
      <c r="N142" s="6">
        <f t="shared" si="22"/>
        <v>1.027156073153324E-7</v>
      </c>
      <c r="O142" s="4">
        <f>SUM($N$41:N142)*0.1+$N$8</f>
        <v>2.2038495973081957E-6</v>
      </c>
      <c r="P142" s="4">
        <f>SUM($O$41:O142)+0</f>
        <v>1.8934550284091474E-4</v>
      </c>
      <c r="Q142" s="6">
        <f t="shared" si="23"/>
        <v>-4.6430657996953724E-7</v>
      </c>
      <c r="R142" s="4">
        <f>SUM($Q$41:Q142)*0.1+$T$8</f>
        <v>9.4203644215535759E-7</v>
      </c>
      <c r="S142" s="4">
        <f>SUM($R$41:R142)+0</f>
        <v>2.5631991784733386E-4</v>
      </c>
      <c r="T142">
        <f t="shared" si="29"/>
        <v>2.3967448145149329E-6</v>
      </c>
      <c r="U142">
        <f t="shared" si="30"/>
        <v>3.1867164877243603E-4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-1102.6577908435838</v>
      </c>
      <c r="D143">
        <f t="shared" si="17"/>
        <v>-1145.9155902616462</v>
      </c>
      <c r="E143" s="2">
        <f t="shared" si="18"/>
        <v>-253.50365655717178</v>
      </c>
      <c r="F143">
        <f t="shared" si="19"/>
        <v>0</v>
      </c>
      <c r="G143">
        <f t="shared" si="20"/>
        <v>-2585.7372968831469</v>
      </c>
      <c r="H143">
        <f t="shared" si="21"/>
        <v>11688.339020668769</v>
      </c>
      <c r="I143" s="2">
        <f t="shared" si="24"/>
        <v>11970.93590453899</v>
      </c>
      <c r="J143" s="42">
        <f t="shared" si="25"/>
        <v>1173.621167111668</v>
      </c>
      <c r="K143">
        <f t="shared" si="26"/>
        <v>3.1023547692141333</v>
      </c>
      <c r="L143">
        <f t="shared" si="27"/>
        <v>0</v>
      </c>
      <c r="M143" s="42">
        <f t="shared" si="28"/>
        <v>3.1023547692141333</v>
      </c>
      <c r="N143" s="6">
        <f t="shared" si="22"/>
        <v>1.0373259352637528E-7</v>
      </c>
      <c r="O143" s="4">
        <f>SUM($N$41:N143)*0.1+$N$8</f>
        <v>2.2142228566608333E-6</v>
      </c>
      <c r="P143" s="4">
        <f>SUM($O$41:O143)+0</f>
        <v>1.9155972569757557E-4</v>
      </c>
      <c r="Q143" s="6">
        <f t="shared" si="23"/>
        <v>-4.6890367482072083E-7</v>
      </c>
      <c r="R143" s="4">
        <f>SUM($Q$41:Q143)*0.1+$T$8</f>
        <v>8.9514607467328591E-7</v>
      </c>
      <c r="S143" s="4">
        <f>SUM($R$41:R143)+0</f>
        <v>2.5721506392200716E-4</v>
      </c>
      <c r="T143">
        <f t="shared" si="29"/>
        <v>2.3883193576157805E-6</v>
      </c>
      <c r="U143">
        <f t="shared" si="30"/>
        <v>3.2070970926639033E-4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-1102.6577908435838</v>
      </c>
      <c r="D144">
        <f t="shared" si="17"/>
        <v>-1145.9155902616462</v>
      </c>
      <c r="E144" s="2">
        <f t="shared" si="18"/>
        <v>-253.50365655717178</v>
      </c>
      <c r="F144">
        <f t="shared" si="19"/>
        <v>0</v>
      </c>
      <c r="G144">
        <f t="shared" si="20"/>
        <v>-2611.0876625388642</v>
      </c>
      <c r="H144">
        <f t="shared" si="21"/>
        <v>11802.930579694932</v>
      </c>
      <c r="I144" s="2">
        <f t="shared" si="24"/>
        <v>12088.298021250155</v>
      </c>
      <c r="J144" s="42">
        <f t="shared" si="25"/>
        <v>1173.621167111668</v>
      </c>
      <c r="K144">
        <f t="shared" si="26"/>
        <v>3.1327700120495656</v>
      </c>
      <c r="L144">
        <f t="shared" si="27"/>
        <v>0</v>
      </c>
      <c r="M144" s="42">
        <f t="shared" si="28"/>
        <v>3.1327700120495656</v>
      </c>
      <c r="N144" s="6">
        <f t="shared" si="22"/>
        <v>1.0474957973741818E-7</v>
      </c>
      <c r="O144" s="4">
        <f>SUM($N$41:N144)*0.1+$N$8</f>
        <v>2.224697814634575E-6</v>
      </c>
      <c r="P144" s="4">
        <f>SUM($O$41:O144)+0</f>
        <v>1.9378442351221015E-4</v>
      </c>
      <c r="Q144" s="6">
        <f t="shared" si="23"/>
        <v>-4.7350076967190431E-7</v>
      </c>
      <c r="R144" s="4">
        <f>SUM($Q$41:Q144)*0.1+$T$8</f>
        <v>8.4779599770609507E-7</v>
      </c>
      <c r="S144" s="4">
        <f>SUM($R$41:R144)+0</f>
        <v>2.5806285991971327E-4</v>
      </c>
      <c r="T144">
        <f t="shared" si="29"/>
        <v>2.3807642512786367E-6</v>
      </c>
      <c r="U144">
        <f t="shared" si="30"/>
        <v>3.227209978695238E-4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-1102.6577908435838</v>
      </c>
      <c r="D145">
        <f t="shared" si="17"/>
        <v>-1145.9155902616462</v>
      </c>
      <c r="E145" s="2">
        <f t="shared" si="18"/>
        <v>-253.50365655717178</v>
      </c>
      <c r="F145">
        <f t="shared" si="19"/>
        <v>0</v>
      </c>
      <c r="G145">
        <f t="shared" si="20"/>
        <v>-2636.4380281945814</v>
      </c>
      <c r="H145">
        <f t="shared" si="21"/>
        <v>11917.522138721097</v>
      </c>
      <c r="I145" s="2">
        <f t="shared" si="24"/>
        <v>12205.66013796132</v>
      </c>
      <c r="J145" s="42">
        <f t="shared" si="25"/>
        <v>1173.621167111668</v>
      </c>
      <c r="K145">
        <f t="shared" si="26"/>
        <v>3.1631852548849979</v>
      </c>
      <c r="L145">
        <f t="shared" si="27"/>
        <v>0</v>
      </c>
      <c r="M145" s="42">
        <f t="shared" si="28"/>
        <v>3.1631852548849979</v>
      </c>
      <c r="N145" s="6">
        <f t="shared" si="22"/>
        <v>1.0576656594846109E-7</v>
      </c>
      <c r="O145" s="4">
        <f>SUM($N$41:N145)*0.1+$N$8</f>
        <v>2.2352744712294213E-6</v>
      </c>
      <c r="P145" s="4">
        <f>SUM($O$41:O145)+0</f>
        <v>1.9601969798343957E-4</v>
      </c>
      <c r="Q145" s="6">
        <f t="shared" si="23"/>
        <v>-4.7809786452308785E-7</v>
      </c>
      <c r="R145" s="4">
        <f>SUM($Q$41:Q145)*0.1+$T$8</f>
        <v>7.9998621125378677E-7</v>
      </c>
      <c r="S145" s="4">
        <f>SUM($R$41:R145)+0</f>
        <v>2.5886284613096705E-4</v>
      </c>
      <c r="T145">
        <f t="shared" si="29"/>
        <v>2.374116656764397E-6</v>
      </c>
      <c r="U145">
        <f t="shared" si="30"/>
        <v>3.2470555139163168E-4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-1102.6577908435838</v>
      </c>
      <c r="D146">
        <f t="shared" si="17"/>
        <v>-1145.9155902616462</v>
      </c>
      <c r="E146" s="2">
        <f t="shared" si="18"/>
        <v>-253.50365655717178</v>
      </c>
      <c r="F146">
        <f t="shared" si="19"/>
        <v>0</v>
      </c>
      <c r="G146">
        <f t="shared" si="20"/>
        <v>-2661.7883938502982</v>
      </c>
      <c r="H146">
        <f t="shared" si="21"/>
        <v>12032.113697747262</v>
      </c>
      <c r="I146" s="2">
        <f t="shared" si="24"/>
        <v>12323.022254672489</v>
      </c>
      <c r="J146" s="42">
        <f t="shared" si="25"/>
        <v>1173.621167111668</v>
      </c>
      <c r="K146">
        <f t="shared" si="26"/>
        <v>3.1936004977204311</v>
      </c>
      <c r="L146">
        <f t="shared" si="27"/>
        <v>0</v>
      </c>
      <c r="M146" s="42">
        <f t="shared" si="28"/>
        <v>3.1936004977204311</v>
      </c>
      <c r="N146" s="6">
        <f t="shared" si="22"/>
        <v>1.0678355215950397E-7</v>
      </c>
      <c r="O146" s="4">
        <f>SUM($N$41:N146)*0.1+$N$8</f>
        <v>2.2459528264453716E-6</v>
      </c>
      <c r="P146" s="4">
        <f>SUM($O$41:O146)+0</f>
        <v>1.9826565080988495E-4</v>
      </c>
      <c r="Q146" s="6">
        <f t="shared" si="23"/>
        <v>-4.8269495937427144E-7</v>
      </c>
      <c r="R146" s="4">
        <f>SUM($Q$41:Q146)*0.1+$T$8</f>
        <v>7.5171671531635929E-7</v>
      </c>
      <c r="S146" s="4">
        <f>SUM($R$41:R146)+0</f>
        <v>2.5961456284628339E-4</v>
      </c>
      <c r="T146">
        <f t="shared" si="29"/>
        <v>2.3684134180298781E-6</v>
      </c>
      <c r="U146">
        <f t="shared" si="30"/>
        <v>3.2666341933698981E-4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-1102.6577908435838</v>
      </c>
      <c r="D147">
        <f t="shared" si="17"/>
        <v>-1145.9155902616462</v>
      </c>
      <c r="E147" s="2">
        <f t="shared" si="18"/>
        <v>-253.50365655717178</v>
      </c>
      <c r="F147">
        <f t="shared" si="19"/>
        <v>0</v>
      </c>
      <c r="G147">
        <f t="shared" si="20"/>
        <v>-2687.1387595060155</v>
      </c>
      <c r="H147">
        <f t="shared" si="21"/>
        <v>12146.705256773424</v>
      </c>
      <c r="I147" s="2">
        <f t="shared" si="24"/>
        <v>12440.384371383652</v>
      </c>
      <c r="J147" s="42">
        <f t="shared" si="25"/>
        <v>1173.621167111668</v>
      </c>
      <c r="K147">
        <f t="shared" si="26"/>
        <v>3.2240157405558629</v>
      </c>
      <c r="L147">
        <f t="shared" si="27"/>
        <v>0</v>
      </c>
      <c r="M147" s="42">
        <f t="shared" si="28"/>
        <v>3.2240157405558629</v>
      </c>
      <c r="N147" s="6">
        <f t="shared" si="22"/>
        <v>1.0780053837054686E-7</v>
      </c>
      <c r="O147" s="4">
        <f>SUM($N$41:N147)*0.1+$N$8</f>
        <v>2.2567328802824264E-6</v>
      </c>
      <c r="P147" s="4">
        <f>SUM($O$41:O147)+0</f>
        <v>2.0052238369016738E-4</v>
      </c>
      <c r="Q147" s="6">
        <f t="shared" si="23"/>
        <v>-4.8729205422545492E-7</v>
      </c>
      <c r="R147" s="4">
        <f>SUM($Q$41:Q147)*0.1+$T$8</f>
        <v>7.0298750989381393E-7</v>
      </c>
      <c r="S147" s="4">
        <f>SUM($R$41:R147)+0</f>
        <v>2.6031755035617722E-4</v>
      </c>
      <c r="T147">
        <f t="shared" si="29"/>
        <v>2.3636909129610245E-6</v>
      </c>
      <c r="U147">
        <f t="shared" si="30"/>
        <v>3.2859466426621655E-4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-1102.6577908435838</v>
      </c>
      <c r="D148">
        <f t="shared" si="17"/>
        <v>-1145.9155902616462</v>
      </c>
      <c r="E148" s="2">
        <f t="shared" si="18"/>
        <v>-253.50365655717178</v>
      </c>
      <c r="F148">
        <f t="shared" si="19"/>
        <v>0</v>
      </c>
      <c r="G148">
        <f t="shared" si="20"/>
        <v>-2712.4891251617323</v>
      </c>
      <c r="H148">
        <f t="shared" si="21"/>
        <v>12261.296815799589</v>
      </c>
      <c r="I148" s="2">
        <f t="shared" si="24"/>
        <v>12557.746488094821</v>
      </c>
      <c r="J148" s="42">
        <f t="shared" si="25"/>
        <v>1173.621167111668</v>
      </c>
      <c r="K148">
        <f t="shared" si="26"/>
        <v>3.2544309833912961</v>
      </c>
      <c r="L148">
        <f t="shared" si="27"/>
        <v>0</v>
      </c>
      <c r="M148" s="42">
        <f t="shared" si="28"/>
        <v>3.2544309833912961</v>
      </c>
      <c r="N148" s="6">
        <f t="shared" si="22"/>
        <v>1.0881752458158974E-7</v>
      </c>
      <c r="O148" s="4">
        <f>SUM($N$41:N148)*0.1+$N$8</f>
        <v>2.2676146327405853E-6</v>
      </c>
      <c r="P148" s="4">
        <f>SUM($O$41:O148)+0</f>
        <v>2.0278999832290797E-4</v>
      </c>
      <c r="Q148" s="6">
        <f t="shared" si="23"/>
        <v>-4.9188914907663841E-7</v>
      </c>
      <c r="R148" s="4">
        <f>SUM($Q$41:Q148)*0.1+$T$8</f>
        <v>6.5379859498615025E-7</v>
      </c>
      <c r="S148" s="4">
        <f>SUM($R$41:R148)+0</f>
        <v>2.6097134895116335E-4</v>
      </c>
      <c r="T148">
        <f t="shared" si="29"/>
        <v>2.3599848994061559E-6</v>
      </c>
      <c r="U148">
        <f t="shared" si="30"/>
        <v>3.3049936216760672E-4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-1102.6577908435838</v>
      </c>
      <c r="D149">
        <f t="shared" si="17"/>
        <v>-1145.9155902616462</v>
      </c>
      <c r="E149" s="2">
        <f t="shared" si="18"/>
        <v>-253.50365655717178</v>
      </c>
      <c r="F149">
        <f t="shared" si="19"/>
        <v>0</v>
      </c>
      <c r="G149">
        <f t="shared" si="20"/>
        <v>-2737.8394908174496</v>
      </c>
      <c r="H149">
        <f t="shared" si="21"/>
        <v>12375.888374825754</v>
      </c>
      <c r="I149" s="2">
        <f t="shared" si="24"/>
        <v>12675.108604805988</v>
      </c>
      <c r="J149" s="42">
        <f t="shared" si="25"/>
        <v>1173.621167111668</v>
      </c>
      <c r="K149">
        <f t="shared" si="26"/>
        <v>3.2848462262267288</v>
      </c>
      <c r="L149">
        <f t="shared" si="27"/>
        <v>0</v>
      </c>
      <c r="M149" s="42">
        <f t="shared" si="28"/>
        <v>3.2848462262267288</v>
      </c>
      <c r="N149" s="6">
        <f t="shared" si="22"/>
        <v>1.0983451079263265E-7</v>
      </c>
      <c r="O149" s="4">
        <f>SUM($N$41:N149)*0.1+$N$8</f>
        <v>2.2785980838198487E-6</v>
      </c>
      <c r="P149" s="4">
        <f>SUM($O$41:O149)+0</f>
        <v>2.0506859640672781E-4</v>
      </c>
      <c r="Q149" s="6">
        <f t="shared" si="23"/>
        <v>-4.9648624392782199E-7</v>
      </c>
      <c r="R149" s="4">
        <f>SUM($Q$41:Q149)*0.1+$T$8</f>
        <v>6.0414997059336783E-7</v>
      </c>
      <c r="S149" s="4">
        <f>SUM($R$41:R149)+0</f>
        <v>2.6157549892175672E-4</v>
      </c>
      <c r="T149">
        <f t="shared" si="29"/>
        <v>2.3573303575348651E-6</v>
      </c>
      <c r="U149">
        <f t="shared" si="30"/>
        <v>3.3237760283808438E-4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-1102.6577908435838</v>
      </c>
      <c r="D150">
        <f t="shared" si="17"/>
        <v>-1145.9155902616462</v>
      </c>
      <c r="E150" s="2">
        <f t="shared" si="18"/>
        <v>-253.50365655717178</v>
      </c>
      <c r="F150">
        <f t="shared" si="19"/>
        <v>0</v>
      </c>
      <c r="G150">
        <f t="shared" si="20"/>
        <v>-2763.1898564731669</v>
      </c>
      <c r="H150">
        <f t="shared" si="21"/>
        <v>12490.479933851919</v>
      </c>
      <c r="I150" s="2">
        <f t="shared" si="24"/>
        <v>12792.470721517155</v>
      </c>
      <c r="J150" s="42">
        <f t="shared" si="25"/>
        <v>1173.621167111668</v>
      </c>
      <c r="K150">
        <f t="shared" si="26"/>
        <v>3.3152614690621616</v>
      </c>
      <c r="L150">
        <f t="shared" si="27"/>
        <v>0</v>
      </c>
      <c r="M150" s="42">
        <f t="shared" si="28"/>
        <v>3.3152614690621616</v>
      </c>
      <c r="N150" s="6">
        <f t="shared" si="22"/>
        <v>1.1085149700367555E-7</v>
      </c>
      <c r="O150" s="4">
        <f>SUM($N$41:N150)*0.1+$N$8</f>
        <v>2.2896832335202162E-6</v>
      </c>
      <c r="P150" s="4">
        <f>SUM($O$41:O150)+0</f>
        <v>2.0735827964024801E-4</v>
      </c>
      <c r="Q150" s="6">
        <f t="shared" si="23"/>
        <v>-5.0108333877900558E-7</v>
      </c>
      <c r="R150" s="4">
        <f>SUM($Q$41:Q150)*0.1+$T$8</f>
        <v>5.5404163671546751E-7</v>
      </c>
      <c r="S150" s="4">
        <f>SUM($R$41:R150)+0</f>
        <v>2.6212954055847217E-4</v>
      </c>
      <c r="T150">
        <f t="shared" si="29"/>
        <v>2.3557613302450543E-6</v>
      </c>
      <c r="U150">
        <f t="shared" si="30"/>
        <v>3.3422949027391192E-4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-1102.6577908435838</v>
      </c>
      <c r="D151">
        <f t="shared" si="17"/>
        <v>-1145.9155902616462</v>
      </c>
      <c r="E151" s="2">
        <f t="shared" si="18"/>
        <v>-253.50365655717178</v>
      </c>
      <c r="F151">
        <f t="shared" si="19"/>
        <v>0</v>
      </c>
      <c r="G151">
        <f t="shared" si="20"/>
        <v>-2788.5402221288837</v>
      </c>
      <c r="H151">
        <f t="shared" si="21"/>
        <v>12605.071492878082</v>
      </c>
      <c r="I151" s="2">
        <f t="shared" si="24"/>
        <v>12909.83283822832</v>
      </c>
      <c r="J151" s="42">
        <f t="shared" si="25"/>
        <v>1173.621167111668</v>
      </c>
      <c r="K151">
        <f t="shared" si="26"/>
        <v>3.3456767118975939</v>
      </c>
      <c r="L151">
        <f t="shared" si="27"/>
        <v>0</v>
      </c>
      <c r="M151" s="42">
        <f t="shared" si="28"/>
        <v>3.3456767118975939</v>
      </c>
      <c r="N151" s="6">
        <f t="shared" si="22"/>
        <v>1.1186848321471843E-7</v>
      </c>
      <c r="O151" s="4">
        <f>SUM($N$41:N151)*0.1+$N$8</f>
        <v>2.3008700818416878E-6</v>
      </c>
      <c r="P151" s="4">
        <f>SUM($O$41:O151)+0</f>
        <v>2.0965914972208971E-4</v>
      </c>
      <c r="Q151" s="6">
        <f t="shared" si="23"/>
        <v>-5.0568043363018907E-7</v>
      </c>
      <c r="R151" s="4">
        <f>SUM($Q$41:Q151)*0.1+$T$8</f>
        <v>5.0347359335244846E-7</v>
      </c>
      <c r="S151" s="4">
        <f>SUM($R$41:R151)+0</f>
        <v>2.6263301415182464E-4</v>
      </c>
      <c r="T151">
        <f t="shared" si="29"/>
        <v>2.3553107635124078E-6</v>
      </c>
      <c r="U151">
        <f t="shared" si="30"/>
        <v>3.3605514307128548E-4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-1102.6577908435838</v>
      </c>
      <c r="D152">
        <f t="shared" si="17"/>
        <v>-1145.9155902616462</v>
      </c>
      <c r="E152" s="2">
        <f t="shared" si="18"/>
        <v>-253.50365655717178</v>
      </c>
      <c r="F152">
        <f t="shared" si="19"/>
        <v>0</v>
      </c>
      <c r="G152">
        <f t="shared" si="20"/>
        <v>-2813.8905877846009</v>
      </c>
      <c r="H152">
        <f t="shared" si="21"/>
        <v>12719.663051904246</v>
      </c>
      <c r="I152" s="2">
        <f t="shared" si="24"/>
        <v>13027.194954939487</v>
      </c>
      <c r="J152" s="42">
        <f t="shared" si="25"/>
        <v>1173.621167111668</v>
      </c>
      <c r="K152">
        <f t="shared" si="26"/>
        <v>3.3760919547330266</v>
      </c>
      <c r="L152">
        <f t="shared" si="27"/>
        <v>0</v>
      </c>
      <c r="M152" s="42">
        <f t="shared" si="28"/>
        <v>3.3760919547330266</v>
      </c>
      <c r="N152" s="6">
        <f t="shared" si="22"/>
        <v>1.1288546942576134E-7</v>
      </c>
      <c r="O152" s="4">
        <f>SUM($N$41:N152)*0.1+$N$8</f>
        <v>2.3121586287842639E-6</v>
      </c>
      <c r="P152" s="4">
        <f>SUM($O$41:O152)+0</f>
        <v>2.1197130835087398E-4</v>
      </c>
      <c r="Q152" s="6">
        <f t="shared" si="23"/>
        <v>-5.1027752848137255E-7</v>
      </c>
      <c r="R152" s="4">
        <f>SUM($Q$41:Q152)*0.1+$T$8</f>
        <v>4.5244584050431108E-7</v>
      </c>
      <c r="S152" s="4">
        <f>SUM($R$41:R152)+0</f>
        <v>2.6308545999232893E-4</v>
      </c>
      <c r="T152">
        <f t="shared" si="29"/>
        <v>2.3560103487147885E-6</v>
      </c>
      <c r="U152">
        <f t="shared" si="30"/>
        <v>3.3785469483693219E-4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-1102.6577908435838</v>
      </c>
      <c r="D153">
        <f t="shared" si="17"/>
        <v>-1145.9155902616462</v>
      </c>
      <c r="E153" s="2">
        <f t="shared" si="18"/>
        <v>-253.50365655717178</v>
      </c>
      <c r="F153">
        <f t="shared" si="19"/>
        <v>0</v>
      </c>
      <c r="G153">
        <f t="shared" si="20"/>
        <v>-2839.2409534403178</v>
      </c>
      <c r="H153">
        <f t="shared" si="21"/>
        <v>12834.254610930411</v>
      </c>
      <c r="I153" s="2">
        <f t="shared" si="24"/>
        <v>13144.557071650654</v>
      </c>
      <c r="J153" s="42">
        <f t="shared" si="25"/>
        <v>1173.621167111668</v>
      </c>
      <c r="K153">
        <f t="shared" si="26"/>
        <v>3.4065071975684593</v>
      </c>
      <c r="L153">
        <f t="shared" si="27"/>
        <v>0</v>
      </c>
      <c r="M153" s="42">
        <f t="shared" si="28"/>
        <v>3.4065071975684593</v>
      </c>
      <c r="N153" s="6">
        <f t="shared" si="22"/>
        <v>1.1390245563680422E-7</v>
      </c>
      <c r="O153" s="4">
        <f>SUM($N$41:N153)*0.1+$N$8</f>
        <v>2.3235488743479445E-6</v>
      </c>
      <c r="P153" s="4">
        <f>SUM($O$41:O153)+0</f>
        <v>2.1429485722522192E-4</v>
      </c>
      <c r="Q153" s="6">
        <f t="shared" si="23"/>
        <v>-5.1487462333255614E-7</v>
      </c>
      <c r="R153" s="4">
        <f>SUM($Q$41:Q153)*0.1+$T$8</f>
        <v>4.0095837817105582E-7</v>
      </c>
      <c r="S153" s="4">
        <f>SUM($R$41:R153)+0</f>
        <v>2.6348641837049998E-4</v>
      </c>
      <c r="T153">
        <f t="shared" si="29"/>
        <v>2.3578903690606912E-6</v>
      </c>
      <c r="U153">
        <f t="shared" si="30"/>
        <v>3.3962829460881556E-4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-1102.6577908435838</v>
      </c>
      <c r="D154">
        <f t="shared" si="17"/>
        <v>-1145.9155902616462</v>
      </c>
      <c r="E154" s="2">
        <f t="shared" si="18"/>
        <v>-253.50365655717178</v>
      </c>
      <c r="F154">
        <f t="shared" si="19"/>
        <v>0</v>
      </c>
      <c r="G154">
        <f t="shared" si="20"/>
        <v>-2864.591319096035</v>
      </c>
      <c r="H154">
        <f t="shared" si="21"/>
        <v>12948.846169956574</v>
      </c>
      <c r="I154" s="2">
        <f t="shared" si="24"/>
        <v>13261.919188361819</v>
      </c>
      <c r="J154" s="42">
        <f t="shared" si="25"/>
        <v>1173.621167111668</v>
      </c>
      <c r="K154">
        <f t="shared" si="26"/>
        <v>3.4369224404038916</v>
      </c>
      <c r="L154">
        <f t="shared" si="27"/>
        <v>0</v>
      </c>
      <c r="M154" s="42">
        <f t="shared" si="28"/>
        <v>3.4369224404038916</v>
      </c>
      <c r="N154" s="6">
        <f t="shared" si="22"/>
        <v>1.1491944184784711E-7</v>
      </c>
      <c r="O154" s="4">
        <f>SUM($N$41:N154)*0.1+$N$8</f>
        <v>2.3350408185327292E-6</v>
      </c>
      <c r="P154" s="4">
        <f>SUM($O$41:O154)+0</f>
        <v>2.1662989804375465E-4</v>
      </c>
      <c r="Q154" s="6">
        <f t="shared" si="23"/>
        <v>-5.1947171818373962E-7</v>
      </c>
      <c r="R154" s="4">
        <f>SUM($Q$41:Q154)*0.1+$T$8</f>
        <v>3.4901120635268182E-7</v>
      </c>
      <c r="S154" s="4">
        <f>SUM($R$41:R154)+0</f>
        <v>2.6383542957685268E-4</v>
      </c>
      <c r="T154">
        <f t="shared" si="29"/>
        <v>2.3609795522989504E-6</v>
      </c>
      <c r="U154">
        <f t="shared" si="30"/>
        <v>3.4137610728703603E-4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-1102.6577908435838</v>
      </c>
      <c r="D155">
        <f t="shared" si="17"/>
        <v>-1145.9155902616462</v>
      </c>
      <c r="E155" s="2">
        <f t="shared" si="18"/>
        <v>-253.50365655717178</v>
      </c>
      <c r="F155">
        <f t="shared" si="19"/>
        <v>0</v>
      </c>
      <c r="G155">
        <f t="shared" si="20"/>
        <v>-2889.9416847517523</v>
      </c>
      <c r="H155">
        <f t="shared" si="21"/>
        <v>13063.437728982739</v>
      </c>
      <c r="I155" s="2">
        <f t="shared" si="24"/>
        <v>13379.281305072986</v>
      </c>
      <c r="J155" s="42">
        <f t="shared" si="25"/>
        <v>1173.621167111668</v>
      </c>
      <c r="K155">
        <f t="shared" si="26"/>
        <v>3.4673376832393243</v>
      </c>
      <c r="L155">
        <f t="shared" si="27"/>
        <v>0</v>
      </c>
      <c r="M155" s="42">
        <f t="shared" si="28"/>
        <v>3.4673376832393243</v>
      </c>
      <c r="N155" s="6">
        <f t="shared" si="22"/>
        <v>1.1593642805889002E-7</v>
      </c>
      <c r="O155" s="4">
        <f>SUM($N$41:N155)*0.1+$N$8</f>
        <v>2.3466344613386184E-6</v>
      </c>
      <c r="P155" s="4">
        <f>SUM($O$41:O155)+0</f>
        <v>2.1897653250509328E-4</v>
      </c>
      <c r="Q155" s="6">
        <f t="shared" si="23"/>
        <v>-5.240688130349231E-7</v>
      </c>
      <c r="R155" s="4">
        <f>SUM($Q$41:Q155)*0.1+$T$8</f>
        <v>2.9660432504918949E-7</v>
      </c>
      <c r="S155" s="4">
        <f>SUM($R$41:R155)+0</f>
        <v>2.6413203390190189E-4</v>
      </c>
      <c r="T155">
        <f t="shared" si="29"/>
        <v>2.3653049318808501E-6</v>
      </c>
      <c r="U155">
        <f t="shared" si="30"/>
        <v>3.4309831407500332E-4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-1102.6577908435838</v>
      </c>
      <c r="D156">
        <f t="shared" si="17"/>
        <v>-1145.9155902616462</v>
      </c>
      <c r="E156" s="2">
        <f t="shared" si="18"/>
        <v>-253.50365655717178</v>
      </c>
      <c r="F156">
        <f t="shared" si="19"/>
        <v>0</v>
      </c>
      <c r="G156">
        <f t="shared" si="20"/>
        <v>-2915.2920504074691</v>
      </c>
      <c r="H156">
        <f t="shared" si="21"/>
        <v>13178.029288008904</v>
      </c>
      <c r="I156" s="2">
        <f t="shared" si="24"/>
        <v>13496.643421784152</v>
      </c>
      <c r="J156" s="42">
        <f t="shared" si="25"/>
        <v>1173.621167111668</v>
      </c>
      <c r="K156">
        <f t="shared" si="26"/>
        <v>3.4977529260747571</v>
      </c>
      <c r="L156">
        <f t="shared" si="27"/>
        <v>0</v>
      </c>
      <c r="M156" s="42">
        <f t="shared" si="28"/>
        <v>3.4977529260747571</v>
      </c>
      <c r="N156" s="6">
        <f t="shared" si="22"/>
        <v>1.169534142699329E-7</v>
      </c>
      <c r="O156" s="4">
        <f>SUM($N$41:N156)*0.1+$N$8</f>
        <v>2.3583298027656113E-6</v>
      </c>
      <c r="P156" s="4">
        <f>SUM($O$41:O156)+0</f>
        <v>2.2133486230785889E-4</v>
      </c>
      <c r="Q156" s="6">
        <f t="shared" si="23"/>
        <v>-5.2866590788610669E-7</v>
      </c>
      <c r="R156" s="4">
        <f>SUM($Q$41:Q156)*0.1+$T$8</f>
        <v>2.4373773426057886E-7</v>
      </c>
      <c r="S156" s="4">
        <f>SUM($R$41:R156)+0</f>
        <v>2.6437577163616248E-4</v>
      </c>
      <c r="T156">
        <f t="shared" si="29"/>
        <v>2.3708917186820168E-6</v>
      </c>
      <c r="U156">
        <f t="shared" si="30"/>
        <v>3.4479511293093349E-4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-1102.6577908435838</v>
      </c>
      <c r="D157">
        <f t="shared" si="17"/>
        <v>-1145.9155902616462</v>
      </c>
      <c r="E157" s="2">
        <f t="shared" si="18"/>
        <v>-253.50365655717178</v>
      </c>
      <c r="F157">
        <f t="shared" si="19"/>
        <v>0</v>
      </c>
      <c r="G157">
        <f t="shared" si="20"/>
        <v>-2940.6424160631864</v>
      </c>
      <c r="H157">
        <f t="shared" si="21"/>
        <v>13292.620847035067</v>
      </c>
      <c r="I157" s="2">
        <f t="shared" si="24"/>
        <v>13614.005538495318</v>
      </c>
      <c r="J157" s="42">
        <f t="shared" si="25"/>
        <v>1173.621167111668</v>
      </c>
      <c r="K157">
        <f t="shared" si="26"/>
        <v>3.5281681689101894</v>
      </c>
      <c r="L157">
        <f t="shared" si="27"/>
        <v>0</v>
      </c>
      <c r="M157" s="42">
        <f t="shared" si="28"/>
        <v>3.5281681689101894</v>
      </c>
      <c r="N157" s="6">
        <f t="shared" si="22"/>
        <v>1.179704004809758E-7</v>
      </c>
      <c r="O157" s="4">
        <f>SUM($N$41:N157)*0.1+$N$8</f>
        <v>2.3701268428137091E-6</v>
      </c>
      <c r="P157" s="4">
        <f>SUM($O$41:O157)+0</f>
        <v>2.2370498915067258E-4</v>
      </c>
      <c r="Q157" s="6">
        <f t="shared" si="23"/>
        <v>-5.3326300273729018E-7</v>
      </c>
      <c r="R157" s="4">
        <f>SUM($Q$41:Q157)*0.1+$T$8</f>
        <v>1.904114339868499E-7</v>
      </c>
      <c r="S157" s="4">
        <f>SUM($R$41:R157)+0</f>
        <v>2.6456618307014931E-4</v>
      </c>
      <c r="T157">
        <f t="shared" si="29"/>
        <v>2.3777631852686696E-6</v>
      </c>
      <c r="U157">
        <f t="shared" si="30"/>
        <v>3.4646671902970755E-4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-1102.6577908435838</v>
      </c>
      <c r="D158">
        <f t="shared" si="17"/>
        <v>-1145.9155902616462</v>
      </c>
      <c r="E158" s="2">
        <f t="shared" si="18"/>
        <v>-253.50365655717178</v>
      </c>
      <c r="F158">
        <f t="shared" si="19"/>
        <v>0</v>
      </c>
      <c r="G158">
        <f t="shared" si="20"/>
        <v>-2965.9927817189032</v>
      </c>
      <c r="H158">
        <f t="shared" si="21"/>
        <v>13407.212406061231</v>
      </c>
      <c r="I158" s="2">
        <f t="shared" si="24"/>
        <v>13731.367655206484</v>
      </c>
      <c r="J158" s="42">
        <f t="shared" si="25"/>
        <v>1173.621167111668</v>
      </c>
      <c r="K158">
        <f t="shared" si="26"/>
        <v>3.5585834117456221</v>
      </c>
      <c r="L158">
        <f t="shared" si="27"/>
        <v>0</v>
      </c>
      <c r="M158" s="42">
        <f t="shared" si="28"/>
        <v>3.5585834117456221</v>
      </c>
      <c r="N158" s="6">
        <f t="shared" si="22"/>
        <v>1.1898738669201868E-7</v>
      </c>
      <c r="O158" s="4">
        <f>SUM($N$41:N158)*0.1+$N$8</f>
        <v>2.382025581482911E-6</v>
      </c>
      <c r="P158" s="4">
        <f>SUM($O$41:O158)+0</f>
        <v>2.260870147321555E-4</v>
      </c>
      <c r="Q158" s="6">
        <f t="shared" si="23"/>
        <v>-5.3786009758847377E-7</v>
      </c>
      <c r="R158" s="4">
        <f>SUM($Q$41:Q158)*0.1+$T$8</f>
        <v>1.3662542422800263E-7</v>
      </c>
      <c r="S158" s="4">
        <f>SUM($R$41:R158)+0</f>
        <v>2.6470280849437731E-4</v>
      </c>
      <c r="T158">
        <f t="shared" si="29"/>
        <v>2.3859405645121344E-6</v>
      </c>
      <c r="U158">
        <f t="shared" si="30"/>
        <v>3.4811336523510398E-4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-1102.6577908435838</v>
      </c>
      <c r="D159">
        <f t="shared" si="17"/>
        <v>-1145.9155902616462</v>
      </c>
      <c r="E159" s="2">
        <f t="shared" si="18"/>
        <v>-253.50365655717178</v>
      </c>
      <c r="F159">
        <f t="shared" si="19"/>
        <v>0</v>
      </c>
      <c r="G159">
        <f t="shared" si="20"/>
        <v>-2991.3431473746205</v>
      </c>
      <c r="H159">
        <f t="shared" si="21"/>
        <v>13521.803965087396</v>
      </c>
      <c r="I159" s="2">
        <f t="shared" si="24"/>
        <v>13848.729771917651</v>
      </c>
      <c r="J159" s="42">
        <f t="shared" si="25"/>
        <v>1173.621167111668</v>
      </c>
      <c r="K159">
        <f t="shared" si="26"/>
        <v>3.5889986545810553</v>
      </c>
      <c r="L159">
        <f t="shared" si="27"/>
        <v>0</v>
      </c>
      <c r="M159" s="42">
        <f t="shared" si="28"/>
        <v>3.5889986545810553</v>
      </c>
      <c r="N159" s="6">
        <f t="shared" si="22"/>
        <v>1.2000437290306158E-7</v>
      </c>
      <c r="O159" s="4">
        <f>SUM($N$41:N159)*0.1+$N$8</f>
        <v>2.394026018773217E-6</v>
      </c>
      <c r="P159" s="4">
        <f>SUM($O$41:O159)+0</f>
        <v>2.2848104075092872E-4</v>
      </c>
      <c r="Q159" s="6">
        <f t="shared" si="23"/>
        <v>-5.4245719243965725E-7</v>
      </c>
      <c r="R159" s="4">
        <f>SUM($Q$41:Q159)*0.1+$T$8</f>
        <v>8.2379704984037044E-8</v>
      </c>
      <c r="S159" s="4">
        <f>SUM($R$41:R159)+0</f>
        <v>2.6478518819936133E-4</v>
      </c>
      <c r="T159">
        <f t="shared" si="29"/>
        <v>2.3954429641209152E-6</v>
      </c>
      <c r="U159">
        <f t="shared" si="30"/>
        <v>3.4973530258239409E-4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-1102.6577908435838</v>
      </c>
      <c r="D160">
        <f t="shared" si="17"/>
        <v>-1145.9155902616462</v>
      </c>
      <c r="E160" s="2">
        <f t="shared" si="18"/>
        <v>-253.50365655717178</v>
      </c>
      <c r="F160">
        <f t="shared" si="19"/>
        <v>0</v>
      </c>
      <c r="G160">
        <f t="shared" si="20"/>
        <v>-3016.6935130303377</v>
      </c>
      <c r="H160">
        <f t="shared" si="21"/>
        <v>13636.395524113561</v>
      </c>
      <c r="I160" s="2">
        <f t="shared" si="24"/>
        <v>13966.091888628818</v>
      </c>
      <c r="J160" s="42">
        <f t="shared" si="25"/>
        <v>1173.621167111668</v>
      </c>
      <c r="K160">
        <f t="shared" si="26"/>
        <v>3.619413897416488</v>
      </c>
      <c r="L160">
        <f t="shared" si="27"/>
        <v>0</v>
      </c>
      <c r="M160" s="42">
        <f t="shared" si="28"/>
        <v>3.619413897416488</v>
      </c>
      <c r="N160" s="6">
        <f t="shared" si="22"/>
        <v>1.2102135911410448E-7</v>
      </c>
      <c r="O160" s="4">
        <f>SUM($N$41:N160)*0.1+$N$8</f>
        <v>2.4061281546846275E-6</v>
      </c>
      <c r="P160" s="4">
        <f>SUM($O$41:O160)+0</f>
        <v>2.3088716890561336E-4</v>
      </c>
      <c r="Q160" s="6">
        <f t="shared" si="23"/>
        <v>-5.4705428729084084E-7</v>
      </c>
      <c r="R160" s="4">
        <f>SUM($Q$41:Q160)*0.1+$T$8</f>
        <v>2.7674276254952717E-8</v>
      </c>
      <c r="S160" s="4">
        <f>SUM($R$41:R160)+0</f>
        <v>2.6481286247561627E-4</v>
      </c>
      <c r="T160">
        <f t="shared" si="29"/>
        <v>2.4062872983773752E-6</v>
      </c>
      <c r="U160">
        <f t="shared" si="30"/>
        <v>3.5133280077126146E-4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-1102.6577908435838</v>
      </c>
      <c r="D161">
        <f t="shared" si="17"/>
        <v>-1145.9155902616462</v>
      </c>
      <c r="E161" s="2">
        <f t="shared" si="18"/>
        <v>-253.50365655717178</v>
      </c>
      <c r="F161">
        <f t="shared" si="19"/>
        <v>0</v>
      </c>
      <c r="G161">
        <f t="shared" si="20"/>
        <v>-3042.0438786860545</v>
      </c>
      <c r="H161">
        <f t="shared" si="21"/>
        <v>13750.987083139724</v>
      </c>
      <c r="I161" s="2">
        <f t="shared" si="24"/>
        <v>14083.454005339983</v>
      </c>
      <c r="J161" s="42">
        <f t="shared" si="25"/>
        <v>1173.621167111668</v>
      </c>
      <c r="K161">
        <f t="shared" si="26"/>
        <v>3.6498291402519203</v>
      </c>
      <c r="L161">
        <f t="shared" si="27"/>
        <v>0</v>
      </c>
      <c r="M161" s="42">
        <f t="shared" si="28"/>
        <v>3.6498291402519203</v>
      </c>
      <c r="N161" s="6">
        <f t="shared" si="22"/>
        <v>1.2203834532514737E-7</v>
      </c>
      <c r="O161" s="4">
        <f>SUM($N$41:N161)*0.1+$N$8</f>
        <v>2.4183319892171421E-6</v>
      </c>
      <c r="P161" s="4">
        <f>SUM($O$41:O161)+0</f>
        <v>2.333055008948305E-4</v>
      </c>
      <c r="Q161" s="6">
        <f t="shared" si="23"/>
        <v>-5.5165138214202432E-7</v>
      </c>
      <c r="R161" s="4">
        <f>SUM($Q$41:Q161)*0.1+$T$8</f>
        <v>-2.7490861959249927E-8</v>
      </c>
      <c r="S161" s="4">
        <f>SUM($R$41:R161)+0</f>
        <v>2.6478537161365702E-4</v>
      </c>
      <c r="T161">
        <f t="shared" si="29"/>
        <v>2.4184882380450398E-6</v>
      </c>
      <c r="U161">
        <f t="shared" si="30"/>
        <v>3.5290614866897714E-4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-1102.6577908435838</v>
      </c>
      <c r="D162">
        <f t="shared" si="17"/>
        <v>-1145.9155902616462</v>
      </c>
      <c r="E162" s="2">
        <f t="shared" si="18"/>
        <v>-253.50365655717178</v>
      </c>
      <c r="F162">
        <f t="shared" si="19"/>
        <v>0</v>
      </c>
      <c r="G162">
        <f t="shared" si="20"/>
        <v>-3067.3942443417718</v>
      </c>
      <c r="H162">
        <f t="shared" si="21"/>
        <v>13865.578642165889</v>
      </c>
      <c r="I162" s="2">
        <f t="shared" si="24"/>
        <v>14200.816122051152</v>
      </c>
      <c r="J162" s="42">
        <f t="shared" si="25"/>
        <v>1173.621167111668</v>
      </c>
      <c r="K162">
        <f t="shared" si="26"/>
        <v>3.6802443830873535</v>
      </c>
      <c r="L162">
        <f t="shared" si="27"/>
        <v>0</v>
      </c>
      <c r="M162" s="42">
        <f t="shared" si="28"/>
        <v>3.6802443830873535</v>
      </c>
      <c r="N162" s="6">
        <f t="shared" si="22"/>
        <v>1.2305533153619027E-7</v>
      </c>
      <c r="O162" s="4">
        <f>SUM($N$41:N162)*0.1+$N$8</f>
        <v>2.4306375223707612E-6</v>
      </c>
      <c r="P162" s="4">
        <f>SUM($O$41:O162)+0</f>
        <v>2.3573613841720127E-4</v>
      </c>
      <c r="Q162" s="6">
        <f t="shared" si="23"/>
        <v>-5.5624847699320791E-7</v>
      </c>
      <c r="R162" s="4">
        <f>SUM($Q$41:Q162)*0.1+$T$8</f>
        <v>-8.3115709658570464E-8</v>
      </c>
      <c r="S162" s="4">
        <f>SUM($R$41:R162)+0</f>
        <v>2.6470225590399847E-4</v>
      </c>
      <c r="T162">
        <f t="shared" si="29"/>
        <v>2.4320581790633051E-6</v>
      </c>
      <c r="U162">
        <f t="shared" si="30"/>
        <v>3.5445565482373077E-4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-1102.6577908435838</v>
      </c>
      <c r="D163">
        <f t="shared" si="17"/>
        <v>-1145.9155902616462</v>
      </c>
      <c r="E163" s="2">
        <f t="shared" si="18"/>
        <v>-253.50365655717178</v>
      </c>
      <c r="F163">
        <f t="shared" si="19"/>
        <v>0</v>
      </c>
      <c r="G163">
        <f t="shared" si="20"/>
        <v>-3092.7446099974886</v>
      </c>
      <c r="H163">
        <f t="shared" si="21"/>
        <v>13980.170201192053</v>
      </c>
      <c r="I163" s="2">
        <f t="shared" si="24"/>
        <v>14318.178238762317</v>
      </c>
      <c r="J163" s="42">
        <f t="shared" si="25"/>
        <v>1173.621167111668</v>
      </c>
      <c r="K163">
        <f t="shared" si="26"/>
        <v>3.7106596259227858</v>
      </c>
      <c r="L163">
        <f t="shared" si="27"/>
        <v>0</v>
      </c>
      <c r="M163" s="42">
        <f t="shared" si="28"/>
        <v>3.7106596259227858</v>
      </c>
      <c r="N163" s="6">
        <f t="shared" si="22"/>
        <v>1.2407231774723316E-7</v>
      </c>
      <c r="O163" s="4">
        <f>SUM($N$41:N163)*0.1+$N$8</f>
        <v>2.4430447541454843E-6</v>
      </c>
      <c r="P163" s="4">
        <f>SUM($O$41:O163)+0</f>
        <v>2.3817918317134675E-4</v>
      </c>
      <c r="Q163" s="6">
        <f t="shared" si="23"/>
        <v>-5.6084557184439139E-7</v>
      </c>
      <c r="R163" s="4">
        <f>SUM($Q$41:Q163)*0.1+$T$8</f>
        <v>-1.3920026684300932E-7</v>
      </c>
      <c r="S163" s="4">
        <f>SUM($R$41:R163)+0</f>
        <v>2.6456305563715547E-4</v>
      </c>
      <c r="T163">
        <f t="shared" si="29"/>
        <v>2.4470072302808865E-6</v>
      </c>
      <c r="U163">
        <f t="shared" si="30"/>
        <v>3.5598164798798061E-4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-1102.6577908435838</v>
      </c>
      <c r="D164">
        <f t="shared" si="17"/>
        <v>-1145.9155902616462</v>
      </c>
      <c r="E164" s="2">
        <f t="shared" si="18"/>
        <v>-253.50365655717178</v>
      </c>
      <c r="F164">
        <f t="shared" si="19"/>
        <v>0</v>
      </c>
      <c r="G164">
        <f t="shared" si="20"/>
        <v>-3118.0949756532059</v>
      </c>
      <c r="H164">
        <f t="shared" si="21"/>
        <v>14094.761760218216</v>
      </c>
      <c r="I164" s="2">
        <f t="shared" si="24"/>
        <v>14435.540355473482</v>
      </c>
      <c r="J164" s="42">
        <f t="shared" si="25"/>
        <v>1173.621167111668</v>
      </c>
      <c r="K164">
        <f t="shared" si="26"/>
        <v>3.741074868758218</v>
      </c>
      <c r="L164">
        <f t="shared" si="27"/>
        <v>0</v>
      </c>
      <c r="M164" s="42">
        <f t="shared" si="28"/>
        <v>3.741074868758218</v>
      </c>
      <c r="N164" s="6">
        <f t="shared" si="22"/>
        <v>1.2508930395827604E-7</v>
      </c>
      <c r="O164" s="4">
        <f>SUM($N$41:N164)*0.1+$N$8</f>
        <v>2.455553684541312E-6</v>
      </c>
      <c r="P164" s="4">
        <f>SUM($O$41:O164)+0</f>
        <v>2.4063473685588806E-4</v>
      </c>
      <c r="Q164" s="6">
        <f t="shared" si="23"/>
        <v>-5.6544266669557488E-7</v>
      </c>
      <c r="R164" s="4">
        <f>SUM($Q$41:Q164)*0.1+$T$8</f>
        <v>-1.9574453351256691E-7</v>
      </c>
      <c r="S164" s="4">
        <f>SUM($R$41:R164)+0</f>
        <v>2.643673111036429E-4</v>
      </c>
      <c r="T164">
        <f t="shared" si="29"/>
        <v>2.4633432201105199E-6</v>
      </c>
      <c r="U164">
        <f t="shared" si="30"/>
        <v>3.5748447765164966E-4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-1102.6577908435838</v>
      </c>
      <c r="D165">
        <f t="shared" si="17"/>
        <v>-1145.9155902616462</v>
      </c>
      <c r="E165" s="2">
        <f t="shared" si="18"/>
        <v>-253.50365655717178</v>
      </c>
      <c r="F165">
        <f t="shared" si="19"/>
        <v>0</v>
      </c>
      <c r="G165">
        <f t="shared" si="20"/>
        <v>-3143.4453413089232</v>
      </c>
      <c r="H165">
        <f t="shared" si="21"/>
        <v>14209.353319244381</v>
      </c>
      <c r="I165" s="2">
        <f t="shared" si="24"/>
        <v>14552.902472184649</v>
      </c>
      <c r="J165" s="42">
        <f t="shared" si="25"/>
        <v>1173.621167111668</v>
      </c>
      <c r="K165">
        <f t="shared" si="26"/>
        <v>3.7714901115936508</v>
      </c>
      <c r="L165">
        <f t="shared" si="27"/>
        <v>0</v>
      </c>
      <c r="M165" s="42">
        <f t="shared" si="28"/>
        <v>3.7714901115936508</v>
      </c>
      <c r="N165" s="6">
        <f t="shared" si="22"/>
        <v>1.2610629016931895E-7</v>
      </c>
      <c r="O165" s="4">
        <f>SUM($N$41:N165)*0.1+$N$8</f>
        <v>2.4681643135582438E-6</v>
      </c>
      <c r="P165" s="4">
        <f>SUM($O$41:O165)+0</f>
        <v>2.4310290116944631E-4</v>
      </c>
      <c r="Q165" s="6">
        <f t="shared" si="23"/>
        <v>-5.7003976154675846E-7</v>
      </c>
      <c r="R165" s="4">
        <f>SUM($Q$41:Q165)*0.1+$T$8</f>
        <v>-2.5274850966724282E-7</v>
      </c>
      <c r="S165" s="4">
        <f>SUM($R$41:R165)+0</f>
        <v>2.6411456259397566E-4</v>
      </c>
      <c r="T165">
        <f t="shared" si="29"/>
        <v>2.4810717216278632E-6</v>
      </c>
      <c r="U165">
        <f t="shared" si="30"/>
        <v>3.5896451458494982E-4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-1102.6577908435838</v>
      </c>
      <c r="D166">
        <f t="shared" si="17"/>
        <v>-1145.9155902616462</v>
      </c>
      <c r="E166" s="2">
        <f t="shared" si="18"/>
        <v>-253.50365655717178</v>
      </c>
      <c r="F166">
        <f t="shared" si="19"/>
        <v>0</v>
      </c>
      <c r="G166">
        <f t="shared" si="20"/>
        <v>-3168.79570696464</v>
      </c>
      <c r="H166">
        <f t="shared" si="21"/>
        <v>14323.944878270546</v>
      </c>
      <c r="I166" s="2">
        <f t="shared" si="24"/>
        <v>14670.264588895816</v>
      </c>
      <c r="J166" s="42">
        <f t="shared" si="25"/>
        <v>1173.621167111668</v>
      </c>
      <c r="K166">
        <f t="shared" si="26"/>
        <v>3.8019053544290835</v>
      </c>
      <c r="L166">
        <f t="shared" si="27"/>
        <v>0</v>
      </c>
      <c r="M166" s="42">
        <f t="shared" si="28"/>
        <v>3.8019053544290835</v>
      </c>
      <c r="N166" s="6">
        <f t="shared" si="22"/>
        <v>1.2712327638036183E-7</v>
      </c>
      <c r="O166" s="4">
        <f>SUM($N$41:N166)*0.1+$N$8</f>
        <v>2.4808766411962801E-6</v>
      </c>
      <c r="P166" s="4">
        <f>SUM($O$41:O166)+0</f>
        <v>2.4558377781064256E-4</v>
      </c>
      <c r="Q166" s="6">
        <f t="shared" si="23"/>
        <v>-5.7463685639794195E-7</v>
      </c>
      <c r="R166" s="4">
        <f>SUM($Q$41:Q166)*0.1+$T$8</f>
        <v>-3.1021219530703747E-7</v>
      </c>
      <c r="S166" s="4">
        <f>SUM($R$41:R166)+0</f>
        <v>2.638043503986686E-4</v>
      </c>
      <c r="T166">
        <f t="shared" si="29"/>
        <v>2.5001960952994364E-6</v>
      </c>
      <c r="U166">
        <f t="shared" si="30"/>
        <v>3.6042215139057504E-4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-1102.6577908435838</v>
      </c>
      <c r="D167">
        <f t="shared" si="17"/>
        <v>-1145.9155902616462</v>
      </c>
      <c r="E167" s="2">
        <f t="shared" si="18"/>
        <v>-253.50365655717178</v>
      </c>
      <c r="F167">
        <f t="shared" si="19"/>
        <v>0</v>
      </c>
      <c r="G167">
        <f t="shared" si="20"/>
        <v>-3194.1460726203572</v>
      </c>
      <c r="H167">
        <f t="shared" si="21"/>
        <v>14438.536437296709</v>
      </c>
      <c r="I167" s="2">
        <f t="shared" si="24"/>
        <v>14787.626705606981</v>
      </c>
      <c r="J167" s="42">
        <f t="shared" si="25"/>
        <v>1173.621167111668</v>
      </c>
      <c r="K167">
        <f t="shared" si="26"/>
        <v>3.8323205972645158</v>
      </c>
      <c r="L167">
        <f t="shared" si="27"/>
        <v>0</v>
      </c>
      <c r="M167" s="42">
        <f t="shared" si="28"/>
        <v>3.8323205972645158</v>
      </c>
      <c r="N167" s="6">
        <f t="shared" si="22"/>
        <v>1.2814026259140474E-7</v>
      </c>
      <c r="O167" s="4">
        <f>SUM($N$41:N167)*0.1+$N$8</f>
        <v>2.4936906674554205E-6</v>
      </c>
      <c r="P167" s="4">
        <f>SUM($O$41:O167)+0</f>
        <v>2.4807746847809798E-4</v>
      </c>
      <c r="Q167" s="6">
        <f t="shared" si="23"/>
        <v>-5.7923395124912543E-7</v>
      </c>
      <c r="R167" s="4">
        <f>SUM($Q$41:Q167)*0.1+$T$8</f>
        <v>-3.6813559043194959E-7</v>
      </c>
      <c r="S167" s="4">
        <f>SUM($R$41:R167)+0</f>
        <v>2.6343621480823666E-4</v>
      </c>
      <c r="T167">
        <f t="shared" si="29"/>
        <v>2.5207175482185506E-6</v>
      </c>
      <c r="U167">
        <f t="shared" si="30"/>
        <v>3.6185780306495139E-4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-1102.6577908435838</v>
      </c>
      <c r="D168">
        <f t="shared" si="17"/>
        <v>-1145.9155902616462</v>
      </c>
      <c r="E168" s="2">
        <f t="shared" si="18"/>
        <v>-253.50365655717178</v>
      </c>
      <c r="F168">
        <f t="shared" si="19"/>
        <v>0</v>
      </c>
      <c r="G168">
        <f t="shared" si="20"/>
        <v>-3219.4964382760741</v>
      </c>
      <c r="H168">
        <f t="shared" si="21"/>
        <v>14553.127996322874</v>
      </c>
      <c r="I168" s="2">
        <f t="shared" si="24"/>
        <v>14904.988822318148</v>
      </c>
      <c r="J168" s="42">
        <f t="shared" si="25"/>
        <v>1173.621167111668</v>
      </c>
      <c r="K168">
        <f t="shared" si="26"/>
        <v>3.8627358400999485</v>
      </c>
      <c r="L168">
        <f t="shared" si="27"/>
        <v>0</v>
      </c>
      <c r="M168" s="42">
        <f t="shared" si="28"/>
        <v>3.8627358400999485</v>
      </c>
      <c r="N168" s="6">
        <f t="shared" si="22"/>
        <v>1.2915724880244762E-7</v>
      </c>
      <c r="O168" s="4">
        <f>SUM($N$41:N168)*0.1+$N$8</f>
        <v>2.5066063923356654E-6</v>
      </c>
      <c r="P168" s="4">
        <f>SUM($O$41:O168)+0</f>
        <v>2.5058407487043362E-4</v>
      </c>
      <c r="Q168" s="6">
        <f t="shared" si="23"/>
        <v>-5.8383104610030902E-7</v>
      </c>
      <c r="R168" s="4">
        <f>SUM($Q$41:Q168)*0.1+$T$8</f>
        <v>-4.2651869504198045E-7</v>
      </c>
      <c r="S168" s="4">
        <f>SUM($R$41:R168)+0</f>
        <v>2.6300969611319468E-4</v>
      </c>
      <c r="T168">
        <f t="shared" si="29"/>
        <v>2.5426352084635212E-6</v>
      </c>
      <c r="U168">
        <f t="shared" si="30"/>
        <v>3.6327190756818242E-4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-1102.6577908435838</v>
      </c>
      <c r="D169">
        <f t="shared" ref="D169:D232" si="33">IF(B169&lt;18, $B$12, $B$12+$B$8 )</f>
        <v>-1145.9155902616462</v>
      </c>
      <c r="E169" s="2">
        <f t="shared" ref="E169:E232" si="34">IF(B169&lt;18, $B$13, $B$13+$B$10 )</f>
        <v>-253.50365655717178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-3244.8468039317913</v>
      </c>
      <c r="H169">
        <f t="shared" ref="H169:H232" si="37">IF(B169&lt;$G$6,-B169*$B$12,-B169*$B$12+(-B169+$G$6)*$B$8)</f>
        <v>14667.719555349038</v>
      </c>
      <c r="I169" s="2">
        <f t="shared" si="24"/>
        <v>15022.350939029315</v>
      </c>
      <c r="J169" s="42">
        <f t="shared" si="25"/>
        <v>1173.621167111668</v>
      </c>
      <c r="K169">
        <f t="shared" si="26"/>
        <v>3.8931510829353813</v>
      </c>
      <c r="L169">
        <f t="shared" si="27"/>
        <v>0</v>
      </c>
      <c r="M169" s="42">
        <f t="shared" si="28"/>
        <v>3.8931510829353813</v>
      </c>
      <c r="N169" s="6">
        <f t="shared" ref="N169:N232" si="38">-G169/($G$18*$B$28)</f>
        <v>1.3017423501349053E-7</v>
      </c>
      <c r="O169" s="4">
        <f>SUM($N$41:N169)*0.1+$N$8</f>
        <v>2.5196238158370143E-6</v>
      </c>
      <c r="P169" s="4">
        <f>SUM($O$41:O169)+0</f>
        <v>2.5310369868627064E-4</v>
      </c>
      <c r="Q169" s="6">
        <f t="shared" ref="Q169:Q232" si="39">-H169/($G$18*$B$28)</f>
        <v>-5.8842814095149261E-7</v>
      </c>
      <c r="R169" s="4">
        <f>SUM($Q$41:Q169)*0.1+$T$8</f>
        <v>-4.8536150913712963E-7</v>
      </c>
      <c r="S169" s="4">
        <f>SUM($R$41:R169)+0</f>
        <v>2.6252433460405755E-4</v>
      </c>
      <c r="T169">
        <f t="shared" si="29"/>
        <v>2.5659462129758194E-6</v>
      </c>
      <c r="U169">
        <f t="shared" si="30"/>
        <v>3.6466492640227093E-4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-1102.6577908435838</v>
      </c>
      <c r="D170">
        <f t="shared" si="33"/>
        <v>-1145.9155902616462</v>
      </c>
      <c r="E170" s="2">
        <f t="shared" si="34"/>
        <v>-253.50365655717178</v>
      </c>
      <c r="F170">
        <f t="shared" si="35"/>
        <v>0</v>
      </c>
      <c r="G170">
        <f t="shared" si="36"/>
        <v>-3270.1971695875086</v>
      </c>
      <c r="H170">
        <f t="shared" si="37"/>
        <v>14782.311114375203</v>
      </c>
      <c r="I170" s="2">
        <f t="shared" ref="I170:I233" si="40">SQRT(H170*H170+G170*G170)</f>
        <v>15139.713055740482</v>
      </c>
      <c r="J170" s="42">
        <f t="shared" ref="J170:J233" si="41">SQRT(D170*D170+E170*E170)</f>
        <v>1173.621167111668</v>
      </c>
      <c r="K170">
        <f t="shared" ref="K170:K233" si="42">32*I170/(PI()*$G$11^3)</f>
        <v>3.923566325770814</v>
      </c>
      <c r="L170">
        <f t="shared" ref="L170:L233" si="43">16*F170/(PI()*$G$11^3)*$G$22</f>
        <v>0</v>
      </c>
      <c r="M170" s="42">
        <f t="shared" ref="M170:M233" si="44">SQRT(K170^2+3*L170^2)</f>
        <v>3.923566325770814</v>
      </c>
      <c r="N170" s="6">
        <f t="shared" si="38"/>
        <v>1.3119122122453341E-7</v>
      </c>
      <c r="O170" s="4">
        <f>SUM($N$41:N170)*0.1+$N$8</f>
        <v>2.5327429379594678E-6</v>
      </c>
      <c r="P170" s="4">
        <f>SUM($O$41:O170)+0</f>
        <v>2.5563644162423014E-4</v>
      </c>
      <c r="Q170" s="6">
        <f t="shared" si="39"/>
        <v>-5.9302523580267609E-7</v>
      </c>
      <c r="R170" s="4">
        <f>SUM($Q$41:Q170)*0.1+$T$8</f>
        <v>-5.4466403271739754E-7</v>
      </c>
      <c r="S170" s="4">
        <f>SUM($R$41:R170)+0</f>
        <v>2.6197967057134018E-4</v>
      </c>
      <c r="T170">
        <f t="shared" ref="T170:T233" si="45">SQRT(SUMSQ(O170,R170))</f>
        <v>2.5906458071916226E-6</v>
      </c>
      <c r="U170">
        <f t="shared" ref="U170:U233" si="46">SQRT(SUMSQ(S170,P170))</f>
        <v>3.660373451971347E-4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-1102.6577908435838</v>
      </c>
      <c r="D171">
        <f t="shared" si="33"/>
        <v>-1145.9155902616462</v>
      </c>
      <c r="E171" s="2">
        <f t="shared" si="34"/>
        <v>-253.50365655717178</v>
      </c>
      <c r="F171">
        <f t="shared" si="35"/>
        <v>0</v>
      </c>
      <c r="G171">
        <f t="shared" si="36"/>
        <v>-3295.5475352432254</v>
      </c>
      <c r="H171">
        <f t="shared" si="37"/>
        <v>14896.902673401366</v>
      </c>
      <c r="I171" s="2">
        <f t="shared" si="40"/>
        <v>15257.075172451647</v>
      </c>
      <c r="J171" s="42">
        <f t="shared" si="41"/>
        <v>1173.621167111668</v>
      </c>
      <c r="K171">
        <f t="shared" si="42"/>
        <v>3.9539815686062463</v>
      </c>
      <c r="L171">
        <f t="shared" si="43"/>
        <v>0</v>
      </c>
      <c r="M171" s="42">
        <f t="shared" si="44"/>
        <v>3.9539815686062463</v>
      </c>
      <c r="N171" s="6">
        <f t="shared" si="38"/>
        <v>1.3220820743557629E-7</v>
      </c>
      <c r="O171" s="4">
        <f>SUM($N$41:N171)*0.1+$N$8</f>
        <v>2.5459637587030254E-6</v>
      </c>
      <c r="P171" s="4">
        <f>SUM($O$41:O171)+0</f>
        <v>2.5818240538293314E-4</v>
      </c>
      <c r="Q171" s="6">
        <f t="shared" si="39"/>
        <v>-5.9762233065385957E-7</v>
      </c>
      <c r="R171" s="4">
        <f>SUM($Q$41:Q171)*0.1+$T$8</f>
        <v>-6.0442626578278377E-7</v>
      </c>
      <c r="S171" s="4">
        <f>SUM($R$41:R171)+0</f>
        <v>2.6137524430555739E-4</v>
      </c>
      <c r="T171">
        <f t="shared" si="45"/>
        <v>2.6167274545503124E-6</v>
      </c>
      <c r="U171">
        <f t="shared" si="46"/>
        <v>3.6738967430387454E-4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-1102.6577908435838</v>
      </c>
      <c r="D172">
        <f t="shared" si="33"/>
        <v>-1145.9155902616462</v>
      </c>
      <c r="E172" s="2">
        <f t="shared" si="34"/>
        <v>-253.50365655717178</v>
      </c>
      <c r="F172">
        <f t="shared" si="35"/>
        <v>0</v>
      </c>
      <c r="G172">
        <f t="shared" si="36"/>
        <v>-3320.8979008989427</v>
      </c>
      <c r="H172">
        <f t="shared" si="37"/>
        <v>15011.494232427531</v>
      </c>
      <c r="I172" s="2">
        <f t="shared" si="40"/>
        <v>15374.437289162814</v>
      </c>
      <c r="J172" s="42">
        <f t="shared" si="41"/>
        <v>1173.621167111668</v>
      </c>
      <c r="K172">
        <f t="shared" si="42"/>
        <v>3.984396811441679</v>
      </c>
      <c r="L172">
        <f t="shared" si="43"/>
        <v>0</v>
      </c>
      <c r="M172" s="42">
        <f t="shared" si="44"/>
        <v>3.984396811441679</v>
      </c>
      <c r="N172" s="6">
        <f t="shared" si="38"/>
        <v>1.332251936466192E-7</v>
      </c>
      <c r="O172" s="4">
        <f>SUM($N$41:N172)*0.1+$N$8</f>
        <v>2.5592862780676874E-6</v>
      </c>
      <c r="P172" s="4">
        <f>SUM($O$41:O172)+0</f>
        <v>2.6074169166100082E-4</v>
      </c>
      <c r="Q172" s="6">
        <f t="shared" si="39"/>
        <v>-6.0221942550504316E-7</v>
      </c>
      <c r="R172" s="4">
        <f>SUM($Q$41:Q172)*0.1+$T$8</f>
        <v>-6.6464820833328748E-7</v>
      </c>
      <c r="S172" s="4">
        <f>SUM($R$41:R172)+0</f>
        <v>2.6071059609722409E-4</v>
      </c>
      <c r="T172">
        <f t="shared" si="45"/>
        <v>2.6441829539474393E-6</v>
      </c>
      <c r="U172">
        <f t="shared" si="46"/>
        <v>3.6872244939467727E-4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-1102.6577908435838</v>
      </c>
      <c r="D173">
        <f t="shared" si="33"/>
        <v>-1145.9155902616462</v>
      </c>
      <c r="E173" s="2">
        <f t="shared" si="34"/>
        <v>-253.50365655717178</v>
      </c>
      <c r="F173">
        <f t="shared" si="35"/>
        <v>0</v>
      </c>
      <c r="G173">
        <f t="shared" si="36"/>
        <v>-3346.2482665546595</v>
      </c>
      <c r="H173">
        <f t="shared" si="37"/>
        <v>15126.085791453695</v>
      </c>
      <c r="I173" s="2">
        <f t="shared" si="40"/>
        <v>15491.799405873981</v>
      </c>
      <c r="J173" s="42">
        <f t="shared" si="41"/>
        <v>1173.621167111668</v>
      </c>
      <c r="K173">
        <f t="shared" si="42"/>
        <v>4.0148120542771117</v>
      </c>
      <c r="L173">
        <f t="shared" si="43"/>
        <v>0</v>
      </c>
      <c r="M173" s="42">
        <f t="shared" si="44"/>
        <v>4.0148120542771117</v>
      </c>
      <c r="N173" s="6">
        <f t="shared" si="38"/>
        <v>1.3424217985766208E-7</v>
      </c>
      <c r="O173" s="4">
        <f>SUM($N$41:N173)*0.1+$N$8</f>
        <v>2.5727104960534536E-6</v>
      </c>
      <c r="P173" s="4">
        <f>SUM($O$41:O173)+0</f>
        <v>2.6331440215705425E-4</v>
      </c>
      <c r="Q173" s="6">
        <f t="shared" si="39"/>
        <v>-6.0681652035622675E-7</v>
      </c>
      <c r="R173" s="4">
        <f>SUM($Q$41:Q173)*0.1+$T$8</f>
        <v>-7.2532986036891034E-7</v>
      </c>
      <c r="S173" s="4">
        <f>SUM($R$41:R173)+0</f>
        <v>2.5998526623685517E-4</v>
      </c>
      <c r="T173">
        <f t="shared" si="45"/>
        <v>2.6730025631948783E-6</v>
      </c>
      <c r="U173">
        <f t="shared" si="46"/>
        <v>3.7003623206866563E-4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-1102.6577908435838</v>
      </c>
      <c r="D174">
        <f t="shared" si="33"/>
        <v>-1145.9155902616462</v>
      </c>
      <c r="E174" s="2">
        <f t="shared" si="34"/>
        <v>-253.50365655717178</v>
      </c>
      <c r="F174">
        <f t="shared" si="35"/>
        <v>0</v>
      </c>
      <c r="G174">
        <f t="shared" si="36"/>
        <v>-3371.5986322103768</v>
      </c>
      <c r="H174">
        <f t="shared" si="37"/>
        <v>15240.677350479858</v>
      </c>
      <c r="I174" s="2">
        <f t="shared" si="40"/>
        <v>15609.161522585146</v>
      </c>
      <c r="J174" s="42">
        <f t="shared" si="41"/>
        <v>1173.621167111668</v>
      </c>
      <c r="K174">
        <f t="shared" si="42"/>
        <v>4.045227297112544</v>
      </c>
      <c r="L174">
        <f t="shared" si="43"/>
        <v>0</v>
      </c>
      <c r="M174" s="42">
        <f t="shared" si="44"/>
        <v>4.045227297112544</v>
      </c>
      <c r="N174" s="6">
        <f t="shared" si="38"/>
        <v>1.3525916606870499E-7</v>
      </c>
      <c r="O174" s="4">
        <f>SUM($N$41:N174)*0.1+$N$8</f>
        <v>2.5862364126603243E-6</v>
      </c>
      <c r="P174" s="4">
        <f>SUM($O$41:O174)+0</f>
        <v>2.6590063856971459E-4</v>
      </c>
      <c r="Q174" s="6">
        <f t="shared" si="39"/>
        <v>-6.1141361520741024E-7</v>
      </c>
      <c r="R174" s="4">
        <f>SUM($Q$41:Q174)*0.1+$T$8</f>
        <v>-7.8647122188965153E-7</v>
      </c>
      <c r="S174" s="4">
        <f>SUM($R$41:R174)+0</f>
        <v>2.5919879501496552E-4</v>
      </c>
      <c r="T174">
        <f t="shared" si="45"/>
        <v>2.7031751265929375E-6</v>
      </c>
      <c r="U174">
        <f t="shared" si="46"/>
        <v>3.7133161046292855E-4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-1102.6577908435838</v>
      </c>
      <c r="D175">
        <f t="shared" si="33"/>
        <v>-1145.9155902616462</v>
      </c>
      <c r="E175" s="2">
        <f t="shared" si="34"/>
        <v>-253.50365655717178</v>
      </c>
      <c r="F175">
        <f t="shared" si="35"/>
        <v>0</v>
      </c>
      <c r="G175">
        <f t="shared" si="36"/>
        <v>-3396.948997866094</v>
      </c>
      <c r="H175">
        <f t="shared" si="37"/>
        <v>15355.268909506023</v>
      </c>
      <c r="I175" s="2">
        <f t="shared" si="40"/>
        <v>15726.523639296312</v>
      </c>
      <c r="J175" s="42">
        <f t="shared" si="41"/>
        <v>1173.621167111668</v>
      </c>
      <c r="K175">
        <f t="shared" si="42"/>
        <v>4.0756425399479772</v>
      </c>
      <c r="L175">
        <f t="shared" si="43"/>
        <v>0</v>
      </c>
      <c r="M175" s="42">
        <f t="shared" si="44"/>
        <v>4.0756425399479772</v>
      </c>
      <c r="N175" s="6">
        <f t="shared" si="38"/>
        <v>1.3627615227974789E-7</v>
      </c>
      <c r="O175" s="4">
        <f>SUM($N$41:N175)*0.1+$N$8</f>
        <v>2.5998640278882991E-6</v>
      </c>
      <c r="P175" s="4">
        <f>SUM($O$41:O175)+0</f>
        <v>2.6850050259760288E-4</v>
      </c>
      <c r="Q175" s="6">
        <f t="shared" si="39"/>
        <v>-6.1601071005859372E-7</v>
      </c>
      <c r="R175" s="4">
        <f>SUM($Q$41:Q175)*0.1+$T$8</f>
        <v>-8.4807229289551102E-7</v>
      </c>
      <c r="S175" s="4">
        <f>SUM($R$41:R175)+0</f>
        <v>2.5835072272206998E-4</v>
      </c>
      <c r="T175">
        <f t="shared" si="45"/>
        <v>2.7346882048022624E-6</v>
      </c>
      <c r="U175">
        <f t="shared" si="46"/>
        <v>3.7260919986787934E-4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-1102.6577908435838</v>
      </c>
      <c r="D176">
        <f t="shared" si="33"/>
        <v>-1145.9155902616462</v>
      </c>
      <c r="E176" s="2">
        <f t="shared" si="34"/>
        <v>-253.50365655717178</v>
      </c>
      <c r="F176">
        <f t="shared" si="35"/>
        <v>0</v>
      </c>
      <c r="G176">
        <f t="shared" si="36"/>
        <v>-3422.2993635218108</v>
      </c>
      <c r="H176">
        <f t="shared" si="37"/>
        <v>15469.860468532188</v>
      </c>
      <c r="I176" s="2">
        <f t="shared" si="40"/>
        <v>15843.885756007481</v>
      </c>
      <c r="J176" s="42">
        <f t="shared" si="41"/>
        <v>1173.621167111668</v>
      </c>
      <c r="K176">
        <f t="shared" si="42"/>
        <v>4.1060577827834104</v>
      </c>
      <c r="L176">
        <f t="shared" si="43"/>
        <v>0</v>
      </c>
      <c r="M176" s="42">
        <f t="shared" si="44"/>
        <v>4.1060577827834104</v>
      </c>
      <c r="N176" s="6">
        <f t="shared" si="38"/>
        <v>1.3729313849079078E-7</v>
      </c>
      <c r="O176" s="4">
        <f>SUM($N$41:N176)*0.1+$N$8</f>
        <v>2.6135933417373779E-6</v>
      </c>
      <c r="P176" s="4">
        <f>SUM($O$41:O176)+0</f>
        <v>2.7111409593934027E-4</v>
      </c>
      <c r="Q176" s="6">
        <f t="shared" si="39"/>
        <v>-6.2060780490977731E-7</v>
      </c>
      <c r="R176" s="4">
        <f>SUM($Q$41:Q176)*0.1+$T$8</f>
        <v>-9.1013307338648884E-7</v>
      </c>
      <c r="S176" s="4">
        <f>SUM($R$41:R176)+0</f>
        <v>2.5744058964868351E-4</v>
      </c>
      <c r="T176">
        <f t="shared" si="45"/>
        <v>2.7675282053207497E-6</v>
      </c>
      <c r="U176">
        <f t="shared" si="46"/>
        <v>3.7386964334600324E-4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-1102.6577908435838</v>
      </c>
      <c r="D177">
        <f t="shared" si="33"/>
        <v>-1145.9155902616462</v>
      </c>
      <c r="E177" s="2">
        <f t="shared" si="34"/>
        <v>-253.50365655717178</v>
      </c>
      <c r="F177">
        <f t="shared" si="35"/>
        <v>0</v>
      </c>
      <c r="G177">
        <f t="shared" si="36"/>
        <v>-3447.6497291775281</v>
      </c>
      <c r="H177">
        <f t="shared" si="37"/>
        <v>15584.452027558351</v>
      </c>
      <c r="I177" s="2">
        <f t="shared" si="40"/>
        <v>15961.247872718644</v>
      </c>
      <c r="J177" s="42">
        <f t="shared" si="41"/>
        <v>1173.621167111668</v>
      </c>
      <c r="K177">
        <f t="shared" si="42"/>
        <v>4.1364730256188418</v>
      </c>
      <c r="L177">
        <f t="shared" si="43"/>
        <v>0</v>
      </c>
      <c r="M177" s="42">
        <f t="shared" si="44"/>
        <v>4.1364730256188418</v>
      </c>
      <c r="N177" s="6">
        <f t="shared" si="38"/>
        <v>1.3831012470183366E-7</v>
      </c>
      <c r="O177" s="4">
        <f>SUM($N$41:N177)*0.1+$N$8</f>
        <v>2.6274243542075613E-6</v>
      </c>
      <c r="P177" s="4">
        <f>SUM($O$41:O177)+0</f>
        <v>2.7374152029354781E-4</v>
      </c>
      <c r="Q177" s="6">
        <f t="shared" si="39"/>
        <v>-6.2520489976096079E-7</v>
      </c>
      <c r="R177" s="4">
        <f>SUM($Q$41:Q177)*0.1+$T$8</f>
        <v>-9.7265356336258497E-7</v>
      </c>
      <c r="S177" s="4">
        <f>SUM($R$41:R177)+0</f>
        <v>2.5646793608532093E-4</v>
      </c>
      <c r="T177">
        <f t="shared" si="45"/>
        <v>2.8016805120150571E-6</v>
      </c>
      <c r="U177">
        <f t="shared" si="46"/>
        <v>3.7511361235296049E-4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-1102.6577908435838</v>
      </c>
      <c r="D178">
        <f t="shared" si="33"/>
        <v>-1145.9155902616462</v>
      </c>
      <c r="E178" s="2">
        <f t="shared" si="34"/>
        <v>-253.50365655717178</v>
      </c>
      <c r="F178">
        <f t="shared" si="35"/>
        <v>0</v>
      </c>
      <c r="G178">
        <f t="shared" si="36"/>
        <v>-3473.0000948332449</v>
      </c>
      <c r="H178">
        <f t="shared" si="37"/>
        <v>15699.043586584516</v>
      </c>
      <c r="I178" s="2">
        <f t="shared" si="40"/>
        <v>16078.609989429811</v>
      </c>
      <c r="J178" s="42">
        <f t="shared" si="41"/>
        <v>1173.621167111668</v>
      </c>
      <c r="K178">
        <f t="shared" si="42"/>
        <v>4.166888268454275</v>
      </c>
      <c r="L178">
        <f t="shared" si="43"/>
        <v>0</v>
      </c>
      <c r="M178" s="42">
        <f t="shared" si="44"/>
        <v>4.166888268454275</v>
      </c>
      <c r="N178" s="6">
        <f t="shared" si="38"/>
        <v>1.3932711091287654E-7</v>
      </c>
      <c r="O178" s="4">
        <f>SUM($N$41:N178)*0.1+$N$8</f>
        <v>2.6413570652988491E-6</v>
      </c>
      <c r="P178" s="4">
        <f>SUM($O$41:O178)+0</f>
        <v>2.7638287735884664E-4</v>
      </c>
      <c r="Q178" s="6">
        <f t="shared" si="39"/>
        <v>-6.2980199461214438E-7</v>
      </c>
      <c r="R178" s="4">
        <f>SUM($Q$41:Q178)*0.1+$T$8</f>
        <v>-1.0356337628237986E-6</v>
      </c>
      <c r="S178" s="4">
        <f>SUM($R$41:R178)+0</f>
        <v>2.5543230232249716E-4</v>
      </c>
      <c r="T178">
        <f t="shared" si="45"/>
        <v>2.8371296123202989E-6</v>
      </c>
      <c r="U178">
        <f t="shared" si="46"/>
        <v>3.7634180735991431E-4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-1102.6577908435838</v>
      </c>
      <c r="D179">
        <f t="shared" si="33"/>
        <v>-1145.9155902616462</v>
      </c>
      <c r="E179" s="2">
        <f t="shared" si="34"/>
        <v>-253.50365655717178</v>
      </c>
      <c r="F179">
        <f t="shared" si="35"/>
        <v>0</v>
      </c>
      <c r="G179">
        <f t="shared" si="36"/>
        <v>-3498.3504604889622</v>
      </c>
      <c r="H179">
        <f t="shared" si="37"/>
        <v>15813.63514561068</v>
      </c>
      <c r="I179" s="2">
        <f t="shared" si="40"/>
        <v>16195.972106140978</v>
      </c>
      <c r="J179" s="42">
        <f t="shared" si="41"/>
        <v>1173.621167111668</v>
      </c>
      <c r="K179">
        <f t="shared" si="42"/>
        <v>4.1973035112897072</v>
      </c>
      <c r="L179">
        <f t="shared" si="43"/>
        <v>0</v>
      </c>
      <c r="M179" s="42">
        <f t="shared" si="44"/>
        <v>4.1973035112897072</v>
      </c>
      <c r="N179" s="6">
        <f t="shared" si="38"/>
        <v>1.4034409712391945E-7</v>
      </c>
      <c r="O179" s="4">
        <f>SUM($N$41:N179)*0.1+$N$8</f>
        <v>2.6553914750112411E-6</v>
      </c>
      <c r="P179" s="4">
        <f>SUM($O$41:O179)+0</f>
        <v>2.7903826883385785E-4</v>
      </c>
      <c r="Q179" s="6">
        <f t="shared" si="39"/>
        <v>-6.3439908946332786E-7</v>
      </c>
      <c r="R179" s="4">
        <f>SUM($Q$41:Q179)*0.1+$T$8</f>
        <v>-1.0990736717701313E-6</v>
      </c>
      <c r="S179" s="4">
        <f>SUM($R$41:R179)+0</f>
        <v>2.5433322865072702E-4</v>
      </c>
      <c r="T179">
        <f t="shared" si="45"/>
        <v>2.8738592208980337E-6</v>
      </c>
      <c r="U179">
        <f t="shared" si="46"/>
        <v>3.77554958475848E-4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-1102.6577908435838</v>
      </c>
      <c r="D180">
        <f t="shared" si="33"/>
        <v>-1145.9155902616462</v>
      </c>
      <c r="E180" s="2">
        <f t="shared" si="34"/>
        <v>-253.50365655717178</v>
      </c>
      <c r="F180">
        <f t="shared" si="35"/>
        <v>0</v>
      </c>
      <c r="G180">
        <f t="shared" si="36"/>
        <v>-3523.7008261446795</v>
      </c>
      <c r="H180">
        <f t="shared" si="37"/>
        <v>15928.226704636845</v>
      </c>
      <c r="I180" s="2">
        <f t="shared" si="40"/>
        <v>16313.334222852147</v>
      </c>
      <c r="J180" s="42">
        <f t="shared" si="41"/>
        <v>1173.621167111668</v>
      </c>
      <c r="K180">
        <f t="shared" si="42"/>
        <v>4.2277187541251404</v>
      </c>
      <c r="L180">
        <f t="shared" si="43"/>
        <v>0</v>
      </c>
      <c r="M180" s="42">
        <f t="shared" si="44"/>
        <v>4.2277187541251404</v>
      </c>
      <c r="N180" s="6">
        <f t="shared" si="38"/>
        <v>1.4136108333496236E-7</v>
      </c>
      <c r="O180" s="4">
        <f>SUM($N$41:N180)*0.1+$N$8</f>
        <v>2.6695275833447376E-6</v>
      </c>
      <c r="P180" s="4">
        <f>SUM($O$41:O180)+0</f>
        <v>2.817077964172026E-4</v>
      </c>
      <c r="Q180" s="6">
        <f t="shared" si="39"/>
        <v>-6.3899618431451145E-7</v>
      </c>
      <c r="R180" s="4">
        <f>SUM($Q$41:Q180)*0.1+$T$8</f>
        <v>-1.1629732902015833E-6</v>
      </c>
      <c r="S180" s="4">
        <f>SUM($R$41:R180)+0</f>
        <v>2.5317025536052541E-4</v>
      </c>
      <c r="T180">
        <f t="shared" si="45"/>
        <v>2.9118523987250267E-6</v>
      </c>
      <c r="U180">
        <f t="shared" si="46"/>
        <v>3.7875382606852924E-4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-1102.6577908435838</v>
      </c>
      <c r="D181">
        <f t="shared" si="33"/>
        <v>-1145.9155902616462</v>
      </c>
      <c r="E181" s="2">
        <f t="shared" si="34"/>
        <v>-253.50365655717178</v>
      </c>
      <c r="F181">
        <f t="shared" si="35"/>
        <v>0</v>
      </c>
      <c r="G181">
        <f t="shared" si="36"/>
        <v>-3549.0511918003963</v>
      </c>
      <c r="H181">
        <f t="shared" si="37"/>
        <v>16042.818263663008</v>
      </c>
      <c r="I181" s="2">
        <f t="shared" si="40"/>
        <v>16430.69633956331</v>
      </c>
      <c r="J181" s="42">
        <f t="shared" si="41"/>
        <v>1173.621167111668</v>
      </c>
      <c r="K181">
        <f t="shared" si="42"/>
        <v>4.2581339969605727</v>
      </c>
      <c r="L181">
        <f t="shared" si="43"/>
        <v>0</v>
      </c>
      <c r="M181" s="42">
        <f t="shared" si="44"/>
        <v>4.2581339969605727</v>
      </c>
      <c r="N181" s="6">
        <f t="shared" si="38"/>
        <v>1.4237806954600524E-7</v>
      </c>
      <c r="O181" s="4">
        <f>SUM($N$41:N181)*0.1+$N$8</f>
        <v>2.6837653902993377E-6</v>
      </c>
      <c r="P181" s="4">
        <f>SUM($O$41:O181)+0</f>
        <v>2.8439156180750194E-4</v>
      </c>
      <c r="Q181" s="6">
        <f t="shared" si="39"/>
        <v>-6.4359327916569493E-7</v>
      </c>
      <c r="R181" s="4">
        <f>SUM($Q$41:Q181)*0.1+$T$8</f>
        <v>-1.2273326181181527E-6</v>
      </c>
      <c r="S181" s="4">
        <f>SUM($R$41:R181)+0</f>
        <v>2.5194292274240729E-4</v>
      </c>
      <c r="T181">
        <f t="shared" si="45"/>
        <v>2.9510916667676245E-6</v>
      </c>
      <c r="U181">
        <f t="shared" si="46"/>
        <v>3.7993920138266438E-4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-1102.6577908435838</v>
      </c>
      <c r="D182">
        <f t="shared" si="33"/>
        <v>-1145.9155902616462</v>
      </c>
      <c r="E182" s="2">
        <f t="shared" si="34"/>
        <v>-253.50365655717178</v>
      </c>
      <c r="F182">
        <f t="shared" si="35"/>
        <v>0</v>
      </c>
      <c r="G182">
        <f t="shared" si="36"/>
        <v>-3574.4015574561136</v>
      </c>
      <c r="H182">
        <f t="shared" si="37"/>
        <v>16157.409822689173</v>
      </c>
      <c r="I182" s="2">
        <f t="shared" si="40"/>
        <v>16548.058456274477</v>
      </c>
      <c r="J182" s="42">
        <f t="shared" si="41"/>
        <v>1173.621167111668</v>
      </c>
      <c r="K182">
        <f t="shared" si="42"/>
        <v>4.288549239796005</v>
      </c>
      <c r="L182">
        <f t="shared" si="43"/>
        <v>0</v>
      </c>
      <c r="M182" s="42">
        <f t="shared" si="44"/>
        <v>4.288549239796005</v>
      </c>
      <c r="N182" s="6">
        <f t="shared" si="38"/>
        <v>1.4339505575704815E-7</v>
      </c>
      <c r="O182" s="4">
        <f>SUM($N$41:N182)*0.1+$N$8</f>
        <v>2.6981048958750428E-6</v>
      </c>
      <c r="P182" s="4">
        <f>SUM($O$41:O182)+0</f>
        <v>2.87089666703377E-4</v>
      </c>
      <c r="Q182" s="6">
        <f t="shared" si="39"/>
        <v>-6.4819037401687842E-7</v>
      </c>
      <c r="R182" s="4">
        <f>SUM($Q$41:Q182)*0.1+$T$8</f>
        <v>-1.2921516555198404E-6</v>
      </c>
      <c r="S182" s="4">
        <f>SUM($R$41:R182)+0</f>
        <v>2.5065077108688742E-4</v>
      </c>
      <c r="T182">
        <f t="shared" si="45"/>
        <v>2.9915591135739805E-6</v>
      </c>
      <c r="U182">
        <f t="shared" si="46"/>
        <v>3.8111190715366962E-4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-1102.6577908435838</v>
      </c>
      <c r="D183">
        <f t="shared" si="33"/>
        <v>-1145.9155902616462</v>
      </c>
      <c r="E183" s="2">
        <f t="shared" si="34"/>
        <v>-253.50365655717178</v>
      </c>
      <c r="F183">
        <f t="shared" si="35"/>
        <v>0</v>
      </c>
      <c r="G183">
        <f t="shared" si="36"/>
        <v>-3599.7519231118304</v>
      </c>
      <c r="H183">
        <f t="shared" si="37"/>
        <v>16272.001381715338</v>
      </c>
      <c r="I183" s="2">
        <f t="shared" si="40"/>
        <v>16665.420572985644</v>
      </c>
      <c r="J183" s="42">
        <f t="shared" si="41"/>
        <v>1173.621167111668</v>
      </c>
      <c r="K183">
        <f t="shared" si="42"/>
        <v>4.3189644826314382</v>
      </c>
      <c r="L183">
        <f t="shared" si="43"/>
        <v>0</v>
      </c>
      <c r="M183" s="42">
        <f t="shared" si="44"/>
        <v>4.3189644826314382</v>
      </c>
      <c r="N183" s="6">
        <f t="shared" si="38"/>
        <v>1.4441204196809103E-7</v>
      </c>
      <c r="O183" s="4">
        <f>SUM($N$41:N183)*0.1+$N$8</f>
        <v>2.7125461000718519E-6</v>
      </c>
      <c r="P183" s="4">
        <f>SUM($O$41:O183)+0</f>
        <v>2.8980221280344883E-4</v>
      </c>
      <c r="Q183" s="6">
        <f t="shared" si="39"/>
        <v>-6.5278746886806201E-7</v>
      </c>
      <c r="R183" s="4">
        <f>SUM($Q$41:Q183)*0.1+$T$8</f>
        <v>-1.3574304024066464E-6</v>
      </c>
      <c r="S183" s="4">
        <f>SUM($R$41:R183)+0</f>
        <v>2.4929334068448078E-4</v>
      </c>
      <c r="T183">
        <f t="shared" si="45"/>
        <v>3.0332364962846012E-6</v>
      </c>
      <c r="U183">
        <f t="shared" si="46"/>
        <v>3.8227279821536351E-4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-1102.6577908435838</v>
      </c>
      <c r="D184">
        <f t="shared" si="33"/>
        <v>-1145.9155902616462</v>
      </c>
      <c r="E184" s="2">
        <f t="shared" si="34"/>
        <v>-253.50365655717178</v>
      </c>
      <c r="F184">
        <f t="shared" si="35"/>
        <v>0</v>
      </c>
      <c r="G184">
        <f t="shared" si="36"/>
        <v>-3625.1022887675476</v>
      </c>
      <c r="H184">
        <f t="shared" si="37"/>
        <v>16386.592940741502</v>
      </c>
      <c r="I184" s="2">
        <f t="shared" si="40"/>
        <v>16782.782689696811</v>
      </c>
      <c r="J184" s="42">
        <f t="shared" si="41"/>
        <v>1173.621167111668</v>
      </c>
      <c r="K184">
        <f t="shared" si="42"/>
        <v>4.3493797254668705</v>
      </c>
      <c r="L184">
        <f t="shared" si="43"/>
        <v>0</v>
      </c>
      <c r="M184" s="42">
        <f t="shared" si="44"/>
        <v>4.3493797254668705</v>
      </c>
      <c r="N184" s="6">
        <f t="shared" si="38"/>
        <v>1.4542902817913391E-7</v>
      </c>
      <c r="O184" s="4">
        <f>SUM($N$41:N184)*0.1+$N$8</f>
        <v>2.7270890028897652E-6</v>
      </c>
      <c r="P184" s="4">
        <f>SUM($O$41:O184)+0</f>
        <v>2.9252930180633858E-4</v>
      </c>
      <c r="Q184" s="6">
        <f t="shared" si="39"/>
        <v>-6.573845637192456E-7</v>
      </c>
      <c r="R184" s="4">
        <f>SUM($Q$41:Q184)*0.1+$T$8</f>
        <v>-1.4231688587785708E-6</v>
      </c>
      <c r="S184" s="4">
        <f>SUM($R$41:R184)+0</f>
        <v>2.4787017182570218E-4</v>
      </c>
      <c r="T184">
        <f t="shared" si="45"/>
        <v>3.0761053347178136E-6</v>
      </c>
      <c r="U184">
        <f t="shared" si="46"/>
        <v>3.8342276209975729E-4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-1102.6577908435838</v>
      </c>
      <c r="D185">
        <f t="shared" si="33"/>
        <v>-1145.9155902616462</v>
      </c>
      <c r="E185" s="2">
        <f t="shared" si="34"/>
        <v>-253.50365655717178</v>
      </c>
      <c r="F185">
        <f t="shared" si="35"/>
        <v>0</v>
      </c>
      <c r="G185">
        <f t="shared" si="36"/>
        <v>-3650.4526544232649</v>
      </c>
      <c r="H185">
        <f t="shared" si="37"/>
        <v>16501.184499767667</v>
      </c>
      <c r="I185" s="2">
        <f t="shared" si="40"/>
        <v>16900.144806407978</v>
      </c>
      <c r="J185" s="42">
        <f t="shared" si="41"/>
        <v>1173.621167111668</v>
      </c>
      <c r="K185">
        <f t="shared" si="42"/>
        <v>4.3797949683023036</v>
      </c>
      <c r="L185">
        <f t="shared" si="43"/>
        <v>0</v>
      </c>
      <c r="M185" s="42">
        <f t="shared" si="44"/>
        <v>4.3797949683023036</v>
      </c>
      <c r="N185" s="6">
        <f t="shared" si="38"/>
        <v>1.4644601439017682E-7</v>
      </c>
      <c r="O185" s="4">
        <f>SUM($N$41:N185)*0.1+$N$8</f>
        <v>2.7417336043287829E-6</v>
      </c>
      <c r="P185" s="4">
        <f>SUM($O$41:O185)+0</f>
        <v>2.9527103541066734E-4</v>
      </c>
      <c r="Q185" s="6">
        <f t="shared" si="39"/>
        <v>-6.6198165857042908E-7</v>
      </c>
      <c r="R185" s="4">
        <f>SUM($Q$41:Q185)*0.1+$T$8</f>
        <v>-1.4893670246356143E-6</v>
      </c>
      <c r="S185" s="4">
        <f>SUM($R$41:R185)+0</f>
        <v>2.4638080480106659E-4</v>
      </c>
      <c r="T185">
        <f t="shared" si="45"/>
        <v>3.1201469983283866E-6</v>
      </c>
      <c r="U185">
        <f t="shared" si="46"/>
        <v>3.8456271962699251E-4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-1102.6577908435838</v>
      </c>
      <c r="D186">
        <f t="shared" si="33"/>
        <v>-1145.9155902616462</v>
      </c>
      <c r="E186" s="2">
        <f t="shared" si="34"/>
        <v>-253.50365655717178</v>
      </c>
      <c r="F186">
        <f t="shared" si="35"/>
        <v>0</v>
      </c>
      <c r="G186">
        <f t="shared" si="36"/>
        <v>-3675.8030200789817</v>
      </c>
      <c r="H186">
        <f t="shared" si="37"/>
        <v>16615.776058793828</v>
      </c>
      <c r="I186" s="2">
        <f t="shared" si="40"/>
        <v>17017.506923119145</v>
      </c>
      <c r="J186" s="42">
        <f t="shared" si="41"/>
        <v>1173.621167111668</v>
      </c>
      <c r="K186">
        <f t="shared" si="42"/>
        <v>4.4102102111377359</v>
      </c>
      <c r="L186">
        <f t="shared" si="43"/>
        <v>0</v>
      </c>
      <c r="M186" s="42">
        <f t="shared" si="44"/>
        <v>4.4102102111377359</v>
      </c>
      <c r="N186" s="6">
        <f t="shared" si="38"/>
        <v>1.474630006012197E-7</v>
      </c>
      <c r="O186" s="4">
        <f>SUM($N$41:N186)*0.1+$N$8</f>
        <v>2.7564799043889047E-6</v>
      </c>
      <c r="P186" s="4">
        <f>SUM($O$41:O186)+0</f>
        <v>2.9802751531505622E-4</v>
      </c>
      <c r="Q186" s="6">
        <f t="shared" si="39"/>
        <v>-6.6657875342161256E-7</v>
      </c>
      <c r="R186" s="4">
        <f>SUM($Q$41:Q186)*0.1+$T$8</f>
        <v>-1.5560248999777753E-6</v>
      </c>
      <c r="S186" s="4">
        <f>SUM($R$41:R186)+0</f>
        <v>2.4482477990108879E-4</v>
      </c>
      <c r="T186">
        <f t="shared" si="45"/>
        <v>3.1653427859634272E-6</v>
      </c>
      <c r="U186">
        <f t="shared" si="46"/>
        <v>3.8569362548333965E-4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-1102.6577908435838</v>
      </c>
      <c r="D187">
        <f t="shared" si="33"/>
        <v>-1145.9155902616462</v>
      </c>
      <c r="E187" s="2">
        <f t="shared" si="34"/>
        <v>-253.50365655717178</v>
      </c>
      <c r="F187">
        <f t="shared" si="35"/>
        <v>0</v>
      </c>
      <c r="G187">
        <f t="shared" si="36"/>
        <v>-3701.153385734699</v>
      </c>
      <c r="H187">
        <f t="shared" si="37"/>
        <v>16730.367617819993</v>
      </c>
      <c r="I187" s="2">
        <f t="shared" si="40"/>
        <v>17134.869039830308</v>
      </c>
      <c r="J187" s="42">
        <f t="shared" si="41"/>
        <v>1173.621167111668</v>
      </c>
      <c r="K187">
        <f t="shared" si="42"/>
        <v>4.4406254539731682</v>
      </c>
      <c r="L187">
        <f t="shared" si="43"/>
        <v>0</v>
      </c>
      <c r="M187" s="42">
        <f t="shared" si="44"/>
        <v>4.4406254539731682</v>
      </c>
      <c r="N187" s="6">
        <f t="shared" si="38"/>
        <v>1.4847998681226261E-7</v>
      </c>
      <c r="O187" s="4">
        <f>SUM($N$41:N187)*0.1+$N$8</f>
        <v>2.7713279030701311E-6</v>
      </c>
      <c r="P187" s="4">
        <f>SUM($O$41:O187)+0</f>
        <v>3.0079884321812636E-4</v>
      </c>
      <c r="Q187" s="6">
        <f t="shared" si="39"/>
        <v>-6.7117584827279605E-7</v>
      </c>
      <c r="R187" s="4">
        <f>SUM($Q$41:Q187)*0.1+$T$8</f>
        <v>-1.6231424848050545E-6</v>
      </c>
      <c r="S187" s="4">
        <f>SUM($R$41:R187)+0</f>
        <v>2.4320163741628373E-4</v>
      </c>
      <c r="T187">
        <f t="shared" si="45"/>
        <v>3.2116739984491291E-6</v>
      </c>
      <c r="U187">
        <f t="shared" si="46"/>
        <v>3.868164687850357E-4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-1102.6577908435838</v>
      </c>
      <c r="D188">
        <f t="shared" si="33"/>
        <v>-1145.9155902616462</v>
      </c>
      <c r="E188" s="2">
        <f t="shared" si="34"/>
        <v>-253.50365655717178</v>
      </c>
      <c r="F188">
        <f t="shared" si="35"/>
        <v>0</v>
      </c>
      <c r="G188">
        <f t="shared" si="36"/>
        <v>-3726.5037513904158</v>
      </c>
      <c r="H188">
        <f t="shared" si="37"/>
        <v>16844.959176846158</v>
      </c>
      <c r="I188" s="2">
        <f t="shared" si="40"/>
        <v>17252.231156541475</v>
      </c>
      <c r="J188" s="42">
        <f t="shared" si="41"/>
        <v>1173.621167111668</v>
      </c>
      <c r="K188">
        <f t="shared" si="42"/>
        <v>4.4710406968086005</v>
      </c>
      <c r="L188">
        <f t="shared" si="43"/>
        <v>0</v>
      </c>
      <c r="M188" s="42">
        <f t="shared" si="44"/>
        <v>4.4710406968086005</v>
      </c>
      <c r="N188" s="6">
        <f t="shared" si="38"/>
        <v>1.4949697302330549E-7</v>
      </c>
      <c r="O188" s="4">
        <f>SUM($N$41:N188)*0.1+$N$8</f>
        <v>2.7862776003724615E-6</v>
      </c>
      <c r="P188" s="4">
        <f>SUM($O$41:O188)+0</f>
        <v>3.035851208184988E-4</v>
      </c>
      <c r="Q188" s="6">
        <f t="shared" si="39"/>
        <v>-6.7577294312397963E-7</v>
      </c>
      <c r="R188" s="4">
        <f>SUM($Q$41:Q188)*0.1+$T$8</f>
        <v>-1.6907197791174522E-6</v>
      </c>
      <c r="S188" s="4">
        <f>SUM($R$41:R188)+0</f>
        <v>2.4151091763716627E-4</v>
      </c>
      <c r="T188">
        <f t="shared" si="45"/>
        <v>3.2591220041349006E-6</v>
      </c>
      <c r="U188">
        <f t="shared" si="46"/>
        <v>3.8793227362560157E-4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-1102.6577908435838</v>
      </c>
      <c r="D189">
        <f t="shared" si="33"/>
        <v>-1145.9155902616462</v>
      </c>
      <c r="E189" s="2">
        <f t="shared" si="34"/>
        <v>-253.50365655717178</v>
      </c>
      <c r="F189">
        <f t="shared" si="35"/>
        <v>0</v>
      </c>
      <c r="G189">
        <f t="shared" si="36"/>
        <v>-3751.8541170461331</v>
      </c>
      <c r="H189">
        <f t="shared" si="37"/>
        <v>16959.550735872323</v>
      </c>
      <c r="I189" s="2">
        <f t="shared" si="40"/>
        <v>17369.593273252645</v>
      </c>
      <c r="J189" s="42">
        <f t="shared" si="41"/>
        <v>1173.621167111668</v>
      </c>
      <c r="K189">
        <f t="shared" si="42"/>
        <v>4.5014559396440346</v>
      </c>
      <c r="L189">
        <f t="shared" si="43"/>
        <v>0</v>
      </c>
      <c r="M189" s="42">
        <f t="shared" si="44"/>
        <v>4.5014559396440346</v>
      </c>
      <c r="N189" s="6">
        <f t="shared" si="38"/>
        <v>1.5051395923434837E-7</v>
      </c>
      <c r="O189" s="4">
        <f>SUM($N$41:N189)*0.1+$N$8</f>
        <v>2.8013289962958965E-6</v>
      </c>
      <c r="P189" s="4">
        <f>SUM($O$41:O189)+0</f>
        <v>3.063864498147947E-4</v>
      </c>
      <c r="Q189" s="6">
        <f t="shared" si="39"/>
        <v>-6.8037003797516322E-7</v>
      </c>
      <c r="R189" s="4">
        <f>SUM($Q$41:Q189)*0.1+$T$8</f>
        <v>-1.7587567829149689E-6</v>
      </c>
      <c r="S189" s="4">
        <f>SUM($R$41:R189)+0</f>
        <v>2.3975216085425131E-4</v>
      </c>
      <c r="T189">
        <f t="shared" si="45"/>
        <v>3.3076682975984133E-6</v>
      </c>
      <c r="U189">
        <f t="shared" si="46"/>
        <v>3.8904209960413861E-4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-1102.6577908435838</v>
      </c>
      <c r="D190">
        <f t="shared" si="33"/>
        <v>-1145.9155902616462</v>
      </c>
      <c r="E190" s="2">
        <f t="shared" si="34"/>
        <v>-253.50365655717178</v>
      </c>
      <c r="F190">
        <f t="shared" si="35"/>
        <v>0</v>
      </c>
      <c r="G190">
        <f t="shared" si="36"/>
        <v>-3777.2044827018503</v>
      </c>
      <c r="H190">
        <f t="shared" si="37"/>
        <v>17074.142294898487</v>
      </c>
      <c r="I190" s="2">
        <f t="shared" si="40"/>
        <v>17486.955389963809</v>
      </c>
      <c r="J190" s="42">
        <f t="shared" si="41"/>
        <v>1173.621167111668</v>
      </c>
      <c r="K190">
        <f t="shared" si="42"/>
        <v>4.5318711824794669</v>
      </c>
      <c r="L190">
        <f t="shared" si="43"/>
        <v>0</v>
      </c>
      <c r="M190" s="42">
        <f t="shared" si="44"/>
        <v>4.5318711824794669</v>
      </c>
      <c r="N190" s="6">
        <f t="shared" si="38"/>
        <v>1.5153094544539128E-7</v>
      </c>
      <c r="O190" s="4">
        <f>SUM($N$41:N190)*0.1+$N$8</f>
        <v>2.8164820908404355E-6</v>
      </c>
      <c r="P190" s="4">
        <f>SUM($O$41:O190)+0</f>
        <v>3.0920293190563514E-4</v>
      </c>
      <c r="Q190" s="6">
        <f t="shared" si="39"/>
        <v>-6.8496713282634671E-7</v>
      </c>
      <c r="R190" s="4">
        <f>SUM($Q$41:Q190)*0.1+$T$8</f>
        <v>-1.8272534961976032E-6</v>
      </c>
      <c r="S190" s="4">
        <f>SUM($R$41:R190)+0</f>
        <v>2.3792490735805372E-4</v>
      </c>
      <c r="T190">
        <f t="shared" si="45"/>
        <v>3.3572945517769624E-6</v>
      </c>
      <c r="U190">
        <f t="shared" si="46"/>
        <v>3.9014704233196397E-4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-1102.6577908435838</v>
      </c>
      <c r="D191">
        <f t="shared" si="33"/>
        <v>-1145.9155902616462</v>
      </c>
      <c r="E191" s="2">
        <f t="shared" si="34"/>
        <v>-253.50365655717178</v>
      </c>
      <c r="F191">
        <f t="shared" si="35"/>
        <v>0</v>
      </c>
      <c r="G191">
        <f t="shared" si="36"/>
        <v>-3802.5548483575672</v>
      </c>
      <c r="H191">
        <f t="shared" si="37"/>
        <v>17188.733853924652</v>
      </c>
      <c r="I191" s="2">
        <f t="shared" si="40"/>
        <v>17604.317506674975</v>
      </c>
      <c r="J191" s="42">
        <f t="shared" si="41"/>
        <v>1173.621167111668</v>
      </c>
      <c r="K191">
        <f t="shared" si="42"/>
        <v>4.5622864253148991</v>
      </c>
      <c r="L191">
        <f t="shared" si="43"/>
        <v>0</v>
      </c>
      <c r="M191" s="42">
        <f t="shared" si="44"/>
        <v>4.5622864253148991</v>
      </c>
      <c r="N191" s="6">
        <f t="shared" si="38"/>
        <v>1.5254793165643416E-7</v>
      </c>
      <c r="O191" s="4">
        <f>SUM($N$41:N191)*0.1+$N$8</f>
        <v>2.831736884006079E-6</v>
      </c>
      <c r="P191" s="4">
        <f>SUM($O$41:O191)+0</f>
        <v>3.1203466878964122E-4</v>
      </c>
      <c r="Q191" s="6">
        <f t="shared" si="39"/>
        <v>-6.895642276775303E-7</v>
      </c>
      <c r="R191" s="4">
        <f>SUM($Q$41:Q191)*0.1+$T$8</f>
        <v>-1.8962099189653566E-6</v>
      </c>
      <c r="S191" s="4">
        <f>SUM($R$41:R191)+0</f>
        <v>2.3602869743908836E-4</v>
      </c>
      <c r="T191">
        <f t="shared" si="45"/>
        <v>3.4079826638383976E-6</v>
      </c>
      <c r="U191">
        <f t="shared" si="46"/>
        <v>3.9124823391480481E-4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-1102.6577908435838</v>
      </c>
      <c r="D192">
        <f t="shared" si="33"/>
        <v>-1145.9155902616462</v>
      </c>
      <c r="E192" s="2">
        <f t="shared" si="34"/>
        <v>-253.50365655717178</v>
      </c>
      <c r="F192">
        <f t="shared" si="35"/>
        <v>0</v>
      </c>
      <c r="G192">
        <f t="shared" si="36"/>
        <v>-3827.9052140132844</v>
      </c>
      <c r="H192">
        <f t="shared" si="37"/>
        <v>17303.325412950813</v>
      </c>
      <c r="I192" s="2">
        <f t="shared" si="40"/>
        <v>17721.679623386139</v>
      </c>
      <c r="J192" s="42">
        <f t="shared" si="41"/>
        <v>1173.621167111668</v>
      </c>
      <c r="K192">
        <f t="shared" si="42"/>
        <v>4.5927016681503314</v>
      </c>
      <c r="L192">
        <f t="shared" si="43"/>
        <v>0</v>
      </c>
      <c r="M192" s="42">
        <f t="shared" si="44"/>
        <v>4.5927016681503314</v>
      </c>
      <c r="N192" s="6">
        <f t="shared" si="38"/>
        <v>1.5356491786747707E-7</v>
      </c>
      <c r="O192" s="4">
        <f>SUM($N$41:N192)*0.1+$N$8</f>
        <v>2.8470933757928267E-6</v>
      </c>
      <c r="P192" s="4">
        <f>SUM($O$41:O192)+0</f>
        <v>3.1488176216543405E-4</v>
      </c>
      <c r="Q192" s="6">
        <f t="shared" si="39"/>
        <v>-6.9416132252871367E-7</v>
      </c>
      <c r="R192" s="4">
        <f>SUM($Q$41:Q192)*0.1+$T$8</f>
        <v>-1.9656260512182275E-6</v>
      </c>
      <c r="S192" s="4">
        <f>SUM($R$41:R192)+0</f>
        <v>2.3406307138787013E-4</v>
      </c>
      <c r="T192">
        <f t="shared" si="45"/>
        <v>3.4597147951400786E-6</v>
      </c>
      <c r="U192">
        <f t="shared" si="46"/>
        <v>3.9234684340763102E-4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-1102.6577908435838</v>
      </c>
      <c r="D193">
        <f t="shared" si="33"/>
        <v>-1145.9155902616462</v>
      </c>
      <c r="E193" s="2">
        <f t="shared" si="34"/>
        <v>-253.50365655717178</v>
      </c>
      <c r="F193">
        <f t="shared" si="35"/>
        <v>0</v>
      </c>
      <c r="G193">
        <f t="shared" si="36"/>
        <v>-3853.2555796690012</v>
      </c>
      <c r="H193">
        <f t="shared" si="37"/>
        <v>17417.916971976978</v>
      </c>
      <c r="I193" s="2">
        <f t="shared" si="40"/>
        <v>17839.041740097309</v>
      </c>
      <c r="J193" s="42">
        <f t="shared" si="41"/>
        <v>1173.621167111668</v>
      </c>
      <c r="K193">
        <f t="shared" si="42"/>
        <v>4.6231169109857646</v>
      </c>
      <c r="L193">
        <f t="shared" si="43"/>
        <v>0</v>
      </c>
      <c r="M193" s="42">
        <f t="shared" si="44"/>
        <v>4.6231169109857646</v>
      </c>
      <c r="N193" s="6">
        <f t="shared" si="38"/>
        <v>1.5458190407851995E-7</v>
      </c>
      <c r="O193" s="4">
        <f>SUM($N$41:N193)*0.1+$N$8</f>
        <v>2.8625515662006784E-6</v>
      </c>
      <c r="P193" s="4">
        <f>SUM($O$41:O193)+0</f>
        <v>3.1774431373163471E-4</v>
      </c>
      <c r="Q193" s="6">
        <f t="shared" si="39"/>
        <v>-6.9875841737989726E-7</v>
      </c>
      <c r="R193" s="4">
        <f>SUM($Q$41:Q193)*0.1+$T$8</f>
        <v>-2.0355018929562175E-6</v>
      </c>
      <c r="S193" s="4">
        <f>SUM($R$41:R193)+0</f>
        <v>2.3202756949491392E-4</v>
      </c>
      <c r="T193">
        <f t="shared" si="45"/>
        <v>3.5124734056482621E-6</v>
      </c>
      <c r="U193">
        <f t="shared" si="46"/>
        <v>3.934440772390717E-4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-1102.6577908435838</v>
      </c>
      <c r="D194">
        <f t="shared" si="33"/>
        <v>-1145.9155902616462</v>
      </c>
      <c r="E194" s="2">
        <f t="shared" si="34"/>
        <v>-253.50365655717178</v>
      </c>
      <c r="F194">
        <f t="shared" si="35"/>
        <v>0</v>
      </c>
      <c r="G194">
        <f t="shared" si="36"/>
        <v>-3878.6059453247185</v>
      </c>
      <c r="H194">
        <f t="shared" si="37"/>
        <v>17532.508531003143</v>
      </c>
      <c r="I194" s="2">
        <f t="shared" si="40"/>
        <v>17956.403856808472</v>
      </c>
      <c r="J194" s="42">
        <f t="shared" si="41"/>
        <v>1173.621167111668</v>
      </c>
      <c r="K194">
        <f t="shared" si="42"/>
        <v>4.6535321538211969</v>
      </c>
      <c r="L194">
        <f t="shared" si="43"/>
        <v>0</v>
      </c>
      <c r="M194" s="42">
        <f t="shared" si="44"/>
        <v>4.6535321538211969</v>
      </c>
      <c r="N194" s="6">
        <f t="shared" si="38"/>
        <v>1.5559889028956286E-7</v>
      </c>
      <c r="O194" s="4">
        <f>SUM($N$41:N194)*0.1+$N$8</f>
        <v>2.878111455229635E-6</v>
      </c>
      <c r="P194" s="4">
        <f>SUM($O$41:O194)+0</f>
        <v>3.2062242518686435E-4</v>
      </c>
      <c r="Q194" s="6">
        <f t="shared" si="39"/>
        <v>-7.0335551223108074E-7</v>
      </c>
      <c r="R194" s="4">
        <f>SUM($Q$41:Q194)*0.1+$T$8</f>
        <v>-2.105837444179325E-6</v>
      </c>
      <c r="S194" s="4">
        <f>SUM($R$41:R194)+0</f>
        <v>2.299217320507346E-4</v>
      </c>
      <c r="T194">
        <f t="shared" si="45"/>
        <v>3.5662412832044553E-6</v>
      </c>
      <c r="U194">
        <f t="shared" si="46"/>
        <v>3.9454117960222636E-4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-1102.6577908435838</v>
      </c>
      <c r="D195">
        <f t="shared" si="33"/>
        <v>-1145.9155902616462</v>
      </c>
      <c r="E195" s="2">
        <f t="shared" si="34"/>
        <v>-253.50365655717178</v>
      </c>
      <c r="F195">
        <f t="shared" si="35"/>
        <v>0</v>
      </c>
      <c r="G195">
        <f t="shared" si="36"/>
        <v>-3903.9563109804358</v>
      </c>
      <c r="H195">
        <f t="shared" si="37"/>
        <v>17647.100090029307</v>
      </c>
      <c r="I195" s="2">
        <f t="shared" si="40"/>
        <v>18073.765973519639</v>
      </c>
      <c r="J195" s="42">
        <f t="shared" si="41"/>
        <v>1173.621167111668</v>
      </c>
      <c r="K195">
        <f t="shared" si="42"/>
        <v>4.6839473966566292</v>
      </c>
      <c r="L195">
        <f t="shared" si="43"/>
        <v>0</v>
      </c>
      <c r="M195" s="42">
        <f t="shared" si="44"/>
        <v>4.6839473966566292</v>
      </c>
      <c r="N195" s="6">
        <f t="shared" si="38"/>
        <v>1.5661587650060574E-7</v>
      </c>
      <c r="O195" s="4">
        <f>SUM($N$41:N195)*0.1+$N$8</f>
        <v>2.8937730428796958E-6</v>
      </c>
      <c r="P195" s="4">
        <f>SUM($O$41:O195)+0</f>
        <v>3.2351619822974402E-4</v>
      </c>
      <c r="Q195" s="6">
        <f t="shared" si="39"/>
        <v>-7.0795260708226433E-7</v>
      </c>
      <c r="R195" s="4">
        <f>SUM($Q$41:Q195)*0.1+$T$8</f>
        <v>-2.1766327048875517E-6</v>
      </c>
      <c r="S195" s="4">
        <f>SUM($R$41:R195)+0</f>
        <v>2.2774509934584704E-4</v>
      </c>
      <c r="T195">
        <f t="shared" si="45"/>
        <v>3.6210015680310487E-6</v>
      </c>
      <c r="U195">
        <f t="shared" si="46"/>
        <v>3.956394328085571E-4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-1102.6577908435838</v>
      </c>
      <c r="D196">
        <f t="shared" si="33"/>
        <v>-1145.9155902616462</v>
      </c>
      <c r="E196" s="2">
        <f t="shared" si="34"/>
        <v>-253.50365655717178</v>
      </c>
      <c r="F196">
        <f t="shared" si="35"/>
        <v>0</v>
      </c>
      <c r="G196">
        <f t="shared" si="36"/>
        <v>-3929.3066766361526</v>
      </c>
      <c r="H196">
        <f t="shared" si="37"/>
        <v>17761.691649055472</v>
      </c>
      <c r="I196" s="2">
        <f t="shared" si="40"/>
        <v>18191.128090230806</v>
      </c>
      <c r="J196" s="42">
        <f t="shared" si="41"/>
        <v>1173.621167111668</v>
      </c>
      <c r="K196">
        <f t="shared" si="42"/>
        <v>4.7143626394920624</v>
      </c>
      <c r="L196">
        <f t="shared" si="43"/>
        <v>0</v>
      </c>
      <c r="M196" s="42">
        <f t="shared" si="44"/>
        <v>4.7143626394920624</v>
      </c>
      <c r="N196" s="6">
        <f t="shared" si="38"/>
        <v>1.5763286271164862E-7</v>
      </c>
      <c r="O196" s="4">
        <f>SUM($N$41:N196)*0.1+$N$8</f>
        <v>2.9095363291508606E-6</v>
      </c>
      <c r="P196" s="4">
        <f>SUM($O$41:O196)+0</f>
        <v>3.2642573455889486E-4</v>
      </c>
      <c r="Q196" s="6">
        <f t="shared" si="39"/>
        <v>-7.1254970193344792E-7</v>
      </c>
      <c r="R196" s="4">
        <f>SUM($Q$41:Q196)*0.1+$T$8</f>
        <v>-2.2478876750808967E-6</v>
      </c>
      <c r="S196" s="4">
        <f>SUM($R$41:R196)+0</f>
        <v>2.2549721167076613E-4</v>
      </c>
      <c r="T196">
        <f t="shared" si="45"/>
        <v>3.6767377728673097E-6</v>
      </c>
      <c r="U196">
        <f t="shared" si="46"/>
        <v>3.9674015760142608E-4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-1102.6577908435838</v>
      </c>
      <c r="D197">
        <f t="shared" si="33"/>
        <v>-1145.9155902616462</v>
      </c>
      <c r="E197" s="2">
        <f t="shared" si="34"/>
        <v>-253.50365655717178</v>
      </c>
      <c r="F197">
        <f t="shared" si="35"/>
        <v>0</v>
      </c>
      <c r="G197">
        <f t="shared" si="36"/>
        <v>-3954.6570422918699</v>
      </c>
      <c r="H197">
        <f t="shared" si="37"/>
        <v>17876.283208081637</v>
      </c>
      <c r="I197" s="2">
        <f t="shared" si="40"/>
        <v>18308.490206941973</v>
      </c>
      <c r="J197" s="42">
        <f t="shared" si="41"/>
        <v>1173.621167111668</v>
      </c>
      <c r="K197">
        <f t="shared" si="42"/>
        <v>4.7447778823274946</v>
      </c>
      <c r="L197">
        <f t="shared" si="43"/>
        <v>0</v>
      </c>
      <c r="M197" s="42">
        <f t="shared" si="44"/>
        <v>4.7447778823274946</v>
      </c>
      <c r="N197" s="6">
        <f t="shared" si="38"/>
        <v>1.5864984892269153E-7</v>
      </c>
      <c r="O197" s="4">
        <f>SUM($N$41:N197)*0.1+$N$8</f>
        <v>2.9254013140431295E-6</v>
      </c>
      <c r="P197" s="4">
        <f>SUM($O$41:O197)+0</f>
        <v>3.2935113587293798E-4</v>
      </c>
      <c r="Q197" s="6">
        <f t="shared" si="39"/>
        <v>-7.1714679678463141E-7</v>
      </c>
      <c r="R197" s="4">
        <f>SUM($Q$41:Q197)*0.1+$T$8</f>
        <v>-2.31960235475936E-6</v>
      </c>
      <c r="S197" s="4">
        <f>SUM($R$41:R197)+0</f>
        <v>2.2317760931600677E-4</v>
      </c>
      <c r="T197">
        <f t="shared" si="45"/>
        <v>3.7334337991198446E-6</v>
      </c>
      <c r="U197">
        <f t="shared" si="46"/>
        <v>3.9784471342573175E-4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-1102.6577908435838</v>
      </c>
      <c r="D198">
        <f t="shared" si="33"/>
        <v>-1145.9155902616462</v>
      </c>
      <c r="E198" s="2">
        <f t="shared" si="34"/>
        <v>-253.50365655717178</v>
      </c>
      <c r="F198">
        <f t="shared" si="35"/>
        <v>0</v>
      </c>
      <c r="G198">
        <f t="shared" si="36"/>
        <v>-3980.0074079475867</v>
      </c>
      <c r="H198">
        <f t="shared" si="37"/>
        <v>17990.874767107802</v>
      </c>
      <c r="I198" s="2">
        <f t="shared" si="40"/>
        <v>18425.85232365314</v>
      </c>
      <c r="J198" s="42">
        <f t="shared" si="41"/>
        <v>1173.621167111668</v>
      </c>
      <c r="K198">
        <f t="shared" si="42"/>
        <v>4.7751931251629278</v>
      </c>
      <c r="L198">
        <f t="shared" si="43"/>
        <v>0</v>
      </c>
      <c r="M198" s="42">
        <f t="shared" si="44"/>
        <v>4.7751931251629278</v>
      </c>
      <c r="N198" s="6">
        <f t="shared" si="38"/>
        <v>1.5966683513373441E-7</v>
      </c>
      <c r="O198" s="4">
        <f>SUM($N$41:N198)*0.1+$N$8</f>
        <v>2.9413679975565029E-6</v>
      </c>
      <c r="P198" s="4">
        <f>SUM($O$41:O198)+0</f>
        <v>3.3229250387049446E-4</v>
      </c>
      <c r="Q198" s="6">
        <f t="shared" si="39"/>
        <v>-7.2174389163581499E-7</v>
      </c>
      <c r="R198" s="4">
        <f>SUM($Q$41:Q198)*0.1+$T$8</f>
        <v>-2.3917767439229408E-6</v>
      </c>
      <c r="S198" s="4">
        <f>SUM($R$41:R198)+0</f>
        <v>2.2078583257208382E-4</v>
      </c>
      <c r="T198">
        <f t="shared" si="45"/>
        <v>3.7910739494001136E-6</v>
      </c>
      <c r="U198">
        <f t="shared" si="46"/>
        <v>3.9895449864999746E-4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-1102.6577908435838</v>
      </c>
      <c r="D199">
        <f t="shared" si="33"/>
        <v>-1145.9155902616462</v>
      </c>
      <c r="E199" s="2">
        <f t="shared" si="34"/>
        <v>-253.50365655717178</v>
      </c>
      <c r="F199">
        <f t="shared" si="35"/>
        <v>0</v>
      </c>
      <c r="G199">
        <f t="shared" si="36"/>
        <v>-4005.3577736033039</v>
      </c>
      <c r="H199">
        <f t="shared" si="37"/>
        <v>18105.466326133963</v>
      </c>
      <c r="I199" s="2">
        <f t="shared" si="40"/>
        <v>18543.214440364303</v>
      </c>
      <c r="J199" s="42">
        <f t="shared" si="41"/>
        <v>1173.621167111668</v>
      </c>
      <c r="K199">
        <f t="shared" si="42"/>
        <v>4.8056083679983592</v>
      </c>
      <c r="L199">
        <f t="shared" si="43"/>
        <v>0</v>
      </c>
      <c r="M199" s="42">
        <f t="shared" si="44"/>
        <v>4.8056083679983592</v>
      </c>
      <c r="N199" s="6">
        <f t="shared" si="38"/>
        <v>1.6068382134477732E-7</v>
      </c>
      <c r="O199" s="4">
        <f>SUM($N$41:N199)*0.1+$N$8</f>
        <v>2.9574363796909805E-6</v>
      </c>
      <c r="P199" s="4">
        <f>SUM($O$41:O199)+0</f>
        <v>3.3524994025018546E-4</v>
      </c>
      <c r="Q199" s="6">
        <f t="shared" si="39"/>
        <v>-7.2634098648699837E-7</v>
      </c>
      <c r="R199" s="4">
        <f>SUM($Q$41:Q199)*0.1+$T$8</f>
        <v>-2.4644108425716407E-6</v>
      </c>
      <c r="S199" s="4">
        <f>SUM($R$41:R199)+0</f>
        <v>2.1832142172951218E-4</v>
      </c>
      <c r="T199">
        <f t="shared" si="45"/>
        <v>3.8496429368065239E-6</v>
      </c>
      <c r="U199">
        <f t="shared" si="46"/>
        <v>4.0007095073717663E-4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-1102.6577908435838</v>
      </c>
      <c r="D200">
        <f t="shared" si="33"/>
        <v>-1145.9155902616462</v>
      </c>
      <c r="E200" s="2">
        <f t="shared" si="34"/>
        <v>-253.50365655717178</v>
      </c>
      <c r="F200">
        <f t="shared" si="35"/>
        <v>0</v>
      </c>
      <c r="G200">
        <f t="shared" si="36"/>
        <v>-4030.7081392590212</v>
      </c>
      <c r="H200">
        <f t="shared" si="37"/>
        <v>18220.057885160128</v>
      </c>
      <c r="I200" s="2">
        <f t="shared" si="40"/>
        <v>18660.57655707547</v>
      </c>
      <c r="J200" s="42">
        <f t="shared" si="41"/>
        <v>1173.621167111668</v>
      </c>
      <c r="K200">
        <f t="shared" si="42"/>
        <v>4.8360236108337924</v>
      </c>
      <c r="L200">
        <f t="shared" si="43"/>
        <v>0</v>
      </c>
      <c r="M200" s="42">
        <f t="shared" si="44"/>
        <v>4.8360236108337924</v>
      </c>
      <c r="N200" s="6">
        <f t="shared" si="38"/>
        <v>1.6170080755582023E-7</v>
      </c>
      <c r="O200" s="4">
        <f>SUM($N$41:N200)*0.1+$N$8</f>
        <v>2.9736064604465625E-6</v>
      </c>
      <c r="P200" s="4">
        <f>SUM($O$41:O200)+0</f>
        <v>3.3822354671063202E-4</v>
      </c>
      <c r="Q200" s="6">
        <f t="shared" si="39"/>
        <v>-7.3093808133818196E-7</v>
      </c>
      <c r="R200" s="4">
        <f>SUM($Q$41:Q200)*0.1+$T$8</f>
        <v>-2.537504650705459E-6</v>
      </c>
      <c r="S200" s="4">
        <f>SUM($R$41:R200)+0</f>
        <v>2.1578391707880671E-4</v>
      </c>
      <c r="T200">
        <f t="shared" si="45"/>
        <v>3.909125891290963E-6</v>
      </c>
      <c r="U200">
        <f t="shared" si="46"/>
        <v>4.0119554636036577E-4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-1102.6577908435838</v>
      </c>
      <c r="D201">
        <f t="shared" si="33"/>
        <v>-1145.9155902616462</v>
      </c>
      <c r="E201" s="2">
        <f t="shared" si="34"/>
        <v>-253.50365655717178</v>
      </c>
      <c r="F201">
        <f t="shared" si="35"/>
        <v>0</v>
      </c>
      <c r="G201">
        <f t="shared" si="36"/>
        <v>-4056.058504914738</v>
      </c>
      <c r="H201">
        <f t="shared" si="37"/>
        <v>18334.649444186292</v>
      </c>
      <c r="I201" s="2">
        <f t="shared" si="40"/>
        <v>18777.938673786641</v>
      </c>
      <c r="J201" s="42">
        <f t="shared" si="41"/>
        <v>1173.621167111668</v>
      </c>
      <c r="K201">
        <f t="shared" si="42"/>
        <v>4.8664388536692256</v>
      </c>
      <c r="L201">
        <f t="shared" si="43"/>
        <v>0</v>
      </c>
      <c r="M201" s="42">
        <f t="shared" si="44"/>
        <v>4.8664388536692256</v>
      </c>
      <c r="N201" s="6">
        <f t="shared" si="38"/>
        <v>1.6271779376686311E-7</v>
      </c>
      <c r="O201" s="4">
        <f>SUM($N$41:N201)*0.1+$N$8</f>
        <v>2.989878239823249E-6</v>
      </c>
      <c r="P201" s="4">
        <f>SUM($O$41:O201)+0</f>
        <v>3.4121342495045529E-4</v>
      </c>
      <c r="Q201" s="6">
        <f t="shared" si="39"/>
        <v>-7.3553517618936555E-7</v>
      </c>
      <c r="R201" s="4">
        <f>SUM($Q$41:Q201)*0.1+$T$8</f>
        <v>-2.6110581683243956E-6</v>
      </c>
      <c r="S201" s="4">
        <f>SUM($R$41:R201)+0</f>
        <v>2.1317285891048231E-4</v>
      </c>
      <c r="T201">
        <f t="shared" si="45"/>
        <v>3.9695083634301765E-6</v>
      </c>
      <c r="U201">
        <f t="shared" si="46"/>
        <v>4.023298014595593E-4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-1102.6577908435838</v>
      </c>
      <c r="D202">
        <f t="shared" si="33"/>
        <v>-1145.9155902616462</v>
      </c>
      <c r="E202" s="2">
        <f t="shared" si="34"/>
        <v>-253.50365655717178</v>
      </c>
      <c r="F202">
        <f t="shared" si="35"/>
        <v>0</v>
      </c>
      <c r="G202">
        <f t="shared" si="36"/>
        <v>-4081.4088705704553</v>
      </c>
      <c r="H202">
        <f t="shared" si="37"/>
        <v>18449.241003212457</v>
      </c>
      <c r="I202" s="2">
        <f t="shared" si="40"/>
        <v>18895.300790497808</v>
      </c>
      <c r="J202" s="42">
        <f t="shared" si="41"/>
        <v>1173.621167111668</v>
      </c>
      <c r="K202">
        <f t="shared" si="42"/>
        <v>4.8968540965046587</v>
      </c>
      <c r="L202">
        <f t="shared" si="43"/>
        <v>0</v>
      </c>
      <c r="M202" s="42">
        <f t="shared" si="44"/>
        <v>4.8968540965046587</v>
      </c>
      <c r="N202" s="6">
        <f t="shared" si="38"/>
        <v>1.6373477997790599E-7</v>
      </c>
      <c r="O202" s="4">
        <f>SUM($N$41:N202)*0.1+$N$8</f>
        <v>3.0062517178210396E-6</v>
      </c>
      <c r="P202" s="4">
        <f>SUM($O$41:O202)+0</f>
        <v>3.4421967666827631E-4</v>
      </c>
      <c r="Q202" s="6">
        <f t="shared" si="39"/>
        <v>-7.4013227104054903E-7</v>
      </c>
      <c r="R202" s="4">
        <f>SUM($Q$41:Q202)*0.1+$T$8</f>
        <v>-2.6850713954284513E-6</v>
      </c>
      <c r="S202" s="4">
        <f>SUM($R$41:R202)+0</f>
        <v>2.1048778751505385E-4</v>
      </c>
      <c r="T202">
        <f t="shared" si="45"/>
        <v>4.0307763259017538E-6</v>
      </c>
      <c r="U202">
        <f t="shared" si="46"/>
        <v>4.0347527123554318E-4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-1102.6577908435838</v>
      </c>
      <c r="D203">
        <f t="shared" si="33"/>
        <v>-1145.9155902616462</v>
      </c>
      <c r="E203" s="2">
        <f t="shared" si="34"/>
        <v>-253.50365655717178</v>
      </c>
      <c r="F203">
        <f t="shared" si="35"/>
        <v>0</v>
      </c>
      <c r="G203">
        <f t="shared" si="36"/>
        <v>-4106.759236226173</v>
      </c>
      <c r="H203">
        <f t="shared" si="37"/>
        <v>18563.832562238622</v>
      </c>
      <c r="I203" s="2">
        <f t="shared" si="40"/>
        <v>19012.662907208971</v>
      </c>
      <c r="J203" s="42">
        <f t="shared" si="41"/>
        <v>1173.621167111668</v>
      </c>
      <c r="K203">
        <f t="shared" si="42"/>
        <v>4.9272693393400901</v>
      </c>
      <c r="L203">
        <f t="shared" si="43"/>
        <v>0</v>
      </c>
      <c r="M203" s="42">
        <f t="shared" si="44"/>
        <v>4.9272693393400901</v>
      </c>
      <c r="N203" s="6">
        <f t="shared" si="38"/>
        <v>1.6475176618894893E-7</v>
      </c>
      <c r="O203" s="4">
        <f>SUM($N$41:N203)*0.1+$N$8</f>
        <v>3.0227268944399347E-6</v>
      </c>
      <c r="P203" s="4">
        <f>SUM($O$41:O203)+0</f>
        <v>3.4724240356271622E-4</v>
      </c>
      <c r="Q203" s="6">
        <f t="shared" si="39"/>
        <v>-7.4472936589173262E-7</v>
      </c>
      <c r="R203" s="4">
        <f>SUM($Q$41:Q203)*0.1+$T$8</f>
        <v>-2.7595443320176237E-6</v>
      </c>
      <c r="S203" s="4">
        <f>SUM($R$41:R203)+0</f>
        <v>2.0772824318303622E-4</v>
      </c>
      <c r="T203">
        <f t="shared" si="45"/>
        <v>4.0929161729433313E-6</v>
      </c>
      <c r="U203">
        <f t="shared" si="46"/>
        <v>4.0463355007700847E-4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-1102.6577908435838</v>
      </c>
      <c r="D204">
        <f t="shared" si="33"/>
        <v>-1145.9155902616462</v>
      </c>
      <c r="E204" s="2">
        <f t="shared" si="34"/>
        <v>-253.50365655717178</v>
      </c>
      <c r="F204">
        <f t="shared" si="35"/>
        <v>0</v>
      </c>
      <c r="G204">
        <f t="shared" si="36"/>
        <v>-4132.1096018818907</v>
      </c>
      <c r="H204">
        <f t="shared" si="37"/>
        <v>18678.42412126479</v>
      </c>
      <c r="I204" s="2">
        <f t="shared" si="40"/>
        <v>19130.025023920145</v>
      </c>
      <c r="J204" s="42">
        <f t="shared" si="41"/>
        <v>1173.621167111668</v>
      </c>
      <c r="K204">
        <f t="shared" si="42"/>
        <v>4.9576845821755251</v>
      </c>
      <c r="L204">
        <f t="shared" si="43"/>
        <v>0</v>
      </c>
      <c r="M204" s="42">
        <f t="shared" si="44"/>
        <v>4.9576845821755251</v>
      </c>
      <c r="N204" s="6">
        <f t="shared" si="38"/>
        <v>1.6576875239999183E-7</v>
      </c>
      <c r="O204" s="4">
        <f>SUM($N$41:N204)*0.1+$N$8</f>
        <v>3.039303769679934E-6</v>
      </c>
      <c r="P204" s="4">
        <f>SUM($O$41:O204)+0</f>
        <v>3.5028170733239614E-4</v>
      </c>
      <c r="Q204" s="6">
        <f t="shared" si="39"/>
        <v>-7.4932646074291632E-7</v>
      </c>
      <c r="R204" s="4">
        <f>SUM($Q$41:Q204)*0.1+$T$8</f>
        <v>-2.834476978091916E-6</v>
      </c>
      <c r="S204" s="4">
        <f>SUM($R$41:R204)+0</f>
        <v>2.0489376620494432E-4</v>
      </c>
      <c r="T204">
        <f t="shared" si="45"/>
        <v>4.1559147180523014E-6</v>
      </c>
      <c r="U204">
        <f t="shared" si="46"/>
        <v>4.0580627141697156E-4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-1102.6577908435838</v>
      </c>
      <c r="D205">
        <f t="shared" si="33"/>
        <v>-1145.9155902616462</v>
      </c>
      <c r="E205" s="2">
        <f t="shared" si="34"/>
        <v>-253.50365655717178</v>
      </c>
      <c r="F205">
        <f t="shared" si="35"/>
        <v>0</v>
      </c>
      <c r="G205">
        <f t="shared" si="36"/>
        <v>-4157.4599675376076</v>
      </c>
      <c r="H205">
        <f t="shared" si="37"/>
        <v>18793.015680290955</v>
      </c>
      <c r="I205" s="2">
        <f t="shared" si="40"/>
        <v>19247.387140631308</v>
      </c>
      <c r="J205" s="42">
        <f t="shared" si="41"/>
        <v>1173.621167111668</v>
      </c>
      <c r="K205">
        <f t="shared" si="42"/>
        <v>4.9880998250109565</v>
      </c>
      <c r="L205">
        <f t="shared" si="43"/>
        <v>0</v>
      </c>
      <c r="M205" s="42">
        <f t="shared" si="44"/>
        <v>4.9880998250109565</v>
      </c>
      <c r="N205" s="6">
        <f t="shared" si="38"/>
        <v>1.6678573861103472E-7</v>
      </c>
      <c r="O205" s="4">
        <f>SUM($N$41:N205)*0.1+$N$8</f>
        <v>3.0559823435410373E-6</v>
      </c>
      <c r="P205" s="4">
        <f>SUM($O$41:O205)+0</f>
        <v>3.5333768967593719E-4</v>
      </c>
      <c r="Q205" s="6">
        <f t="shared" si="39"/>
        <v>-7.5392355559409991E-7</v>
      </c>
      <c r="R205" s="4">
        <f>SUM($Q$41:Q205)*0.1+$T$8</f>
        <v>-2.9098693336513259E-6</v>
      </c>
      <c r="S205" s="4">
        <f>SUM($R$41:R205)+0</f>
        <v>2.0198389687129298E-4</v>
      </c>
      <c r="T205">
        <f t="shared" si="45"/>
        <v>4.2197591901622756E-6</v>
      </c>
      <c r="U205">
        <f t="shared" si="46"/>
        <v>4.0699510751462606E-4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-1102.6577908435838</v>
      </c>
      <c r="D206">
        <f t="shared" si="33"/>
        <v>-1145.9155902616462</v>
      </c>
      <c r="E206" s="2">
        <f t="shared" si="34"/>
        <v>-253.50365655717178</v>
      </c>
      <c r="F206">
        <f t="shared" si="35"/>
        <v>0</v>
      </c>
      <c r="G206">
        <f t="shared" si="36"/>
        <v>-4182.8103331933253</v>
      </c>
      <c r="H206">
        <f t="shared" si="37"/>
        <v>18907.607239317123</v>
      </c>
      <c r="I206" s="2">
        <f t="shared" si="40"/>
        <v>19364.749257342482</v>
      </c>
      <c r="J206" s="42">
        <f t="shared" si="41"/>
        <v>1173.621167111668</v>
      </c>
      <c r="K206">
        <f t="shared" si="42"/>
        <v>5.0185150678463915</v>
      </c>
      <c r="L206">
        <f t="shared" si="43"/>
        <v>0</v>
      </c>
      <c r="M206" s="42">
        <f t="shared" si="44"/>
        <v>5.0185150678463915</v>
      </c>
      <c r="N206" s="6">
        <f t="shared" si="38"/>
        <v>1.6780272482207765E-7</v>
      </c>
      <c r="O206" s="4">
        <f>SUM($N$41:N206)*0.1+$N$8</f>
        <v>3.0727626160232447E-6</v>
      </c>
      <c r="P206" s="4">
        <f>SUM($O$41:O206)+0</f>
        <v>3.5641045229196043E-4</v>
      </c>
      <c r="Q206" s="6">
        <f t="shared" si="39"/>
        <v>-7.585206504452836E-7</v>
      </c>
      <c r="R206" s="4">
        <f>SUM($Q$41:Q206)*0.1+$T$8</f>
        <v>-2.985721398695854E-6</v>
      </c>
      <c r="S206" s="4">
        <f>SUM($R$41:R206)+0</f>
        <v>1.9899817547259713E-4</v>
      </c>
      <c r="T206">
        <f t="shared" si="45"/>
        <v>4.2844372285120881E-6</v>
      </c>
      <c r="U206">
        <f t="shared" si="46"/>
        <v>4.0820176915880996E-4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-1102.6577908435838</v>
      </c>
      <c r="D207">
        <f t="shared" si="33"/>
        <v>-1145.9155902616462</v>
      </c>
      <c r="E207" s="2">
        <f t="shared" si="34"/>
        <v>-253.50365655717178</v>
      </c>
      <c r="F207">
        <f t="shared" si="35"/>
        <v>0</v>
      </c>
      <c r="G207">
        <f t="shared" si="36"/>
        <v>-4208.160698849043</v>
      </c>
      <c r="H207">
        <f t="shared" si="37"/>
        <v>19022.198798343288</v>
      </c>
      <c r="I207" s="2">
        <f t="shared" si="40"/>
        <v>19482.111374053646</v>
      </c>
      <c r="J207" s="42">
        <f t="shared" si="41"/>
        <v>1173.621167111668</v>
      </c>
      <c r="K207">
        <f t="shared" si="42"/>
        <v>5.0489303106818237</v>
      </c>
      <c r="L207">
        <f t="shared" si="43"/>
        <v>0</v>
      </c>
      <c r="M207" s="42">
        <f t="shared" si="44"/>
        <v>5.0489303106818237</v>
      </c>
      <c r="N207" s="6">
        <f t="shared" si="38"/>
        <v>1.6881971103312056E-7</v>
      </c>
      <c r="O207" s="4">
        <f>SUM($N$41:N207)*0.1+$N$8</f>
        <v>3.089644587126557E-6</v>
      </c>
      <c r="P207" s="4">
        <f>SUM($O$41:O207)+0</f>
        <v>3.5950009687908701E-4</v>
      </c>
      <c r="Q207" s="6">
        <f t="shared" si="39"/>
        <v>-7.6311774529646708E-7</v>
      </c>
      <c r="R207" s="4">
        <f>SUM($Q$41:Q207)*0.1+$T$8</f>
        <v>-3.0620331732255014E-6</v>
      </c>
      <c r="S207" s="4">
        <f>SUM($R$41:R207)+0</f>
        <v>1.9593614229937163E-4</v>
      </c>
      <c r="T207">
        <f t="shared" si="45"/>
        <v>4.3499368764033656E-6</v>
      </c>
      <c r="U207">
        <f t="shared" si="46"/>
        <v>4.0942800528937022E-4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-1102.6577908435838</v>
      </c>
      <c r="D208">
        <f t="shared" si="33"/>
        <v>-1145.9155902616462</v>
      </c>
      <c r="E208" s="2">
        <f t="shared" si="34"/>
        <v>-253.50365655717178</v>
      </c>
      <c r="F208">
        <f t="shared" si="35"/>
        <v>0</v>
      </c>
      <c r="G208">
        <f t="shared" si="36"/>
        <v>-4233.5110645047607</v>
      </c>
      <c r="H208">
        <f t="shared" si="37"/>
        <v>19136.790357369453</v>
      </c>
      <c r="I208" s="2">
        <f t="shared" si="40"/>
        <v>19599.473490764816</v>
      </c>
      <c r="J208" s="42">
        <f t="shared" si="41"/>
        <v>1173.621167111668</v>
      </c>
      <c r="K208">
        <f t="shared" si="42"/>
        <v>5.0793455535172569</v>
      </c>
      <c r="L208">
        <f t="shared" si="43"/>
        <v>0</v>
      </c>
      <c r="M208" s="42">
        <f t="shared" si="44"/>
        <v>5.0793455535172569</v>
      </c>
      <c r="N208" s="6">
        <f t="shared" si="38"/>
        <v>1.6983669724416347E-7</v>
      </c>
      <c r="O208" s="4">
        <f>SUM($N$41:N208)*0.1+$N$8</f>
        <v>3.1066282568509734E-6</v>
      </c>
      <c r="P208" s="4">
        <f>SUM($O$41:O208)+0</f>
        <v>3.6260672513593797E-4</v>
      </c>
      <c r="Q208" s="6">
        <f t="shared" si="39"/>
        <v>-7.6771484014765067E-7</v>
      </c>
      <c r="R208" s="4">
        <f>SUM($Q$41:Q208)*0.1+$T$8</f>
        <v>-3.1388046572402662E-6</v>
      </c>
      <c r="S208" s="4">
        <f>SUM($R$41:R208)+0</f>
        <v>1.9279733764213135E-4</v>
      </c>
      <c r="T208">
        <f t="shared" si="45"/>
        <v>4.4162465740239303E-6</v>
      </c>
      <c r="U208">
        <f t="shared" si="46"/>
        <v>4.1067560253283086E-4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-1102.6577908435838</v>
      </c>
      <c r="D209">
        <f t="shared" si="33"/>
        <v>-1145.9155902616462</v>
      </c>
      <c r="E209" s="2">
        <f t="shared" si="34"/>
        <v>-253.50365655717178</v>
      </c>
      <c r="F209">
        <f t="shared" si="35"/>
        <v>0</v>
      </c>
      <c r="G209">
        <f t="shared" si="36"/>
        <v>-4258.8614301604775</v>
      </c>
      <c r="H209">
        <f t="shared" si="37"/>
        <v>19251.381916395621</v>
      </c>
      <c r="I209" s="2">
        <f t="shared" si="40"/>
        <v>19716.835607475987</v>
      </c>
      <c r="J209" s="42">
        <f t="shared" si="41"/>
        <v>1173.621167111668</v>
      </c>
      <c r="K209">
        <f t="shared" si="42"/>
        <v>5.109760796352691</v>
      </c>
      <c r="L209">
        <f t="shared" si="43"/>
        <v>0</v>
      </c>
      <c r="M209" s="42">
        <f t="shared" si="44"/>
        <v>5.109760796352691</v>
      </c>
      <c r="N209" s="6">
        <f t="shared" si="38"/>
        <v>1.7085368345520635E-7</v>
      </c>
      <c r="O209" s="4">
        <f>SUM($N$41:N209)*0.1+$N$8</f>
        <v>3.1237136251964939E-6</v>
      </c>
      <c r="P209" s="4">
        <f>SUM($O$41:O209)+0</f>
        <v>3.6573043876113445E-4</v>
      </c>
      <c r="Q209" s="6">
        <f t="shared" si="39"/>
        <v>-7.7231193499883437E-7</v>
      </c>
      <c r="R209" s="4">
        <f>SUM($Q$41:Q209)*0.1+$T$8</f>
        <v>-3.2160358507401501E-6</v>
      </c>
      <c r="S209" s="4">
        <f>SUM($R$41:R209)+0</f>
        <v>1.8958130179139119E-4</v>
      </c>
      <c r="T209">
        <f t="shared" si="45"/>
        <v>4.4833551504965725E-6</v>
      </c>
      <c r="U209">
        <f t="shared" si="46"/>
        <v>4.119463846489376E-4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-1102.6577908435838</v>
      </c>
      <c r="D210">
        <f t="shared" si="33"/>
        <v>-1145.9155902616462</v>
      </c>
      <c r="E210" s="2">
        <f t="shared" si="34"/>
        <v>-253.50365655717178</v>
      </c>
      <c r="F210">
        <f t="shared" si="35"/>
        <v>0</v>
      </c>
      <c r="G210">
        <f t="shared" si="36"/>
        <v>-4284.2117958161953</v>
      </c>
      <c r="H210">
        <f t="shared" si="37"/>
        <v>19365.973475421786</v>
      </c>
      <c r="I210" s="2">
        <f t="shared" si="40"/>
        <v>19834.19772418715</v>
      </c>
      <c r="J210" s="42">
        <f t="shared" si="41"/>
        <v>1173.621167111668</v>
      </c>
      <c r="K210">
        <f t="shared" si="42"/>
        <v>5.1401760391881224</v>
      </c>
      <c r="L210">
        <f t="shared" si="43"/>
        <v>0</v>
      </c>
      <c r="M210" s="42">
        <f t="shared" si="44"/>
        <v>5.1401760391881224</v>
      </c>
      <c r="N210" s="6">
        <f t="shared" si="38"/>
        <v>1.7187066966624928E-7</v>
      </c>
      <c r="O210" s="4">
        <f>SUM($N$41:N210)*0.1+$N$8</f>
        <v>3.1409006921631189E-6</v>
      </c>
      <c r="P210" s="4">
        <f>SUM($O$41:O210)+0</f>
        <v>3.6887133945329756E-4</v>
      </c>
      <c r="Q210" s="6">
        <f t="shared" si="39"/>
        <v>-7.7690902985001796E-7</v>
      </c>
      <c r="R210" s="4">
        <f>SUM($Q$41:Q210)*0.1+$T$8</f>
        <v>-3.2937267537251515E-6</v>
      </c>
      <c r="S210" s="4">
        <f>SUM($R$41:R210)+0</f>
        <v>1.8628757503766604E-4</v>
      </c>
      <c r="T210">
        <f t="shared" si="45"/>
        <v>4.5512518152960492E-6</v>
      </c>
      <c r="U210">
        <f t="shared" si="46"/>
        <v>4.1324221188485078E-4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-1102.6577908435838</v>
      </c>
      <c r="D211">
        <f t="shared" si="33"/>
        <v>-1145.9155902616462</v>
      </c>
      <c r="E211" s="2">
        <f t="shared" si="34"/>
        <v>-253.50365655717178</v>
      </c>
      <c r="F211">
        <f t="shared" si="35"/>
        <v>0</v>
      </c>
      <c r="G211">
        <f t="shared" si="36"/>
        <v>-4309.562161471913</v>
      </c>
      <c r="H211">
        <f t="shared" si="37"/>
        <v>19480.565034447955</v>
      </c>
      <c r="I211" s="2">
        <f t="shared" si="40"/>
        <v>19951.559840898324</v>
      </c>
      <c r="J211" s="42">
        <f t="shared" si="41"/>
        <v>1173.621167111668</v>
      </c>
      <c r="K211">
        <f t="shared" si="42"/>
        <v>5.1705912820235573</v>
      </c>
      <c r="L211">
        <f t="shared" si="43"/>
        <v>0</v>
      </c>
      <c r="M211" s="42">
        <f t="shared" si="44"/>
        <v>5.1705912820235573</v>
      </c>
      <c r="N211" s="6">
        <f t="shared" si="38"/>
        <v>1.7288765587729219E-7</v>
      </c>
      <c r="O211" s="4">
        <f>SUM($N$41:N211)*0.1+$N$8</f>
        <v>3.158189457750848E-6</v>
      </c>
      <c r="P211" s="4">
        <f>SUM($O$41:O211)+0</f>
        <v>3.7202952891104838E-4</v>
      </c>
      <c r="Q211" s="6">
        <f t="shared" si="39"/>
        <v>-7.8150612470120165E-7</v>
      </c>
      <c r="R211" s="4">
        <f>SUM($Q$41:Q211)*0.1+$T$8</f>
        <v>-3.3718773661952713E-6</v>
      </c>
      <c r="S211" s="4">
        <f>SUM($R$41:R211)+0</f>
        <v>1.8291569767147077E-4</v>
      </c>
      <c r="T211">
        <f t="shared" si="45"/>
        <v>4.619926149161754E-6</v>
      </c>
      <c r="U211">
        <f t="shared" si="46"/>
        <v>4.1456498023400082E-4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-1102.6577908435838</v>
      </c>
      <c r="D212">
        <f t="shared" si="33"/>
        <v>-1145.9155902616462</v>
      </c>
      <c r="E212" s="2">
        <f t="shared" si="34"/>
        <v>-253.50365655717178</v>
      </c>
      <c r="F212">
        <f t="shared" si="35"/>
        <v>0</v>
      </c>
      <c r="G212">
        <f t="shared" si="36"/>
        <v>-4334.9125271276307</v>
      </c>
      <c r="H212">
        <f t="shared" si="37"/>
        <v>19595.156593474119</v>
      </c>
      <c r="I212" s="2">
        <f t="shared" si="40"/>
        <v>20068.921957609487</v>
      </c>
      <c r="J212" s="42">
        <f t="shared" si="41"/>
        <v>1173.621167111668</v>
      </c>
      <c r="K212">
        <f t="shared" si="42"/>
        <v>5.2010065248589887</v>
      </c>
      <c r="L212">
        <f t="shared" si="43"/>
        <v>0</v>
      </c>
      <c r="M212" s="42">
        <f t="shared" si="44"/>
        <v>5.2010065248589887</v>
      </c>
      <c r="N212" s="6">
        <f t="shared" si="38"/>
        <v>1.7390464208833513E-7</v>
      </c>
      <c r="O212" s="4">
        <f>SUM($N$41:N212)*0.1+$N$8</f>
        <v>3.1755799219596816E-6</v>
      </c>
      <c r="P212" s="4">
        <f>SUM($O$41:O212)+0</f>
        <v>3.7520510883300807E-4</v>
      </c>
      <c r="Q212" s="6">
        <f t="shared" si="39"/>
        <v>-7.8610321955238513E-7</v>
      </c>
      <c r="R212" s="4">
        <f>SUM($Q$41:Q212)*0.1+$T$8</f>
        <v>-3.4504876881505102E-6</v>
      </c>
      <c r="S212" s="4">
        <f>SUM($R$41:R212)+0</f>
        <v>1.7946520998332027E-4</v>
      </c>
      <c r="T212">
        <f t="shared" si="45"/>
        <v>4.6893680946191151E-6</v>
      </c>
      <c r="U212">
        <f t="shared" si="46"/>
        <v>4.1591662059690124E-4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-1102.6577908435838</v>
      </c>
      <c r="D213">
        <f t="shared" si="33"/>
        <v>-1145.9155902616462</v>
      </c>
      <c r="E213" s="2">
        <f t="shared" si="34"/>
        <v>-253.50365655717178</v>
      </c>
      <c r="F213">
        <f t="shared" si="35"/>
        <v>0</v>
      </c>
      <c r="G213">
        <f t="shared" si="36"/>
        <v>-4360.2628927833484</v>
      </c>
      <c r="H213">
        <f t="shared" si="37"/>
        <v>19709.748152500284</v>
      </c>
      <c r="I213" s="2">
        <f t="shared" si="40"/>
        <v>20186.284074320658</v>
      </c>
      <c r="J213" s="42">
        <f t="shared" si="41"/>
        <v>1173.621167111668</v>
      </c>
      <c r="K213">
        <f t="shared" si="42"/>
        <v>5.2314217676944228</v>
      </c>
      <c r="L213">
        <f t="shared" si="43"/>
        <v>0</v>
      </c>
      <c r="M213" s="42">
        <f t="shared" si="44"/>
        <v>5.2314217676944228</v>
      </c>
      <c r="N213" s="6">
        <f t="shared" si="38"/>
        <v>1.7492162829937803E-7</v>
      </c>
      <c r="O213" s="4">
        <f>SUM($N$41:N213)*0.1+$N$8</f>
        <v>3.1930720847896193E-6</v>
      </c>
      <c r="P213" s="4">
        <f>SUM($O$41:O213)+0</f>
        <v>3.7839818091779767E-4</v>
      </c>
      <c r="Q213" s="6">
        <f t="shared" si="39"/>
        <v>-7.9070031440356872E-7</v>
      </c>
      <c r="R213" s="4">
        <f>SUM($Q$41:Q213)*0.1+$T$8</f>
        <v>-3.5295577195908666E-6</v>
      </c>
      <c r="S213" s="4">
        <f>SUM($R$41:R213)+0</f>
        <v>1.7593565226372941E-4</v>
      </c>
      <c r="T213">
        <f t="shared" si="45"/>
        <v>4.7595679462096353E-6</v>
      </c>
      <c r="U213">
        <f t="shared" si="46"/>
        <v>4.172990978415389E-4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-1102.6577908435838</v>
      </c>
      <c r="D214">
        <f t="shared" si="33"/>
        <v>-1145.9155902616462</v>
      </c>
      <c r="E214" s="2">
        <f t="shared" si="34"/>
        <v>-253.50365655717178</v>
      </c>
      <c r="F214">
        <f t="shared" si="35"/>
        <v>0</v>
      </c>
      <c r="G214">
        <f t="shared" si="36"/>
        <v>-4385.6132584390652</v>
      </c>
      <c r="H214">
        <f t="shared" si="37"/>
        <v>19824.339711526452</v>
      </c>
      <c r="I214" s="2">
        <f t="shared" si="40"/>
        <v>20303.646191031828</v>
      </c>
      <c r="J214" s="42">
        <f t="shared" si="41"/>
        <v>1173.621167111668</v>
      </c>
      <c r="K214">
        <f t="shared" si="42"/>
        <v>5.2618370105298569</v>
      </c>
      <c r="L214">
        <f t="shared" si="43"/>
        <v>0</v>
      </c>
      <c r="M214" s="42">
        <f t="shared" si="44"/>
        <v>5.2618370105298569</v>
      </c>
      <c r="N214" s="6">
        <f t="shared" si="38"/>
        <v>1.7593861451042092E-7</v>
      </c>
      <c r="O214" s="4">
        <f>SUM($N$41:N214)*0.1+$N$8</f>
        <v>3.2106659462406615E-6</v>
      </c>
      <c r="P214" s="4">
        <f>SUM($O$41:O214)+0</f>
        <v>3.8160884686403834E-4</v>
      </c>
      <c r="Q214" s="6">
        <f t="shared" si="39"/>
        <v>-7.9529740925475242E-7</v>
      </c>
      <c r="R214" s="4">
        <f>SUM($Q$41:Q214)*0.1+$T$8</f>
        <v>-3.6090874605163421E-6</v>
      </c>
      <c r="S214" s="4">
        <f>SUM($R$41:R214)+0</f>
        <v>1.7232656480321306E-4</v>
      </c>
      <c r="T214">
        <f t="shared" si="45"/>
        <v>4.8305163405174136E-6</v>
      </c>
      <c r="U214">
        <f t="shared" si="46"/>
        <v>4.1871440976132772E-4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-1102.6577908435838</v>
      </c>
      <c r="D215">
        <f t="shared" si="33"/>
        <v>-1145.9155902616462</v>
      </c>
      <c r="E215" s="2">
        <f t="shared" si="34"/>
        <v>-253.50365655717178</v>
      </c>
      <c r="F215">
        <f t="shared" si="35"/>
        <v>0</v>
      </c>
      <c r="G215">
        <f t="shared" si="36"/>
        <v>-4410.963624094783</v>
      </c>
      <c r="H215">
        <f t="shared" si="37"/>
        <v>19938.931270552617</v>
      </c>
      <c r="I215" s="2">
        <f t="shared" si="40"/>
        <v>20421.008307742995</v>
      </c>
      <c r="J215" s="42">
        <f t="shared" si="41"/>
        <v>1173.621167111668</v>
      </c>
      <c r="K215">
        <f t="shared" si="42"/>
        <v>5.2922522533652891</v>
      </c>
      <c r="L215">
        <f t="shared" si="43"/>
        <v>0</v>
      </c>
      <c r="M215" s="42">
        <f t="shared" si="44"/>
        <v>5.2922522533652891</v>
      </c>
      <c r="N215" s="6">
        <f t="shared" si="38"/>
        <v>1.7695560072146382E-7</v>
      </c>
      <c r="O215" s="4">
        <f>SUM($N$41:N215)*0.1+$N$8</f>
        <v>3.2283615063128078E-6</v>
      </c>
      <c r="P215" s="4">
        <f>SUM($O$41:O215)+0</f>
        <v>3.8483720837035115E-4</v>
      </c>
      <c r="Q215" s="6">
        <f t="shared" si="39"/>
        <v>-7.9989450410593601E-7</v>
      </c>
      <c r="R215" s="4">
        <f>SUM($Q$41:Q215)*0.1+$T$8</f>
        <v>-3.689076910926936E-6</v>
      </c>
      <c r="S215" s="4">
        <f>SUM($R$41:R215)+0</f>
        <v>1.6863748789228613E-4</v>
      </c>
      <c r="T215">
        <f t="shared" si="45"/>
        <v>4.9022042460689584E-6</v>
      </c>
      <c r="U215">
        <f t="shared" si="46"/>
        <v>4.2016458592902139E-4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-1102.6577908435838</v>
      </c>
      <c r="D216">
        <f t="shared" si="33"/>
        <v>-1145.9155902616462</v>
      </c>
      <c r="E216" s="2">
        <f t="shared" si="34"/>
        <v>-253.50365655717178</v>
      </c>
      <c r="F216">
        <f t="shared" si="35"/>
        <v>0</v>
      </c>
      <c r="G216">
        <f t="shared" si="36"/>
        <v>-4436.3139897505007</v>
      </c>
      <c r="H216">
        <f t="shared" si="37"/>
        <v>20053.522829578786</v>
      </c>
      <c r="I216" s="2">
        <f t="shared" si="40"/>
        <v>20538.370424454166</v>
      </c>
      <c r="J216" s="42">
        <f t="shared" si="41"/>
        <v>1173.621167111668</v>
      </c>
      <c r="K216">
        <f t="shared" si="42"/>
        <v>5.3226674962007232</v>
      </c>
      <c r="L216">
        <f t="shared" si="43"/>
        <v>0</v>
      </c>
      <c r="M216" s="42">
        <f t="shared" si="44"/>
        <v>5.3226674962007232</v>
      </c>
      <c r="N216" s="6">
        <f t="shared" si="38"/>
        <v>1.7797258693250676E-7</v>
      </c>
      <c r="O216" s="4">
        <f>SUM($N$41:N216)*0.1+$N$8</f>
        <v>3.2461587650060586E-6</v>
      </c>
      <c r="P216" s="4">
        <f>SUM($O$41:O216)+0</f>
        <v>3.8808336713535722E-4</v>
      </c>
      <c r="Q216" s="6">
        <f t="shared" si="39"/>
        <v>-8.044915989571197E-7</v>
      </c>
      <c r="R216" s="4">
        <f>SUM($Q$41:Q216)*0.1+$T$8</f>
        <v>-3.7695260708226473E-6</v>
      </c>
      <c r="S216" s="4">
        <f>SUM($R$41:R216)+0</f>
        <v>1.6486796182146348E-4</v>
      </c>
      <c r="T216">
        <f t="shared" si="45"/>
        <v>4.9746229531731635E-6</v>
      </c>
      <c r="U216">
        <f t="shared" si="46"/>
        <v>4.216516864454357E-4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-1102.6577908435838</v>
      </c>
      <c r="D217">
        <f t="shared" si="33"/>
        <v>-1145.9155902616462</v>
      </c>
      <c r="E217" s="2">
        <f t="shared" si="34"/>
        <v>-253.50365655717178</v>
      </c>
      <c r="F217">
        <f t="shared" si="35"/>
        <v>0</v>
      </c>
      <c r="G217">
        <f t="shared" si="36"/>
        <v>-4461.6643554062184</v>
      </c>
      <c r="H217">
        <f t="shared" si="37"/>
        <v>20168.11438860495</v>
      </c>
      <c r="I217" s="2">
        <f t="shared" si="40"/>
        <v>20655.732541165329</v>
      </c>
      <c r="J217" s="42">
        <f t="shared" si="41"/>
        <v>1173.621167111668</v>
      </c>
      <c r="K217">
        <f t="shared" si="42"/>
        <v>5.3530827390361546</v>
      </c>
      <c r="L217">
        <f t="shared" si="43"/>
        <v>0</v>
      </c>
      <c r="M217" s="42">
        <f t="shared" si="44"/>
        <v>5.3530827390361546</v>
      </c>
      <c r="N217" s="6">
        <f t="shared" si="38"/>
        <v>1.7898957314354967E-7</v>
      </c>
      <c r="O217" s="4">
        <f>SUM($N$41:N217)*0.1+$N$8</f>
        <v>3.2640577223204135E-6</v>
      </c>
      <c r="P217" s="4">
        <f>SUM($O$41:O217)+0</f>
        <v>3.9134742485767764E-4</v>
      </c>
      <c r="Q217" s="6">
        <f t="shared" si="39"/>
        <v>-8.0908869380830318E-7</v>
      </c>
      <c r="R217" s="4">
        <f>SUM($Q$41:Q217)*0.1+$T$8</f>
        <v>-3.8504349402034773E-6</v>
      </c>
      <c r="S217" s="4">
        <f>SUM($R$41:R217)+0</f>
        <v>1.6101752688126001E-4</v>
      </c>
      <c r="T217">
        <f t="shared" si="45"/>
        <v>5.0477640637592481E-6</v>
      </c>
      <c r="U217">
        <f t="shared" si="46"/>
        <v>4.2317780058232369E-4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-1102.6577908435838</v>
      </c>
      <c r="D218">
        <f t="shared" si="33"/>
        <v>-1145.9155902616462</v>
      </c>
      <c r="E218" s="2">
        <f t="shared" si="34"/>
        <v>-253.50365655717178</v>
      </c>
      <c r="F218">
        <f t="shared" si="35"/>
        <v>0</v>
      </c>
      <c r="G218">
        <f t="shared" si="36"/>
        <v>-4487.0147210619361</v>
      </c>
      <c r="H218">
        <f t="shared" si="37"/>
        <v>20282.705947631119</v>
      </c>
      <c r="I218" s="2">
        <f t="shared" si="40"/>
        <v>20773.094657876503</v>
      </c>
      <c r="J218" s="42">
        <f t="shared" si="41"/>
        <v>1173.621167111668</v>
      </c>
      <c r="K218">
        <f t="shared" si="42"/>
        <v>5.3834979818715896</v>
      </c>
      <c r="L218">
        <f t="shared" si="43"/>
        <v>0</v>
      </c>
      <c r="M218" s="42">
        <f t="shared" si="44"/>
        <v>5.3834979818715896</v>
      </c>
      <c r="N218" s="6">
        <f t="shared" si="38"/>
        <v>1.800065593545926E-7</v>
      </c>
      <c r="O218" s="4">
        <f>SUM($N$41:N218)*0.1+$N$8</f>
        <v>3.2820583782558729E-6</v>
      </c>
      <c r="P218" s="4">
        <f>SUM($O$41:O218)+0</f>
        <v>3.9462948323593349E-4</v>
      </c>
      <c r="Q218" s="6">
        <f t="shared" si="39"/>
        <v>-8.1368578865948688E-7</v>
      </c>
      <c r="R218" s="4">
        <f>SUM($Q$41:Q218)*0.1+$T$8</f>
        <v>-3.9318035190694253E-6</v>
      </c>
      <c r="S218" s="4">
        <f>SUM($R$41:R218)+0</f>
        <v>1.5708572336219057E-4</v>
      </c>
      <c r="T218">
        <f t="shared" si="45"/>
        <v>5.1216194812623761E-6</v>
      </c>
      <c r="U218">
        <f t="shared" si="46"/>
        <v>4.2474504531928633E-4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-1102.6577908435838</v>
      </c>
      <c r="D219">
        <f t="shared" si="33"/>
        <v>-1145.9155902616462</v>
      </c>
      <c r="E219" s="2">
        <f t="shared" si="34"/>
        <v>-253.50365655717178</v>
      </c>
      <c r="F219">
        <f t="shared" si="35"/>
        <v>0</v>
      </c>
      <c r="G219">
        <f t="shared" si="36"/>
        <v>-4512.365086717653</v>
      </c>
      <c r="H219">
        <f t="shared" si="37"/>
        <v>20397.297506657284</v>
      </c>
      <c r="I219" s="2">
        <f t="shared" si="40"/>
        <v>20890.45677458767</v>
      </c>
      <c r="J219" s="42">
        <f t="shared" si="41"/>
        <v>1173.621167111668</v>
      </c>
      <c r="K219">
        <f t="shared" si="42"/>
        <v>5.4139132247070219</v>
      </c>
      <c r="L219">
        <f t="shared" si="43"/>
        <v>0</v>
      </c>
      <c r="M219" s="42">
        <f t="shared" si="44"/>
        <v>5.4139132247070219</v>
      </c>
      <c r="N219" s="6">
        <f t="shared" si="38"/>
        <v>1.8102354556563548E-7</v>
      </c>
      <c r="O219" s="4">
        <f>SUM($N$41:N219)*0.1+$N$8</f>
        <v>3.3001607328124364E-6</v>
      </c>
      <c r="P219" s="4">
        <f>SUM($O$41:O219)+0</f>
        <v>3.9792964396874594E-4</v>
      </c>
      <c r="Q219" s="6">
        <f t="shared" si="39"/>
        <v>-8.1828288351067047E-7</v>
      </c>
      <c r="R219" s="4">
        <f>SUM($Q$41:Q219)*0.1+$T$8</f>
        <v>-4.0136318074204924E-6</v>
      </c>
      <c r="S219" s="4">
        <f>SUM($R$41:R219)+0</f>
        <v>1.5307209155477009E-4</v>
      </c>
      <c r="T219">
        <f t="shared" si="45"/>
        <v>5.1961814005993484E-6</v>
      </c>
      <c r="U219">
        <f t="shared" si="46"/>
        <v>4.2635556377517206E-4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-1102.6577908435838</v>
      </c>
      <c r="D220">
        <f t="shared" si="33"/>
        <v>-1145.9155902616462</v>
      </c>
      <c r="E220" s="2">
        <f t="shared" si="34"/>
        <v>-253.50365655717178</v>
      </c>
      <c r="F220">
        <f t="shared" si="35"/>
        <v>0</v>
      </c>
      <c r="G220">
        <f t="shared" si="36"/>
        <v>-4537.7154523733707</v>
      </c>
      <c r="H220">
        <f t="shared" si="37"/>
        <v>20511.889065683448</v>
      </c>
      <c r="I220" s="2">
        <f t="shared" si="40"/>
        <v>21007.818891298837</v>
      </c>
      <c r="J220" s="42">
        <f t="shared" si="41"/>
        <v>1173.621167111668</v>
      </c>
      <c r="K220">
        <f t="shared" si="42"/>
        <v>5.444328467542455</v>
      </c>
      <c r="L220">
        <f t="shared" si="43"/>
        <v>0</v>
      </c>
      <c r="M220" s="42">
        <f t="shared" si="44"/>
        <v>5.444328467542455</v>
      </c>
      <c r="N220" s="6">
        <f t="shared" si="38"/>
        <v>1.8204053177667839E-7</v>
      </c>
      <c r="O220" s="4">
        <f>SUM($N$41:N220)*0.1+$N$8</f>
        <v>3.3183647859901043E-6</v>
      </c>
      <c r="P220" s="4">
        <f>SUM($O$41:O220)+0</f>
        <v>4.0124800875473602E-4</v>
      </c>
      <c r="Q220" s="6">
        <f t="shared" si="39"/>
        <v>-8.2287997836185406E-7</v>
      </c>
      <c r="R220" s="4">
        <f>SUM($Q$41:Q220)*0.1+$T$8</f>
        <v>-4.0959198052566787E-6</v>
      </c>
      <c r="S220" s="4">
        <f>SUM($R$41:R220)+0</f>
        <v>1.4897617174951342E-4</v>
      </c>
      <c r="T220">
        <f t="shared" si="45"/>
        <v>5.2714422982702805E-6</v>
      </c>
      <c r="U220">
        <f t="shared" si="46"/>
        <v>4.2801152353503429E-4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763.94372684109749</v>
      </c>
      <c r="E221" s="2">
        <f t="shared" si="34"/>
        <v>-1056.1728854547564</v>
      </c>
      <c r="F221">
        <f t="shared" si="35"/>
        <v>-57295.779513082314</v>
      </c>
      <c r="G221">
        <f t="shared" si="36"/>
        <v>28516.667907278439</v>
      </c>
      <c r="H221">
        <f t="shared" si="37"/>
        <v>20626.480624709642</v>
      </c>
      <c r="I221" s="2">
        <f t="shared" si="40"/>
        <v>35194.488936416259</v>
      </c>
      <c r="J221" s="42">
        <f t="shared" si="41"/>
        <v>1303.4995902376384</v>
      </c>
      <c r="K221">
        <f t="shared" si="42"/>
        <v>9.1209067923039608</v>
      </c>
      <c r="L221">
        <f t="shared" si="43"/>
        <v>-37.121540923307137</v>
      </c>
      <c r="M221" s="42">
        <f t="shared" si="44"/>
        <v>64.940105807399149</v>
      </c>
      <c r="N221" s="6">
        <f t="shared" si="38"/>
        <v>-1.1440094569228106E-6</v>
      </c>
      <c r="O221" s="4">
        <f>SUM($N$41:N221)*0.1+$N$8</f>
        <v>3.203963840297823E-6</v>
      </c>
      <c r="P221" s="4">
        <f>SUM($O$41:O221)+0</f>
        <v>4.0445197259503387E-4</v>
      </c>
      <c r="Q221" s="6">
        <f t="shared" si="39"/>
        <v>-8.274770732130387E-7</v>
      </c>
      <c r="R221" s="4">
        <f>SUM($Q$41:Q221)*0.1+$T$8</f>
        <v>-4.1786675125779825E-6</v>
      </c>
      <c r="S221" s="4">
        <f>SUM($R$41:R221)+0</f>
        <v>1.4479750423693544E-4</v>
      </c>
      <c r="T221">
        <f t="shared" si="45"/>
        <v>5.2656097909558997E-6</v>
      </c>
      <c r="U221">
        <f t="shared" si="46"/>
        <v>4.2959017140672501E-4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763.94372684109749</v>
      </c>
      <c r="E222" s="2">
        <f t="shared" si="34"/>
        <v>-1056.1728854547564</v>
      </c>
      <c r="F222">
        <f t="shared" si="35"/>
        <v>-57295.779513082314</v>
      </c>
      <c r="G222">
        <f t="shared" si="36"/>
        <v>28411.050618732963</v>
      </c>
      <c r="H222">
        <f t="shared" si="37"/>
        <v>20550.086252025532</v>
      </c>
      <c r="I222" s="2">
        <f t="shared" si="40"/>
        <v>35064.138977392489</v>
      </c>
      <c r="J222" s="42">
        <f t="shared" si="41"/>
        <v>1303.4995902376384</v>
      </c>
      <c r="K222">
        <f t="shared" si="42"/>
        <v>9.0871256560361662</v>
      </c>
      <c r="L222">
        <f t="shared" si="43"/>
        <v>-37.121540923307137</v>
      </c>
      <c r="M222" s="42">
        <f t="shared" si="44"/>
        <v>64.935369824548559</v>
      </c>
      <c r="N222" s="6">
        <f t="shared" si="38"/>
        <v>-1.1397723848601334E-6</v>
      </c>
      <c r="O222" s="4">
        <f>SUM($N$41:N222)*0.1+$N$8</f>
        <v>3.08998660181181E-6</v>
      </c>
      <c r="P222" s="4">
        <f>SUM($O$41:O222)+0</f>
        <v>4.0754195919684568E-4</v>
      </c>
      <c r="Q222" s="6">
        <f t="shared" si="39"/>
        <v>-8.2441234331224968E-7</v>
      </c>
      <c r="R222" s="4">
        <f>SUM($Q$41:Q222)*0.1+$T$8</f>
        <v>-4.2611087469092085E-6</v>
      </c>
      <c r="S222" s="4">
        <f>SUM($R$41:R222)+0</f>
        <v>1.4053639549002622E-4</v>
      </c>
      <c r="T222">
        <f t="shared" si="45"/>
        <v>5.2635601024746233E-6</v>
      </c>
      <c r="U222">
        <f t="shared" si="46"/>
        <v>4.3109271272353064E-4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763.94372684109749</v>
      </c>
      <c r="E223" s="2">
        <f t="shared" si="34"/>
        <v>-1056.1728854547564</v>
      </c>
      <c r="F223">
        <f t="shared" si="35"/>
        <v>-57295.779513082314</v>
      </c>
      <c r="G223">
        <f t="shared" si="36"/>
        <v>28305.433330187487</v>
      </c>
      <c r="H223">
        <f t="shared" si="37"/>
        <v>20473.691879341422</v>
      </c>
      <c r="I223" s="2">
        <f t="shared" si="40"/>
        <v>34933.789018368727</v>
      </c>
      <c r="J223" s="42">
        <f t="shared" si="41"/>
        <v>1303.4995902376384</v>
      </c>
      <c r="K223">
        <f t="shared" si="42"/>
        <v>9.0533445197683751</v>
      </c>
      <c r="L223">
        <f t="shared" si="43"/>
        <v>-37.121540923307137</v>
      </c>
      <c r="M223" s="42">
        <f t="shared" si="44"/>
        <v>64.930651071400163</v>
      </c>
      <c r="N223" s="6">
        <f t="shared" si="38"/>
        <v>-1.1355353127974565E-6</v>
      </c>
      <c r="O223" s="4">
        <f>SUM($N$41:N223)*0.1+$N$8</f>
        <v>2.9764330705320641E-6</v>
      </c>
      <c r="P223" s="4">
        <f>SUM($O$41:O223)+0</f>
        <v>4.1051839226737772E-4</v>
      </c>
      <c r="Q223" s="6">
        <f t="shared" si="39"/>
        <v>-8.2134761341146066E-7</v>
      </c>
      <c r="R223" s="4">
        <f>SUM($Q$41:Q223)*0.1+$T$8</f>
        <v>-4.3432435082503533E-6</v>
      </c>
      <c r="S223" s="4">
        <f>SUM($R$41:R223)+0</f>
        <v>1.3619315198177588E-4</v>
      </c>
      <c r="T223">
        <f t="shared" si="45"/>
        <v>5.2652557388331827E-6</v>
      </c>
      <c r="U223">
        <f t="shared" si="46"/>
        <v>4.3252043308556382E-4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763.94372684109749</v>
      </c>
      <c r="E224" s="2">
        <f t="shared" si="34"/>
        <v>-1056.1728854547564</v>
      </c>
      <c r="F224">
        <f t="shared" si="35"/>
        <v>-57295.779513082314</v>
      </c>
      <c r="G224">
        <f t="shared" si="36"/>
        <v>28199.816041642007</v>
      </c>
      <c r="H224">
        <f t="shared" si="37"/>
        <v>20397.297506657309</v>
      </c>
      <c r="I224" s="2">
        <f t="shared" si="40"/>
        <v>34803.439059344957</v>
      </c>
      <c r="J224" s="42">
        <f t="shared" si="41"/>
        <v>1303.4995902376384</v>
      </c>
      <c r="K224">
        <f t="shared" si="42"/>
        <v>9.0195633835005804</v>
      </c>
      <c r="L224">
        <f t="shared" si="43"/>
        <v>-37.121540923307137</v>
      </c>
      <c r="M224" s="42">
        <f t="shared" si="44"/>
        <v>64.925949551710715</v>
      </c>
      <c r="N224" s="6">
        <f t="shared" si="38"/>
        <v>-1.1312982407347791E-6</v>
      </c>
      <c r="O224" s="4">
        <f>SUM($N$41:N224)*0.1+$N$8</f>
        <v>2.8633032464585861E-6</v>
      </c>
      <c r="P224" s="4">
        <f>SUM($O$41:O224)+0</f>
        <v>4.1338169551383629E-4</v>
      </c>
      <c r="Q224" s="6">
        <f t="shared" si="39"/>
        <v>-8.1828288351067153E-7</v>
      </c>
      <c r="R224" s="4">
        <f>SUM($Q$41:Q224)*0.1+$T$8</f>
        <v>-4.4250717966014205E-6</v>
      </c>
      <c r="S224" s="4">
        <f>SUM($R$41:R224)+0</f>
        <v>1.3176808018517446E-4</v>
      </c>
      <c r="T224">
        <f t="shared" si="45"/>
        <v>5.2706513721036036E-6</v>
      </c>
      <c r="U224">
        <f t="shared" si="46"/>
        <v>4.3387469751251986E-4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763.94372684109749</v>
      </c>
      <c r="E225" s="2">
        <f t="shared" si="34"/>
        <v>-1056.1728854547564</v>
      </c>
      <c r="F225">
        <f t="shared" si="35"/>
        <v>-57295.779513082314</v>
      </c>
      <c r="G225">
        <f t="shared" si="36"/>
        <v>28094.198753096531</v>
      </c>
      <c r="H225">
        <f t="shared" si="37"/>
        <v>20320.903133973199</v>
      </c>
      <c r="I225" s="2">
        <f t="shared" si="40"/>
        <v>34673.089100321195</v>
      </c>
      <c r="J225" s="42">
        <f t="shared" si="41"/>
        <v>1303.4995902376384</v>
      </c>
      <c r="K225">
        <f t="shared" si="42"/>
        <v>8.9857822472327875</v>
      </c>
      <c r="L225">
        <f t="shared" si="43"/>
        <v>-37.121540923307137</v>
      </c>
      <c r="M225" s="42">
        <f t="shared" si="44"/>
        <v>64.92126526922425</v>
      </c>
      <c r="N225" s="6">
        <f t="shared" si="38"/>
        <v>-1.1270611686721022E-6</v>
      </c>
      <c r="O225" s="4">
        <f>SUM($N$41:N225)*0.1+$N$8</f>
        <v>2.750597129591376E-6</v>
      </c>
      <c r="P225" s="4">
        <f>SUM($O$41:O225)+0</f>
        <v>4.1613229264342766E-4</v>
      </c>
      <c r="Q225" s="6">
        <f t="shared" si="39"/>
        <v>-8.152181536098824E-7</v>
      </c>
      <c r="R225" s="4">
        <f>SUM($Q$41:Q225)*0.1+$T$8</f>
        <v>-4.5065936119624081E-6</v>
      </c>
      <c r="S225" s="4">
        <f>SUM($R$41:R225)+0</f>
        <v>1.2726148657321205E-4</v>
      </c>
      <c r="T225">
        <f t="shared" si="45"/>
        <v>5.2796941722695175E-6</v>
      </c>
      <c r="U225">
        <f t="shared" si="46"/>
        <v>4.3515694978421191E-4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763.94372684109749</v>
      </c>
      <c r="E226" s="2">
        <f t="shared" si="34"/>
        <v>-1056.1728854547564</v>
      </c>
      <c r="F226">
        <f t="shared" si="35"/>
        <v>-57295.779513082314</v>
      </c>
      <c r="G226">
        <f t="shared" si="36"/>
        <v>27988.581464551055</v>
      </c>
      <c r="H226">
        <f t="shared" si="37"/>
        <v>20244.508761289089</v>
      </c>
      <c r="I226" s="2">
        <f t="shared" si="40"/>
        <v>34542.739141297432</v>
      </c>
      <c r="J226" s="42">
        <f t="shared" si="41"/>
        <v>1303.4995902376384</v>
      </c>
      <c r="K226">
        <f t="shared" si="42"/>
        <v>8.9520011109649964</v>
      </c>
      <c r="L226">
        <f t="shared" si="43"/>
        <v>-37.121540923307137</v>
      </c>
      <c r="M226" s="42">
        <f t="shared" si="44"/>
        <v>64.916598227672239</v>
      </c>
      <c r="N226" s="6">
        <f t="shared" si="38"/>
        <v>-1.122824096609425E-6</v>
      </c>
      <c r="O226" s="4">
        <f>SUM($N$41:N226)*0.1+$N$8</f>
        <v>2.6383147199304334E-6</v>
      </c>
      <c r="P226" s="4">
        <f>SUM($O$41:O226)+0</f>
        <v>4.1877060736335807E-4</v>
      </c>
      <c r="Q226" s="6">
        <f t="shared" si="39"/>
        <v>-8.1215342370909337E-7</v>
      </c>
      <c r="R226" s="4">
        <f>SUM($Q$41:Q226)*0.1+$T$8</f>
        <v>-4.5878089543333181E-6</v>
      </c>
      <c r="S226" s="4">
        <f>SUM($R$41:R226)+0</f>
        <v>1.2267367761887872E-4</v>
      </c>
      <c r="T226">
        <f t="shared" si="45"/>
        <v>5.2923242118054876E-6</v>
      </c>
      <c r="U226">
        <f t="shared" si="46"/>
        <v>4.3636871195356844E-4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763.94372684109749</v>
      </c>
      <c r="E227" s="2">
        <f t="shared" si="34"/>
        <v>-1056.1728854547564</v>
      </c>
      <c r="F227">
        <f t="shared" si="35"/>
        <v>-57295.779513082314</v>
      </c>
      <c r="G227">
        <f t="shared" si="36"/>
        <v>27882.964176005575</v>
      </c>
      <c r="H227">
        <f t="shared" si="37"/>
        <v>20168.114388604976</v>
      </c>
      <c r="I227" s="2">
        <f t="shared" si="40"/>
        <v>34412.389182273662</v>
      </c>
      <c r="J227" s="42">
        <f t="shared" si="41"/>
        <v>1303.4995902376384</v>
      </c>
      <c r="K227">
        <f t="shared" si="42"/>
        <v>8.9182199746972017</v>
      </c>
      <c r="L227">
        <f t="shared" si="43"/>
        <v>-37.121540923307137</v>
      </c>
      <c r="M227" s="42">
        <f t="shared" si="44"/>
        <v>64.911948430773421</v>
      </c>
      <c r="N227" s="6">
        <f t="shared" si="38"/>
        <v>-1.1185870245467478E-6</v>
      </c>
      <c r="O227" s="4">
        <f>SUM($N$41:N227)*0.1+$N$8</f>
        <v>2.5264560174757584E-6</v>
      </c>
      <c r="P227" s="4">
        <f>SUM($O$41:O227)+0</f>
        <v>4.2129706338083384E-4</v>
      </c>
      <c r="Q227" s="6">
        <f t="shared" si="39"/>
        <v>-8.0908869380830424E-7</v>
      </c>
      <c r="R227" s="4">
        <f>SUM($Q$41:Q227)*0.1+$T$8</f>
        <v>-4.6687178237141486E-6</v>
      </c>
      <c r="S227" s="4">
        <f>SUM($R$41:R227)+0</f>
        <v>1.1800495979516457E-4</v>
      </c>
      <c r="T227">
        <f t="shared" si="45"/>
        <v>5.3084749340752894E-6</v>
      </c>
      <c r="U227">
        <f t="shared" si="46"/>
        <v>4.375115840175809E-4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763.94372684109749</v>
      </c>
      <c r="E228" s="2">
        <f t="shared" si="34"/>
        <v>-1056.1728854547564</v>
      </c>
      <c r="F228">
        <f t="shared" si="35"/>
        <v>-57295.779513082314</v>
      </c>
      <c r="G228">
        <f t="shared" si="36"/>
        <v>27777.346887460099</v>
      </c>
      <c r="H228">
        <f t="shared" si="37"/>
        <v>20091.72001592087</v>
      </c>
      <c r="I228" s="2">
        <f t="shared" si="40"/>
        <v>34282.0392232499</v>
      </c>
      <c r="J228" s="42">
        <f t="shared" si="41"/>
        <v>1303.4995902376384</v>
      </c>
      <c r="K228">
        <f t="shared" si="42"/>
        <v>8.8844388384294106</v>
      </c>
      <c r="L228">
        <f t="shared" si="43"/>
        <v>-37.121540923307137</v>
      </c>
      <c r="M228" s="42">
        <f t="shared" si="44"/>
        <v>64.907315882233902</v>
      </c>
      <c r="N228" s="6">
        <f t="shared" si="38"/>
        <v>-1.1143499524840707E-6</v>
      </c>
      <c r="O228" s="4">
        <f>SUM($N$41:N228)*0.1+$N$8</f>
        <v>2.4150210222273517E-6</v>
      </c>
      <c r="P228" s="4">
        <f>SUM($O$41:O228)+0</f>
        <v>4.2371208440306117E-4</v>
      </c>
      <c r="Q228" s="6">
        <f t="shared" si="39"/>
        <v>-8.0602396390751532E-7</v>
      </c>
      <c r="R228" s="4">
        <f>SUM($Q$41:Q228)*0.1+$T$8</f>
        <v>-4.7493202201048996E-6</v>
      </c>
      <c r="S228" s="4">
        <f>SUM($R$41:R228)+0</f>
        <v>1.1325563957505967E-4</v>
      </c>
      <c r="T228">
        <f t="shared" si="45"/>
        <v>5.328073675438178E-6</v>
      </c>
      <c r="U228">
        <f t="shared" si="46"/>
        <v>4.3858724373235325E-4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763.94372684109749</v>
      </c>
      <c r="E229" s="2">
        <f t="shared" si="34"/>
        <v>-1056.1728854547564</v>
      </c>
      <c r="F229">
        <f t="shared" si="35"/>
        <v>-57295.779513082314</v>
      </c>
      <c r="G229">
        <f t="shared" si="36"/>
        <v>27671.729598914622</v>
      </c>
      <c r="H229">
        <f t="shared" si="37"/>
        <v>20015.325643236756</v>
      </c>
      <c r="I229" s="2">
        <f t="shared" si="40"/>
        <v>34151.689264226137</v>
      </c>
      <c r="J229" s="42">
        <f t="shared" si="41"/>
        <v>1303.4995902376384</v>
      </c>
      <c r="K229">
        <f t="shared" si="42"/>
        <v>8.8506577021616177</v>
      </c>
      <c r="L229">
        <f t="shared" si="43"/>
        <v>-37.121540923307137</v>
      </c>
      <c r="M229" s="42">
        <f t="shared" si="44"/>
        <v>64.90270058574707</v>
      </c>
      <c r="N229" s="6">
        <f t="shared" si="38"/>
        <v>-1.1101128804213935E-6</v>
      </c>
      <c r="O229" s="4">
        <f>SUM($N$41:N229)*0.1+$N$8</f>
        <v>2.304009734185212E-6</v>
      </c>
      <c r="P229" s="4">
        <f>SUM($O$41:O229)+0</f>
        <v>4.2601609413724637E-4</v>
      </c>
      <c r="Q229" s="6">
        <f t="shared" si="39"/>
        <v>-8.0295923400672619E-7</v>
      </c>
      <c r="R229" s="4">
        <f>SUM($Q$41:Q229)*0.1+$T$8</f>
        <v>-4.8296161435055729E-6</v>
      </c>
      <c r="S229" s="4">
        <f>SUM($R$41:R229)+0</f>
        <v>1.084260234315541E-4</v>
      </c>
      <c r="T229">
        <f t="shared" si="45"/>
        <v>5.3510422301482403E-6</v>
      </c>
      <c r="U229">
        <f t="shared" si="46"/>
        <v>4.3959744655893427E-4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763.94372684109749</v>
      </c>
      <c r="E230" s="2">
        <f t="shared" si="34"/>
        <v>-1056.1728854547564</v>
      </c>
      <c r="F230">
        <f t="shared" si="35"/>
        <v>-57295.779513082314</v>
      </c>
      <c r="G230">
        <f t="shared" si="36"/>
        <v>27566.112310369146</v>
      </c>
      <c r="H230">
        <f t="shared" si="37"/>
        <v>19938.931270552643</v>
      </c>
      <c r="I230" s="2">
        <f t="shared" si="40"/>
        <v>34021.339305202368</v>
      </c>
      <c r="J230" s="42">
        <f t="shared" si="41"/>
        <v>1303.4995902376384</v>
      </c>
      <c r="K230">
        <f t="shared" si="42"/>
        <v>8.8168765658938248</v>
      </c>
      <c r="L230">
        <f t="shared" si="43"/>
        <v>-37.121540923307137</v>
      </c>
      <c r="M230" s="42">
        <f t="shared" si="44"/>
        <v>64.89810254499362</v>
      </c>
      <c r="N230" s="6">
        <f t="shared" si="38"/>
        <v>-1.1058758083587165E-6</v>
      </c>
      <c r="O230" s="4">
        <f>SUM($N$41:N230)*0.1+$N$8</f>
        <v>2.1934221533493404E-6</v>
      </c>
      <c r="P230" s="4">
        <f>SUM($O$41:O230)+0</f>
        <v>4.282095162905957E-4</v>
      </c>
      <c r="Q230" s="6">
        <f t="shared" si="39"/>
        <v>-7.9989450410593696E-7</v>
      </c>
      <c r="R230" s="4">
        <f>SUM($Q$41:Q230)*0.1+$T$8</f>
        <v>-4.9096055939161668E-6</v>
      </c>
      <c r="S230" s="4">
        <f>SUM($R$41:R230)+0</f>
        <v>1.0351641783763793E-4</v>
      </c>
      <c r="T230">
        <f t="shared" si="45"/>
        <v>5.3772974467307061E-6</v>
      </c>
      <c r="U230">
        <f t="shared" si="46"/>
        <v>4.4054402572701222E-4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763.94372684109749</v>
      </c>
      <c r="E231" s="2">
        <f t="shared" si="34"/>
        <v>-1056.1728854547564</v>
      </c>
      <c r="F231">
        <f t="shared" si="35"/>
        <v>-57295.779513082314</v>
      </c>
      <c r="G231">
        <f t="shared" si="36"/>
        <v>27460.49502182367</v>
      </c>
      <c r="H231">
        <f t="shared" si="37"/>
        <v>19862.536897868536</v>
      </c>
      <c r="I231" s="2">
        <f t="shared" si="40"/>
        <v>33890.989346178605</v>
      </c>
      <c r="J231" s="42">
        <f t="shared" si="41"/>
        <v>1303.4995902376384</v>
      </c>
      <c r="K231">
        <f t="shared" si="42"/>
        <v>8.783095429626032</v>
      </c>
      <c r="L231">
        <f t="shared" si="43"/>
        <v>-37.121540923307137</v>
      </c>
      <c r="M231" s="42">
        <f t="shared" si="44"/>
        <v>64.89352176364153</v>
      </c>
      <c r="N231" s="6">
        <f t="shared" si="38"/>
        <v>-1.1016387362960394E-6</v>
      </c>
      <c r="O231" s="4">
        <f>SUM($N$41:N231)*0.1+$N$8</f>
        <v>2.0832582797197366E-6</v>
      </c>
      <c r="P231" s="4">
        <f>SUM($O$41:O231)+0</f>
        <v>4.3029277457031542E-4</v>
      </c>
      <c r="Q231" s="6">
        <f t="shared" si="39"/>
        <v>-7.9682977420514815E-7</v>
      </c>
      <c r="R231" s="4">
        <f>SUM($Q$41:Q231)*0.1+$T$8</f>
        <v>-4.9892885713366812E-6</v>
      </c>
      <c r="S231" s="4">
        <f>SUM($R$41:R231)+0</f>
        <v>9.852712926630125E-5</v>
      </c>
      <c r="T231">
        <f t="shared" si="45"/>
        <v>5.4067518445080926E-6</v>
      </c>
      <c r="U231">
        <f t="shared" si="46"/>
        <v>4.4142889240383746E-4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763.94372684109749</v>
      </c>
      <c r="E232" s="2">
        <f t="shared" si="34"/>
        <v>-1056.1728854547564</v>
      </c>
      <c r="F232">
        <f t="shared" si="35"/>
        <v>-57295.779513082314</v>
      </c>
      <c r="G232">
        <f t="shared" si="36"/>
        <v>27354.87773327819</v>
      </c>
      <c r="H232">
        <f t="shared" si="37"/>
        <v>19786.142525184423</v>
      </c>
      <c r="I232" s="2">
        <f t="shared" si="40"/>
        <v>33760.639387154835</v>
      </c>
      <c r="J232" s="42">
        <f t="shared" si="41"/>
        <v>1303.4995902376384</v>
      </c>
      <c r="K232">
        <f t="shared" si="42"/>
        <v>8.7493142933582373</v>
      </c>
      <c r="L232">
        <f t="shared" si="43"/>
        <v>-37.121540923307137</v>
      </c>
      <c r="M232" s="42">
        <f t="shared" si="44"/>
        <v>64.888958245346046</v>
      </c>
      <c r="N232" s="6">
        <f t="shared" si="38"/>
        <v>-1.0974016642333622E-6</v>
      </c>
      <c r="O232" s="4">
        <f>SUM($N$41:N232)*0.1+$N$8</f>
        <v>1.9735181132964003E-6</v>
      </c>
      <c r="P232" s="4">
        <f>SUM($O$41:O232)+0</f>
        <v>4.3226629268361183E-4</v>
      </c>
      <c r="Q232" s="6">
        <f t="shared" si="39"/>
        <v>-7.9376504430435891E-7</v>
      </c>
      <c r="R232" s="4">
        <f>SUM($Q$41:Q232)*0.1+$T$8</f>
        <v>-5.0686650757671178E-6</v>
      </c>
      <c r="S232" s="4">
        <f>SUM($R$41:R232)+0</f>
        <v>9.3458464190534127E-5</v>
      </c>
      <c r="T232">
        <f t="shared" si="45"/>
        <v>5.4393142392961873E-6</v>
      </c>
      <c r="U232">
        <f t="shared" si="46"/>
        <v>4.4225403595590546E-4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763.94372684109749</v>
      </c>
      <c r="E233" s="2">
        <f t="shared" ref="E233:E296" si="50">IF(B233&lt;18, $B$13, $B$13+$B$10 )</f>
        <v>-1056.1728854547564</v>
      </c>
      <c r="F233">
        <f t="shared" ref="F233:F296" si="51">IF(B233&lt;18,0,-$G$7*$B$8)</f>
        <v>-57295.779513082314</v>
      </c>
      <c r="G233">
        <f t="shared" ref="G233:G296" si="52">IF(B233&lt;$G$6,    $B$13*B233,    $B$13*B233-(-B233+$G$6)*$B$10+$G$7*$B$9)</f>
        <v>27249.260444732714</v>
      </c>
      <c r="H233">
        <f t="shared" ref="H233:H296" si="53">IF(B233&lt;$G$6,-B233*$B$12,-B233*$B$12+(-B233+$G$6)*$B$8)</f>
        <v>19709.748152500313</v>
      </c>
      <c r="I233" s="2">
        <f t="shared" si="40"/>
        <v>33630.289428131073</v>
      </c>
      <c r="J233" s="42">
        <f t="shared" si="41"/>
        <v>1303.4995902376384</v>
      </c>
      <c r="K233">
        <f t="shared" si="42"/>
        <v>8.7155331570904462</v>
      </c>
      <c r="L233">
        <f t="shared" si="43"/>
        <v>-37.121540923307137</v>
      </c>
      <c r="M233" s="42">
        <f t="shared" si="44"/>
        <v>64.884411993749652</v>
      </c>
      <c r="N233" s="6">
        <f t="shared" ref="N233:N296" si="54">-G233/($G$18*$B$28)</f>
        <v>-1.093164592170685E-6</v>
      </c>
      <c r="O233" s="4">
        <f>SUM($N$41:N233)*0.1+$N$8</f>
        <v>1.864201654079332E-6</v>
      </c>
      <c r="P233" s="4">
        <f>SUM($O$41:O233)+0</f>
        <v>4.3413049433769114E-4</v>
      </c>
      <c r="Q233" s="6">
        <f t="shared" ref="Q233:Q296" si="55">-H233/($G$18*$B$28)</f>
        <v>-7.9070031440356989E-7</v>
      </c>
      <c r="R233" s="4">
        <f>SUM($Q$41:Q233)*0.1+$T$8</f>
        <v>-5.1477351072074751E-6</v>
      </c>
      <c r="S233" s="4">
        <f>SUM($R$41:R233)+0</f>
        <v>8.8310729083326657E-5</v>
      </c>
      <c r="T233">
        <f t="shared" si="45"/>
        <v>5.47489036794788E-6</v>
      </c>
      <c r="U233">
        <f t="shared" si="46"/>
        <v>4.4302152429099515E-4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763.94372684109749</v>
      </c>
      <c r="E234" s="2">
        <f t="shared" si="50"/>
        <v>-1056.1728854547564</v>
      </c>
      <c r="F234">
        <f t="shared" si="51"/>
        <v>-57295.779513082314</v>
      </c>
      <c r="G234">
        <f t="shared" si="52"/>
        <v>27143.643156187238</v>
      </c>
      <c r="H234">
        <f t="shared" si="53"/>
        <v>19633.353779816203</v>
      </c>
      <c r="I234" s="2">
        <f t="shared" ref="I234:I297" si="56">SQRT(H234*H234+G234*G234)</f>
        <v>33499.93946910731</v>
      </c>
      <c r="J234" s="42">
        <f t="shared" ref="J234:J297" si="57">SQRT(D234*D234+E234*E234)</f>
        <v>1303.4995902376384</v>
      </c>
      <c r="K234">
        <f t="shared" ref="K234:K297" si="58">32*I234/(PI()*$G$11^3)</f>
        <v>8.6817520208226533</v>
      </c>
      <c r="L234">
        <f t="shared" ref="L234:L297" si="59">16*F234/(PI()*$G$11^3)*$G$22</f>
        <v>-37.121540923307137</v>
      </c>
      <c r="M234" s="42">
        <f t="shared" ref="M234:M297" si="60">SQRT(K234^2+3*L234^2)</f>
        <v>64.879883012482054</v>
      </c>
      <c r="N234" s="6">
        <f t="shared" si="54"/>
        <v>-1.0889275201080079E-6</v>
      </c>
      <c r="O234" s="4">
        <f>SUM($N$41:N234)*0.1+$N$8</f>
        <v>1.7553089020685312E-6</v>
      </c>
      <c r="P234" s="4">
        <f>SUM($O$41:O234)+0</f>
        <v>4.3588580323975965E-4</v>
      </c>
      <c r="Q234" s="6">
        <f t="shared" si="55"/>
        <v>-7.8763558450278086E-7</v>
      </c>
      <c r="R234" s="4">
        <f>SUM($Q$41:Q234)*0.1+$T$8</f>
        <v>-5.2264986656577528E-6</v>
      </c>
      <c r="S234" s="4">
        <f>SUM($R$41:R234)+0</f>
        <v>8.3084230417668906E-5</v>
      </c>
      <c r="T234">
        <f t="shared" ref="T234:T297" si="61">SQRT(SUMSQ(O234,R234))</f>
        <v>5.5133835023335083E-6</v>
      </c>
      <c r="U234">
        <f t="shared" ref="U234:U297" si="62">SQRT(SUMSQ(S234,P234))</f>
        <v>4.4373350426812121E-4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763.94372684109749</v>
      </c>
      <c r="E235" s="2">
        <f t="shared" si="50"/>
        <v>-1056.1728854547564</v>
      </c>
      <c r="F235">
        <f t="shared" si="51"/>
        <v>-57295.779513082314</v>
      </c>
      <c r="G235">
        <f t="shared" si="52"/>
        <v>27038.025867641758</v>
      </c>
      <c r="H235">
        <f t="shared" si="53"/>
        <v>19556.959407132093</v>
      </c>
      <c r="I235" s="2">
        <f t="shared" si="56"/>
        <v>33369.589510083541</v>
      </c>
      <c r="J235" s="42">
        <f t="shared" si="57"/>
        <v>1303.4995902376384</v>
      </c>
      <c r="K235">
        <f t="shared" si="58"/>
        <v>8.6479708845548604</v>
      </c>
      <c r="L235">
        <f t="shared" si="59"/>
        <v>-37.121540923307137</v>
      </c>
      <c r="M235" s="42">
        <f t="shared" si="60"/>
        <v>64.875371305160243</v>
      </c>
      <c r="N235" s="6">
        <f t="shared" si="54"/>
        <v>-1.0846904480453307E-6</v>
      </c>
      <c r="O235" s="4">
        <f>SUM($N$41:N235)*0.1+$N$8</f>
        <v>1.646839857263998E-6</v>
      </c>
      <c r="P235" s="4">
        <f>SUM($O$41:O235)+0</f>
        <v>4.3753264309702363E-4</v>
      </c>
      <c r="Q235" s="6">
        <f t="shared" si="55"/>
        <v>-7.8457085460199184E-7</v>
      </c>
      <c r="R235" s="4">
        <f>SUM($Q$41:Q235)*0.1+$T$8</f>
        <v>-5.3049557511179512E-6</v>
      </c>
      <c r="S235" s="4">
        <f>SUM($R$41:R235)+0</f>
        <v>7.7779274666550953E-5</v>
      </c>
      <c r="T235">
        <f t="shared" si="61"/>
        <v>5.5546950444459804E-6</v>
      </c>
      <c r="U235">
        <f t="shared" si="62"/>
        <v>4.4439220216282174E-4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763.94372684109749</v>
      </c>
      <c r="E236" s="2">
        <f t="shared" si="50"/>
        <v>-1056.1728854547564</v>
      </c>
      <c r="F236">
        <f t="shared" si="51"/>
        <v>-57295.779513082314</v>
      </c>
      <c r="G236">
        <f t="shared" si="52"/>
        <v>26932.408579096282</v>
      </c>
      <c r="H236">
        <f t="shared" si="53"/>
        <v>19480.56503444798</v>
      </c>
      <c r="I236" s="2">
        <f t="shared" si="56"/>
        <v>33239.239551059771</v>
      </c>
      <c r="J236" s="42">
        <f t="shared" si="57"/>
        <v>1303.4995902376384</v>
      </c>
      <c r="K236">
        <f t="shared" si="58"/>
        <v>8.6141897482870657</v>
      </c>
      <c r="L236">
        <f t="shared" si="59"/>
        <v>-37.121540923307137</v>
      </c>
      <c r="M236" s="42">
        <f t="shared" si="60"/>
        <v>64.870876875388348</v>
      </c>
      <c r="N236" s="6">
        <f t="shared" si="54"/>
        <v>-1.0804533759826535E-6</v>
      </c>
      <c r="O236" s="4">
        <f>SUM($N$41:N236)*0.1+$N$8</f>
        <v>1.5387945196657327E-6</v>
      </c>
      <c r="P236" s="4">
        <f>SUM($O$41:O236)+0</f>
        <v>4.3907143761668938E-4</v>
      </c>
      <c r="Q236" s="6">
        <f t="shared" si="55"/>
        <v>-7.815061247012026E-7</v>
      </c>
      <c r="R236" s="4">
        <f>SUM($Q$41:Q236)*0.1+$T$8</f>
        <v>-5.3831063635880735E-6</v>
      </c>
      <c r="S236" s="4">
        <f>SUM($R$41:R236)+0</f>
        <v>7.2396168302962878E-5</v>
      </c>
      <c r="T236">
        <f t="shared" si="61"/>
        <v>5.5987250955423505E-6</v>
      </c>
      <c r="U236">
        <f t="shared" si="62"/>
        <v>4.4499992417497923E-4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763.94372684109749</v>
      </c>
      <c r="E237" s="2">
        <f t="shared" si="50"/>
        <v>-1056.1728854547564</v>
      </c>
      <c r="F237">
        <f t="shared" si="51"/>
        <v>-57295.779513082314</v>
      </c>
      <c r="G237">
        <f t="shared" si="52"/>
        <v>26826.791290550806</v>
      </c>
      <c r="H237">
        <f t="shared" si="53"/>
        <v>19404.17066176387</v>
      </c>
      <c r="I237" s="2">
        <f t="shared" si="56"/>
        <v>33108.889592036008</v>
      </c>
      <c r="J237" s="42">
        <f t="shared" si="57"/>
        <v>1303.4995902376384</v>
      </c>
      <c r="K237">
        <f t="shared" si="58"/>
        <v>8.5804086120192746</v>
      </c>
      <c r="L237">
        <f t="shared" si="59"/>
        <v>-37.121540923307137</v>
      </c>
      <c r="M237" s="42">
        <f t="shared" si="60"/>
        <v>64.86639972675772</v>
      </c>
      <c r="N237" s="6">
        <f t="shared" si="54"/>
        <v>-1.0762163039199766E-6</v>
      </c>
      <c r="O237" s="4">
        <f>SUM($N$41:N237)*0.1+$N$8</f>
        <v>1.431172889273735E-6</v>
      </c>
      <c r="P237" s="4">
        <f>SUM($O$41:O237)+0</f>
        <v>4.4050261050596312E-4</v>
      </c>
      <c r="Q237" s="6">
        <f t="shared" si="55"/>
        <v>-7.7844139480041358E-7</v>
      </c>
      <c r="R237" s="4">
        <f>SUM($Q$41:Q237)*0.1+$T$8</f>
        <v>-5.4609505030681146E-6</v>
      </c>
      <c r="S237" s="4">
        <f>SUM($R$41:R237)+0</f>
        <v>6.693521779989476E-5</v>
      </c>
      <c r="T237">
        <f t="shared" si="61"/>
        <v>5.6453729935188534E-6</v>
      </c>
      <c r="U237">
        <f t="shared" si="62"/>
        <v>4.4555905696606326E-4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763.94372684109749</v>
      </c>
      <c r="E238" s="2">
        <f t="shared" si="50"/>
        <v>-1056.1728854547564</v>
      </c>
      <c r="F238">
        <f t="shared" si="51"/>
        <v>-57295.779513082314</v>
      </c>
      <c r="G238">
        <f t="shared" si="52"/>
        <v>26721.174002005326</v>
      </c>
      <c r="H238">
        <f t="shared" si="53"/>
        <v>19327.77628907976</v>
      </c>
      <c r="I238" s="2">
        <f t="shared" si="56"/>
        <v>32978.539633012238</v>
      </c>
      <c r="J238" s="42">
        <f t="shared" si="57"/>
        <v>1303.4995902376384</v>
      </c>
      <c r="K238">
        <f t="shared" si="58"/>
        <v>8.54662747575148</v>
      </c>
      <c r="L238">
        <f t="shared" si="59"/>
        <v>-37.121540923307137</v>
      </c>
      <c r="M238" s="42">
        <f t="shared" si="60"/>
        <v>64.86193986284691</v>
      </c>
      <c r="N238" s="6">
        <f t="shared" si="54"/>
        <v>-1.0719792318572992E-6</v>
      </c>
      <c r="O238" s="4">
        <f>SUM($N$41:N238)*0.1+$N$8</f>
        <v>1.323974966088005E-6</v>
      </c>
      <c r="P238" s="4">
        <f>SUM($O$41:O238)+0</f>
        <v>4.4182658547205114E-4</v>
      </c>
      <c r="Q238" s="6">
        <f t="shared" si="55"/>
        <v>-7.7537666489962456E-7</v>
      </c>
      <c r="R238" s="4">
        <f>SUM($Q$41:Q238)*0.1+$T$8</f>
        <v>-5.5384881695580763E-6</v>
      </c>
      <c r="S238" s="4">
        <f>SUM($R$41:R238)+0</f>
        <v>6.1396729630336678E-5</v>
      </c>
      <c r="T238">
        <f t="shared" si="61"/>
        <v>5.6945378140076043E-6</v>
      </c>
      <c r="U238">
        <f t="shared" si="62"/>
        <v>4.4607206821229274E-4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763.94372684109749</v>
      </c>
      <c r="E239" s="2">
        <f t="shared" si="50"/>
        <v>-1056.1728854547564</v>
      </c>
      <c r="F239">
        <f t="shared" si="51"/>
        <v>-57295.779513082314</v>
      </c>
      <c r="G239">
        <f t="shared" si="52"/>
        <v>26615.556713459853</v>
      </c>
      <c r="H239">
        <f t="shared" si="53"/>
        <v>19251.381916395647</v>
      </c>
      <c r="I239" s="2">
        <f t="shared" si="56"/>
        <v>32848.189673988476</v>
      </c>
      <c r="J239" s="42">
        <f t="shared" si="57"/>
        <v>1303.4995902376384</v>
      </c>
      <c r="K239">
        <f t="shared" si="58"/>
        <v>8.5128463394836871</v>
      </c>
      <c r="L239">
        <f t="shared" si="59"/>
        <v>-37.121540923307137</v>
      </c>
      <c r="M239" s="42">
        <f t="shared" si="60"/>
        <v>64.857497287221619</v>
      </c>
      <c r="N239" s="6">
        <f t="shared" si="54"/>
        <v>-1.0677421597946223E-6</v>
      </c>
      <c r="O239" s="4">
        <f>SUM($N$41:N239)*0.1+$N$8</f>
        <v>1.2172007501085428E-6</v>
      </c>
      <c r="P239" s="4">
        <f>SUM($O$41:O239)+0</f>
        <v>4.430437862221597E-4</v>
      </c>
      <c r="Q239" s="6">
        <f t="shared" si="55"/>
        <v>-7.7231193499883543E-7</v>
      </c>
      <c r="R239" s="4">
        <f>SUM($Q$41:Q239)*0.1+$T$8</f>
        <v>-5.6157193630579603E-6</v>
      </c>
      <c r="S239" s="4">
        <f>SUM($R$41:R239)+0</f>
        <v>5.578101026727872E-5</v>
      </c>
      <c r="T239">
        <f t="shared" si="61"/>
        <v>5.746118831932464E-6</v>
      </c>
      <c r="U239">
        <f t="shared" si="62"/>
        <v>4.4654150715975441E-4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763.94372684109749</v>
      </c>
      <c r="E240" s="2">
        <f t="shared" si="50"/>
        <v>-1056.1728854547564</v>
      </c>
      <c r="F240">
        <f t="shared" si="51"/>
        <v>-57295.779513082314</v>
      </c>
      <c r="G240">
        <f t="shared" si="52"/>
        <v>26509.939424914373</v>
      </c>
      <c r="H240">
        <f t="shared" si="53"/>
        <v>19174.987543711541</v>
      </c>
      <c r="I240" s="2">
        <f t="shared" si="56"/>
        <v>32717.83971496471</v>
      </c>
      <c r="J240" s="42">
        <f t="shared" si="57"/>
        <v>1303.4995902376384</v>
      </c>
      <c r="K240">
        <f t="shared" si="58"/>
        <v>8.4790652032158942</v>
      </c>
      <c r="L240">
        <f t="shared" si="59"/>
        <v>-37.121540923307137</v>
      </c>
      <c r="M240" s="42">
        <f t="shared" si="60"/>
        <v>64.853072003434704</v>
      </c>
      <c r="N240" s="6">
        <f t="shared" si="54"/>
        <v>-1.0635050877319451E-6</v>
      </c>
      <c r="O240" s="4">
        <f>SUM($N$41:N240)*0.1+$N$8</f>
        <v>1.1108502413353482E-6</v>
      </c>
      <c r="P240" s="4">
        <f>SUM($O$41:O240)+0</f>
        <v>4.4415463646349507E-4</v>
      </c>
      <c r="Q240" s="6">
        <f t="shared" si="55"/>
        <v>-7.6924720509804651E-7</v>
      </c>
      <c r="R240" s="4">
        <f>SUM($Q$41:Q240)*0.1+$T$8</f>
        <v>-5.6926440835677648E-6</v>
      </c>
      <c r="S240" s="4">
        <f>SUM($R$41:R240)+0</f>
        <v>5.0088366183710957E-5</v>
      </c>
      <c r="T240">
        <f t="shared" si="61"/>
        <v>5.8000159414310132E-6</v>
      </c>
      <c r="U240">
        <f t="shared" si="62"/>
        <v>4.469700051669832E-4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763.94372684109749</v>
      </c>
      <c r="E241" s="2">
        <f t="shared" si="50"/>
        <v>-1056.1728854547564</v>
      </c>
      <c r="F241">
        <f t="shared" si="51"/>
        <v>-57295.779513082314</v>
      </c>
      <c r="G241">
        <f t="shared" si="52"/>
        <v>26404.322136368897</v>
      </c>
      <c r="H241">
        <f t="shared" si="53"/>
        <v>19098.593171027427</v>
      </c>
      <c r="I241" s="2">
        <f t="shared" si="56"/>
        <v>32587.489755940947</v>
      </c>
      <c r="J241" s="42">
        <f t="shared" si="57"/>
        <v>1303.4995902376384</v>
      </c>
      <c r="K241">
        <f t="shared" si="58"/>
        <v>8.4452840669481031</v>
      </c>
      <c r="L241">
        <f t="shared" si="59"/>
        <v>-37.121540923307137</v>
      </c>
      <c r="M241" s="42">
        <f t="shared" si="60"/>
        <v>64.848664015026145</v>
      </c>
      <c r="N241" s="6">
        <f t="shared" si="54"/>
        <v>-1.0592680156692679E-6</v>
      </c>
      <c r="O241" s="4">
        <f>SUM($N$41:N241)*0.1+$N$8</f>
        <v>1.0049234397684214E-6</v>
      </c>
      <c r="P241" s="4">
        <f>SUM($O$41:O241)+0</f>
        <v>4.4515955990326349E-4</v>
      </c>
      <c r="Q241" s="6">
        <f t="shared" si="55"/>
        <v>-7.6618247519725727E-7</v>
      </c>
      <c r="R241" s="4">
        <f>SUM($Q$41:Q241)*0.1+$T$8</f>
        <v>-5.7692623310874898E-6</v>
      </c>
      <c r="S241" s="4">
        <f>SUM($R$41:R241)+0</f>
        <v>4.4319103852623469E-5</v>
      </c>
      <c r="T241">
        <f t="shared" si="61"/>
        <v>5.8561300331106934E-6</v>
      </c>
      <c r="U241">
        <f t="shared" si="62"/>
        <v>4.4736027621992421E-4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763.94372684109749</v>
      </c>
      <c r="E242" s="2">
        <f t="shared" si="50"/>
        <v>-1056.1728854547564</v>
      </c>
      <c r="F242">
        <f t="shared" si="51"/>
        <v>-57295.779513082314</v>
      </c>
      <c r="G242">
        <f t="shared" si="52"/>
        <v>26298.704847823421</v>
      </c>
      <c r="H242">
        <f t="shared" si="53"/>
        <v>19022.198798343314</v>
      </c>
      <c r="I242" s="2">
        <f t="shared" si="56"/>
        <v>32457.139796917178</v>
      </c>
      <c r="J242" s="42">
        <f t="shared" si="57"/>
        <v>1303.4995902376384</v>
      </c>
      <c r="K242">
        <f t="shared" si="58"/>
        <v>8.4115029306803084</v>
      </c>
      <c r="L242">
        <f t="shared" si="59"/>
        <v>-37.121540923307137</v>
      </c>
      <c r="M242" s="42">
        <f t="shared" si="60"/>
        <v>64.844273325523076</v>
      </c>
      <c r="N242" s="6">
        <f t="shared" si="54"/>
        <v>-1.055030943606591E-6</v>
      </c>
      <c r="O242" s="4">
        <f>SUM($N$41:N242)*0.1+$N$8</f>
        <v>8.9942034540776243E-7</v>
      </c>
      <c r="P242" s="4">
        <f>SUM($O$41:O242)+0</f>
        <v>4.4605898024867123E-4</v>
      </c>
      <c r="Q242" s="6">
        <f t="shared" si="55"/>
        <v>-7.6311774529646814E-7</v>
      </c>
      <c r="R242" s="4">
        <f>SUM($Q$41:Q242)*0.1+$T$8</f>
        <v>-5.8455741056171372E-6</v>
      </c>
      <c r="S242" s="4">
        <f>SUM($R$41:R242)+0</f>
        <v>3.8473529747006335E-5</v>
      </c>
      <c r="T242">
        <f t="shared" si="61"/>
        <v>5.9143633285413748E-6</v>
      </c>
      <c r="U242">
        <f t="shared" si="62"/>
        <v>4.4771511740355411E-4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763.94372684109749</v>
      </c>
      <c r="E243" s="2">
        <f t="shared" si="50"/>
        <v>-1056.1728854547564</v>
      </c>
      <c r="F243">
        <f t="shared" si="51"/>
        <v>-57295.779513082314</v>
      </c>
      <c r="G243">
        <f t="shared" si="52"/>
        <v>26193.087559277941</v>
      </c>
      <c r="H243">
        <f t="shared" si="53"/>
        <v>18945.804425659204</v>
      </c>
      <c r="I243" s="2">
        <f t="shared" si="56"/>
        <v>32326.789837893411</v>
      </c>
      <c r="J243" s="42">
        <f t="shared" si="57"/>
        <v>1303.4995902376384</v>
      </c>
      <c r="K243">
        <f t="shared" si="58"/>
        <v>8.3777217944125155</v>
      </c>
      <c r="L243">
        <f t="shared" si="59"/>
        <v>-37.121540923307137</v>
      </c>
      <c r="M243" s="42">
        <f t="shared" si="60"/>
        <v>64.839899938439714</v>
      </c>
      <c r="N243" s="6">
        <f t="shared" si="54"/>
        <v>-1.0507938715439136E-6</v>
      </c>
      <c r="O243" s="4">
        <f>SUM($N$41:N243)*0.1+$N$8</f>
        <v>7.9434095825337115E-7</v>
      </c>
      <c r="P243" s="4">
        <f>SUM($O$41:O243)+0</f>
        <v>4.468533212069246E-4</v>
      </c>
      <c r="Q243" s="6">
        <f t="shared" si="55"/>
        <v>-7.6005301539567912E-7</v>
      </c>
      <c r="R243" s="4">
        <f>SUM($Q$41:Q243)*0.1+$T$8</f>
        <v>-5.921579407156705E-6</v>
      </c>
      <c r="S243" s="4">
        <f>SUM($R$41:R243)+0</f>
        <v>3.2551950339849628E-5</v>
      </c>
      <c r="T243">
        <f t="shared" si="61"/>
        <v>5.9746196726838806E-6</v>
      </c>
      <c r="U243">
        <f t="shared" si="62"/>
        <v>4.4803740931376141E-4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763.94372684109749</v>
      </c>
      <c r="E244" s="2">
        <f t="shared" si="50"/>
        <v>-1056.1728854547564</v>
      </c>
      <c r="F244">
        <f t="shared" si="51"/>
        <v>-57295.779513082314</v>
      </c>
      <c r="G244">
        <f t="shared" si="52"/>
        <v>26087.470270732465</v>
      </c>
      <c r="H244">
        <f t="shared" si="53"/>
        <v>18869.410052975094</v>
      </c>
      <c r="I244" s="2">
        <f t="shared" si="56"/>
        <v>32196.439878869645</v>
      </c>
      <c r="J244" s="42">
        <f t="shared" si="57"/>
        <v>1303.4995902376384</v>
      </c>
      <c r="K244">
        <f t="shared" si="58"/>
        <v>8.3439406581447226</v>
      </c>
      <c r="L244">
        <f t="shared" si="59"/>
        <v>-37.121540923307137</v>
      </c>
      <c r="M244" s="42">
        <f t="shared" si="60"/>
        <v>64.835543857277386</v>
      </c>
      <c r="N244" s="6">
        <f t="shared" si="54"/>
        <v>-1.0465567994812364E-6</v>
      </c>
      <c r="O244" s="4">
        <f>SUM($N$41:N244)*0.1+$N$8</f>
        <v>6.8968527830524749E-7</v>
      </c>
      <c r="P244" s="4">
        <f>SUM($O$41:O244)+0</f>
        <v>4.4754300648522984E-4</v>
      </c>
      <c r="Q244" s="6">
        <f t="shared" si="55"/>
        <v>-7.5698828549489009E-7</v>
      </c>
      <c r="R244" s="4">
        <f>SUM($Q$41:Q244)*0.1+$T$8</f>
        <v>-5.9972782357061935E-6</v>
      </c>
      <c r="S244" s="4">
        <f>SUM($R$41:R244)+0</f>
        <v>2.6554672104143435E-5</v>
      </c>
      <c r="T244">
        <f t="shared" si="61"/>
        <v>6.0368047856118537E-6</v>
      </c>
      <c r="U244">
        <f t="shared" si="62"/>
        <v>4.4833011639237115E-4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763.94372684109749</v>
      </c>
      <c r="E245" s="2">
        <f t="shared" si="50"/>
        <v>-1056.1728854547564</v>
      </c>
      <c r="F245">
        <f t="shared" si="51"/>
        <v>-57295.779513082314</v>
      </c>
      <c r="G245">
        <f t="shared" si="52"/>
        <v>25981.852982186989</v>
      </c>
      <c r="H245">
        <f t="shared" si="53"/>
        <v>18793.015680290984</v>
      </c>
      <c r="I245" s="2">
        <f t="shared" si="56"/>
        <v>32066.089919845883</v>
      </c>
      <c r="J245" s="42">
        <f t="shared" si="57"/>
        <v>1303.4995902376384</v>
      </c>
      <c r="K245">
        <f t="shared" si="58"/>
        <v>8.3101595218769315</v>
      </c>
      <c r="L245">
        <f t="shared" si="59"/>
        <v>-37.121540923307137</v>
      </c>
      <c r="M245" s="42">
        <f t="shared" si="60"/>
        <v>64.83120508552453</v>
      </c>
      <c r="N245" s="6">
        <f t="shared" si="54"/>
        <v>-1.0423197274185595E-6</v>
      </c>
      <c r="O245" s="4">
        <f>SUM($N$41:N245)*0.1+$N$8</f>
        <v>5.8545330556339154E-7</v>
      </c>
      <c r="P245" s="4">
        <f>SUM($O$41:O245)+0</f>
        <v>4.4812845979079322E-4</v>
      </c>
      <c r="Q245" s="6">
        <f t="shared" si="55"/>
        <v>-7.5392355559410107E-7</v>
      </c>
      <c r="R245" s="4">
        <f>SUM($Q$41:Q245)*0.1+$T$8</f>
        <v>-6.0726705912656042E-6</v>
      </c>
      <c r="S245" s="4">
        <f>SUM($R$41:R245)+0</f>
        <v>2.048200151287783E-5</v>
      </c>
      <c r="T245">
        <f t="shared" si="61"/>
        <v>6.1008264754062011E-6</v>
      </c>
      <c r="U245">
        <f t="shared" si="62"/>
        <v>4.4859628716747323E-4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763.94372684109749</v>
      </c>
      <c r="E246" s="2">
        <f t="shared" si="50"/>
        <v>-1056.1728854547564</v>
      </c>
      <c r="F246">
        <f t="shared" si="51"/>
        <v>-57295.779513082314</v>
      </c>
      <c r="G246">
        <f t="shared" si="52"/>
        <v>25876.235693641509</v>
      </c>
      <c r="H246">
        <f t="shared" si="53"/>
        <v>18716.621307606871</v>
      </c>
      <c r="I246" s="2">
        <f t="shared" si="56"/>
        <v>31935.739960822113</v>
      </c>
      <c r="J246" s="42">
        <f t="shared" si="57"/>
        <v>1303.4995902376384</v>
      </c>
      <c r="K246">
        <f t="shared" si="58"/>
        <v>8.2763783856091369</v>
      </c>
      <c r="L246">
        <f t="shared" si="59"/>
        <v>-37.121540923307137</v>
      </c>
      <c r="M246" s="42">
        <f t="shared" si="60"/>
        <v>64.826883626656596</v>
      </c>
      <c r="N246" s="6">
        <f t="shared" si="54"/>
        <v>-1.0380826553558821E-6</v>
      </c>
      <c r="O246" s="4">
        <f>SUM($N$41:N246)*0.1+$N$8</f>
        <v>4.8164504002780331E-7</v>
      </c>
      <c r="P246" s="4">
        <f>SUM($O$41:O246)+0</f>
        <v>4.48610104830821E-4</v>
      </c>
      <c r="Q246" s="6">
        <f t="shared" si="55"/>
        <v>-7.5085882569331183E-7</v>
      </c>
      <c r="R246" s="4">
        <f>SUM($Q$41:Q246)*0.1+$T$8</f>
        <v>-6.1477564738349354E-6</v>
      </c>
      <c r="S246" s="4">
        <f>SUM($R$41:R246)+0</f>
        <v>1.4334245039042895E-5</v>
      </c>
      <c r="T246">
        <f t="shared" si="61"/>
        <v>6.1665948144954961E-6</v>
      </c>
      <c r="U246">
        <f t="shared" si="62"/>
        <v>4.4883905438047563E-4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763.94372684109749</v>
      </c>
      <c r="E247" s="2">
        <f t="shared" si="50"/>
        <v>-1056.1728854547564</v>
      </c>
      <c r="F247">
        <f t="shared" si="51"/>
        <v>-57295.779513082314</v>
      </c>
      <c r="G247">
        <f t="shared" si="52"/>
        <v>25770.618405096033</v>
      </c>
      <c r="H247">
        <f t="shared" si="53"/>
        <v>18640.226934922761</v>
      </c>
      <c r="I247" s="2">
        <f t="shared" si="56"/>
        <v>31805.390001798351</v>
      </c>
      <c r="J247" s="42">
        <f t="shared" si="57"/>
        <v>1303.4995902376384</v>
      </c>
      <c r="K247">
        <f t="shared" si="58"/>
        <v>8.242597249341344</v>
      </c>
      <c r="L247">
        <f t="shared" si="59"/>
        <v>-37.121540923307137</v>
      </c>
      <c r="M247" s="42">
        <f t="shared" si="60"/>
        <v>64.822579484136156</v>
      </c>
      <c r="N247" s="6">
        <f t="shared" si="54"/>
        <v>-1.0338455832932051E-6</v>
      </c>
      <c r="O247" s="4">
        <f>SUM($N$41:N247)*0.1+$N$8</f>
        <v>3.782604816984828E-7</v>
      </c>
      <c r="P247" s="4">
        <f>SUM($O$41:O247)+0</f>
        <v>4.4898836531251948E-4</v>
      </c>
      <c r="Q247" s="6">
        <f t="shared" si="55"/>
        <v>-7.4779409579252281E-7</v>
      </c>
      <c r="R247" s="4">
        <f>SUM($Q$41:Q247)*0.1+$T$8</f>
        <v>-6.2225358834141872E-6</v>
      </c>
      <c r="S247" s="4">
        <f>SUM($R$41:R247)+0</f>
        <v>8.1117091556287077E-6</v>
      </c>
      <c r="T247">
        <f t="shared" si="61"/>
        <v>6.2340222819935406E-6</v>
      </c>
      <c r="U247">
        <f t="shared" si="62"/>
        <v>4.4906163498058255E-4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763.94372684109749</v>
      </c>
      <c r="E248" s="2">
        <f t="shared" si="50"/>
        <v>-1056.1728854547564</v>
      </c>
      <c r="F248">
        <f t="shared" si="51"/>
        <v>-57295.779513082314</v>
      </c>
      <c r="G248">
        <f t="shared" si="52"/>
        <v>25665.001116550557</v>
      </c>
      <c r="H248">
        <f t="shared" si="53"/>
        <v>18563.832562238651</v>
      </c>
      <c r="I248" s="2">
        <f t="shared" si="56"/>
        <v>31675.040042774584</v>
      </c>
      <c r="J248" s="42">
        <f t="shared" si="57"/>
        <v>1303.4995902376384</v>
      </c>
      <c r="K248">
        <f t="shared" si="58"/>
        <v>8.2088161130735511</v>
      </c>
      <c r="L248">
        <f t="shared" si="59"/>
        <v>-37.121540923307137</v>
      </c>
      <c r="M248" s="42">
        <f t="shared" si="60"/>
        <v>64.818292661412769</v>
      </c>
      <c r="N248" s="6">
        <f t="shared" si="54"/>
        <v>-1.029608511230528E-6</v>
      </c>
      <c r="O248" s="4">
        <f>SUM($N$41:N248)*0.1+$N$8</f>
        <v>2.7529963057543E-7</v>
      </c>
      <c r="P248" s="4">
        <f>SUM($O$41:O248)+0</f>
        <v>4.4926366494309493E-4</v>
      </c>
      <c r="Q248" s="6">
        <f t="shared" si="55"/>
        <v>-7.4472936589173379E-7</v>
      </c>
      <c r="R248" s="4">
        <f>SUM($Q$41:Q248)*0.1+$T$8</f>
        <v>-6.2970088200033596E-6</v>
      </c>
      <c r="S248" s="4">
        <f>SUM($R$41:R248)+0</f>
        <v>1.8147003356253481E-6</v>
      </c>
      <c r="T248">
        <f t="shared" si="61"/>
        <v>6.3030238747600397E-6</v>
      </c>
      <c r="U248">
        <f t="shared" si="62"/>
        <v>4.4926732996670212E-4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763.94372684109749</v>
      </c>
      <c r="E249" s="2">
        <f t="shared" si="50"/>
        <v>-1056.1728854547564</v>
      </c>
      <c r="F249">
        <f t="shared" si="51"/>
        <v>-57295.779513082314</v>
      </c>
      <c r="G249">
        <f t="shared" si="52"/>
        <v>25559.38382800508</v>
      </c>
      <c r="H249">
        <f t="shared" si="53"/>
        <v>18487.438189554538</v>
      </c>
      <c r="I249" s="2">
        <f t="shared" si="56"/>
        <v>31544.690083750818</v>
      </c>
      <c r="J249" s="42">
        <f t="shared" si="57"/>
        <v>1303.4995902376384</v>
      </c>
      <c r="K249">
        <f t="shared" si="58"/>
        <v>8.1750349768057582</v>
      </c>
      <c r="L249">
        <f t="shared" si="59"/>
        <v>-37.121540923307137</v>
      </c>
      <c r="M249" s="42">
        <f t="shared" si="60"/>
        <v>64.814023161923046</v>
      </c>
      <c r="N249" s="6">
        <f t="shared" si="54"/>
        <v>-1.0253714391678508E-6</v>
      </c>
      <c r="O249" s="4">
        <f>SUM($N$41:N249)*0.1+$N$8</f>
        <v>1.7276248665864492E-7</v>
      </c>
      <c r="P249" s="4">
        <f>SUM($O$41:O249)+0</f>
        <v>4.4943642742975359E-4</v>
      </c>
      <c r="Q249" s="6">
        <f t="shared" si="55"/>
        <v>-7.4166463599094455E-7</v>
      </c>
      <c r="R249" s="4">
        <f>SUM($Q$41:Q249)*0.1+$T$8</f>
        <v>-6.3711752836024559E-6</v>
      </c>
      <c r="S249" s="4">
        <f>SUM($R$41:R249)+0</f>
        <v>-4.5564749479771078E-6</v>
      </c>
      <c r="T249">
        <f t="shared" si="61"/>
        <v>6.3735171899966906E-6</v>
      </c>
      <c r="U249">
        <f t="shared" si="62"/>
        <v>4.4945952405613983E-4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763.94372684109749</v>
      </c>
      <c r="E250" s="2">
        <f t="shared" si="50"/>
        <v>-1056.1728854547564</v>
      </c>
      <c r="F250">
        <f t="shared" si="51"/>
        <v>-57295.779513082314</v>
      </c>
      <c r="G250">
        <f t="shared" si="52"/>
        <v>25453.766539459604</v>
      </c>
      <c r="H250">
        <f t="shared" si="53"/>
        <v>18411.043816870431</v>
      </c>
      <c r="I250" s="2">
        <f t="shared" si="56"/>
        <v>31414.340124727056</v>
      </c>
      <c r="J250" s="42">
        <f t="shared" si="57"/>
        <v>1303.4995902376384</v>
      </c>
      <c r="K250">
        <f t="shared" si="58"/>
        <v>8.1412538405379671</v>
      </c>
      <c r="L250">
        <f t="shared" si="59"/>
        <v>-37.121540923307137</v>
      </c>
      <c r="M250" s="42">
        <f t="shared" si="60"/>
        <v>64.809770989090637</v>
      </c>
      <c r="N250" s="6">
        <f t="shared" si="54"/>
        <v>-1.0211343671051739E-6</v>
      </c>
      <c r="O250" s="4">
        <f>SUM($N$41:N250)*0.1+$N$8</f>
        <v>7.0649049948127552E-8</v>
      </c>
      <c r="P250" s="4">
        <f>SUM($O$41:O250)+0</f>
        <v>4.4950707647970173E-4</v>
      </c>
      <c r="Q250" s="6">
        <f t="shared" si="55"/>
        <v>-7.3859990609015574E-7</v>
      </c>
      <c r="R250" s="4">
        <f>SUM($Q$41:Q250)*0.1+$T$8</f>
        <v>-6.4450352742114711E-6</v>
      </c>
      <c r="S250" s="4">
        <f>SUM($R$41:R250)+0</f>
        <v>-1.1001510222188579E-5</v>
      </c>
      <c r="T250">
        <f t="shared" si="61"/>
        <v>6.4454224822030645E-6</v>
      </c>
      <c r="U250">
        <f t="shared" si="62"/>
        <v>4.4964168515885774E-4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763.94372684109749</v>
      </c>
      <c r="E251" s="2">
        <f t="shared" si="50"/>
        <v>-1056.1728854547564</v>
      </c>
      <c r="F251">
        <f t="shared" si="51"/>
        <v>-57295.779513082314</v>
      </c>
      <c r="G251">
        <f t="shared" si="52"/>
        <v>25348.149250914124</v>
      </c>
      <c r="H251">
        <f t="shared" si="53"/>
        <v>18334.649444186318</v>
      </c>
      <c r="I251" s="2">
        <f t="shared" si="56"/>
        <v>31283.990165703286</v>
      </c>
      <c r="J251" s="42">
        <f t="shared" si="57"/>
        <v>1303.4995902376384</v>
      </c>
      <c r="K251">
        <f t="shared" si="58"/>
        <v>8.1074727042701724</v>
      </c>
      <c r="L251">
        <f t="shared" si="59"/>
        <v>-37.121540923307137</v>
      </c>
      <c r="M251" s="42">
        <f t="shared" si="60"/>
        <v>64.805536146326148</v>
      </c>
      <c r="N251" s="6">
        <f t="shared" si="54"/>
        <v>-1.0168972950424965E-6</v>
      </c>
      <c r="O251" s="4">
        <f>SUM($N$41:N251)*0.1+$N$8</f>
        <v>-3.1040679556122095E-8</v>
      </c>
      <c r="P251" s="4">
        <f>SUM($O$41:O251)+0</f>
        <v>4.4947603580014559E-4</v>
      </c>
      <c r="Q251" s="6">
        <f t="shared" si="55"/>
        <v>-7.355351761893665E-7</v>
      </c>
      <c r="R251" s="4">
        <f>SUM($Q$41:Q251)*0.1+$T$8</f>
        <v>-6.5185887918304068E-6</v>
      </c>
      <c r="S251" s="4">
        <f>SUM($R$41:R251)+0</f>
        <v>-1.7520099014018984E-5</v>
      </c>
      <c r="T251">
        <f t="shared" si="61"/>
        <v>6.5186626972688428E-6</v>
      </c>
      <c r="U251">
        <f t="shared" si="62"/>
        <v>4.4981736363559243E-4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763.94372684109749</v>
      </c>
      <c r="E252" s="2">
        <f t="shared" si="50"/>
        <v>-1056.1728854547564</v>
      </c>
      <c r="F252">
        <f t="shared" si="51"/>
        <v>-57295.779513082314</v>
      </c>
      <c r="G252">
        <f t="shared" si="52"/>
        <v>25242.531962368648</v>
      </c>
      <c r="H252">
        <f t="shared" si="53"/>
        <v>18258.255071502204</v>
      </c>
      <c r="I252" s="2">
        <f t="shared" si="56"/>
        <v>31153.64020667952</v>
      </c>
      <c r="J252" s="42">
        <f t="shared" si="57"/>
        <v>1303.4995902376384</v>
      </c>
      <c r="K252">
        <f t="shared" si="58"/>
        <v>8.0736915680023795</v>
      </c>
      <c r="L252">
        <f t="shared" si="59"/>
        <v>-37.121540923307137</v>
      </c>
      <c r="M252" s="42">
        <f t="shared" si="60"/>
        <v>64.801318637027222</v>
      </c>
      <c r="N252" s="6">
        <f t="shared" si="54"/>
        <v>-1.0126602229798195E-6</v>
      </c>
      <c r="O252" s="4">
        <f>SUM($N$41:N252)*0.1+$N$8</f>
        <v>-1.3230670185410403E-7</v>
      </c>
      <c r="P252" s="4">
        <f>SUM($O$41:O252)+0</f>
        <v>4.493437290982915E-4</v>
      </c>
      <c r="Q252" s="6">
        <f t="shared" si="55"/>
        <v>-7.3247044628857737E-7</v>
      </c>
      <c r="R252" s="4">
        <f>SUM($Q$41:Q252)*0.1+$T$8</f>
        <v>-6.5918358364592648E-6</v>
      </c>
      <c r="S252" s="4">
        <f>SUM($R$41:R252)+0</f>
        <v>-2.4111934850478249E-5</v>
      </c>
      <c r="T252">
        <f t="shared" si="61"/>
        <v>6.5931634863837658E-6</v>
      </c>
      <c r="U252">
        <f t="shared" si="62"/>
        <v>4.4999019131775807E-4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763.94372684109749</v>
      </c>
      <c r="E253" s="2">
        <f t="shared" si="50"/>
        <v>-1056.1728854547564</v>
      </c>
      <c r="F253">
        <f t="shared" si="51"/>
        <v>-57295.779513082314</v>
      </c>
      <c r="G253">
        <f t="shared" si="52"/>
        <v>25136.914673823172</v>
      </c>
      <c r="H253">
        <f t="shared" si="53"/>
        <v>18181.860698818098</v>
      </c>
      <c r="I253" s="2">
        <f t="shared" si="56"/>
        <v>31023.290247655761</v>
      </c>
      <c r="J253" s="42">
        <f t="shared" si="57"/>
        <v>1303.4995902376384</v>
      </c>
      <c r="K253">
        <f t="shared" si="58"/>
        <v>8.0399104317345884</v>
      </c>
      <c r="L253">
        <f t="shared" si="59"/>
        <v>-37.121540923307137</v>
      </c>
      <c r="M253" s="42">
        <f t="shared" si="60"/>
        <v>64.79711846457846</v>
      </c>
      <c r="N253" s="6">
        <f t="shared" si="54"/>
        <v>-1.0084231509171424E-6</v>
      </c>
      <c r="O253" s="4">
        <f>SUM($N$41:N253)*0.1+$N$8</f>
        <v>-2.3314901694581803E-7</v>
      </c>
      <c r="P253" s="4">
        <f>SUM($O$41:O253)+0</f>
        <v>4.4911058008134571E-4</v>
      </c>
      <c r="Q253" s="6">
        <f t="shared" si="55"/>
        <v>-7.2940571638778845E-7</v>
      </c>
      <c r="R253" s="4">
        <f>SUM($Q$41:Q253)*0.1+$T$8</f>
        <v>-6.6647764080980433E-6</v>
      </c>
      <c r="S253" s="4">
        <f>SUM($R$41:R253)+0</f>
        <v>-3.0776711258576292E-5</v>
      </c>
      <c r="T253">
        <f t="shared" si="61"/>
        <v>6.6688532023162009E-6</v>
      </c>
      <c r="U253">
        <f t="shared" si="62"/>
        <v>4.5016388026683859E-4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763.94372684109749</v>
      </c>
      <c r="E254" s="2">
        <f t="shared" si="50"/>
        <v>-1056.1728854547564</v>
      </c>
      <c r="F254">
        <f t="shared" si="51"/>
        <v>-57295.779513082314</v>
      </c>
      <c r="G254">
        <f t="shared" si="52"/>
        <v>25031.297385277692</v>
      </c>
      <c r="H254">
        <f t="shared" si="53"/>
        <v>18105.466326133985</v>
      </c>
      <c r="I254" s="2">
        <f t="shared" si="56"/>
        <v>30892.940288631988</v>
      </c>
      <c r="J254" s="42">
        <f t="shared" si="57"/>
        <v>1303.4995902376384</v>
      </c>
      <c r="K254">
        <f t="shared" si="58"/>
        <v>8.0061292954667937</v>
      </c>
      <c r="L254">
        <f t="shared" si="59"/>
        <v>-37.121540923307137</v>
      </c>
      <c r="M254" s="42">
        <f t="shared" si="60"/>
        <v>64.792935632351401</v>
      </c>
      <c r="N254" s="6">
        <f t="shared" si="54"/>
        <v>-1.0041860788544652E-6</v>
      </c>
      <c r="O254" s="4">
        <f>SUM($N$41:N254)*0.1+$N$8</f>
        <v>-3.3356762483126495E-7</v>
      </c>
      <c r="P254" s="4">
        <f>SUM($O$41:O254)+0</f>
        <v>4.4877701245651442E-4</v>
      </c>
      <c r="Q254" s="6">
        <f t="shared" si="55"/>
        <v>-7.2634098648699932E-7</v>
      </c>
      <c r="R254" s="4">
        <f>SUM($Q$41:Q254)*0.1+$T$8</f>
        <v>-6.7374105067467441E-6</v>
      </c>
      <c r="S254" s="4">
        <f>SUM($R$41:R254)+0</f>
        <v>-3.7514121765323038E-5</v>
      </c>
      <c r="T254">
        <f t="shared" si="61"/>
        <v>6.7456628804556331E-6</v>
      </c>
      <c r="U254">
        <f t="shared" si="62"/>
        <v>4.5034222125092601E-4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763.94372684109749</v>
      </c>
      <c r="E255" s="2">
        <f t="shared" si="50"/>
        <v>-1056.1728854547564</v>
      </c>
      <c r="F255">
        <f t="shared" si="51"/>
        <v>-57295.779513082314</v>
      </c>
      <c r="G255">
        <f t="shared" si="52"/>
        <v>24925.680096732216</v>
      </c>
      <c r="H255">
        <f t="shared" si="53"/>
        <v>18029.071953449875</v>
      </c>
      <c r="I255" s="2">
        <f t="shared" si="56"/>
        <v>30762.590329608225</v>
      </c>
      <c r="J255" s="42">
        <f t="shared" si="57"/>
        <v>1303.4995902376384</v>
      </c>
      <c r="K255">
        <f t="shared" si="58"/>
        <v>7.9723481591990017</v>
      </c>
      <c r="L255">
        <f t="shared" si="59"/>
        <v>-37.121540923307137</v>
      </c>
      <c r="M255" s="42">
        <f t="shared" si="60"/>
        <v>64.788770143704568</v>
      </c>
      <c r="N255" s="6">
        <f t="shared" si="54"/>
        <v>-9.9994900679178803E-7</v>
      </c>
      <c r="O255" s="4">
        <f>SUM($N$41:N255)*0.1+$N$8</f>
        <v>-4.3356252551044352E-7</v>
      </c>
      <c r="P255" s="4">
        <f>SUM($O$41:O255)+0</f>
        <v>4.4834344993100399E-4</v>
      </c>
      <c r="Q255" s="6">
        <f t="shared" si="55"/>
        <v>-7.2327625658621019E-7</v>
      </c>
      <c r="R255" s="4">
        <f>SUM($Q$41:Q255)*0.1+$T$8</f>
        <v>-6.8097381324053654E-6</v>
      </c>
      <c r="S255" s="4">
        <f>SUM($R$41:R255)+0</f>
        <v>-4.4323859897728403E-5</v>
      </c>
      <c r="T255">
        <f t="shared" si="61"/>
        <v>6.8235262068422298E-6</v>
      </c>
      <c r="U255">
        <f t="shared" si="62"/>
        <v>4.5052908191621564E-4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763.94372684109749</v>
      </c>
      <c r="E256" s="2">
        <f t="shared" si="50"/>
        <v>-1056.1728854547564</v>
      </c>
      <c r="F256">
        <f t="shared" si="51"/>
        <v>-57295.779513082314</v>
      </c>
      <c r="G256">
        <f t="shared" si="52"/>
        <v>24820.06280818674</v>
      </c>
      <c r="H256">
        <f t="shared" si="53"/>
        <v>17952.677580765761</v>
      </c>
      <c r="I256" s="2">
        <f t="shared" si="56"/>
        <v>30632.240370584459</v>
      </c>
      <c r="J256" s="42">
        <f t="shared" si="57"/>
        <v>1303.4995902376384</v>
      </c>
      <c r="K256">
        <f t="shared" si="58"/>
        <v>7.9385670229312089</v>
      </c>
      <c r="L256">
        <f t="shared" si="59"/>
        <v>-37.121540923307137</v>
      </c>
      <c r="M256" s="42">
        <f t="shared" si="60"/>
        <v>64.784622001983394</v>
      </c>
      <c r="N256" s="6">
        <f t="shared" si="54"/>
        <v>-9.9571193472911086E-7</v>
      </c>
      <c r="O256" s="4">
        <f>SUM($N$41:N256)*0.1+$N$8</f>
        <v>-5.3313371898335501E-7</v>
      </c>
      <c r="P256" s="4">
        <f>SUM($O$41:O256)+0</f>
        <v>4.4781031621202064E-4</v>
      </c>
      <c r="Q256" s="6">
        <f t="shared" si="55"/>
        <v>-7.2021152668542106E-7</v>
      </c>
      <c r="R256" s="4">
        <f>SUM($Q$41:Q256)*0.1+$T$8</f>
        <v>-6.8817592850739057E-6</v>
      </c>
      <c r="S256" s="4">
        <f>SUM($R$41:R256)+0</f>
        <v>-5.1205619182802309E-5</v>
      </c>
      <c r="T256">
        <f t="shared" si="61"/>
        <v>6.9023794752257668E-6</v>
      </c>
      <c r="U256">
        <f t="shared" si="62"/>
        <v>4.5072840463166293E-4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763.94372684109749</v>
      </c>
      <c r="E257" s="2">
        <f t="shared" si="50"/>
        <v>-1056.1728854547564</v>
      </c>
      <c r="F257">
        <f t="shared" si="51"/>
        <v>-57295.779513082314</v>
      </c>
      <c r="G257">
        <f t="shared" si="52"/>
        <v>24714.44551964126</v>
      </c>
      <c r="H257">
        <f t="shared" si="53"/>
        <v>17876.283208081655</v>
      </c>
      <c r="I257" s="2">
        <f t="shared" si="56"/>
        <v>30501.890411560693</v>
      </c>
      <c r="J257" s="42">
        <f t="shared" si="57"/>
        <v>1303.4995902376384</v>
      </c>
      <c r="K257">
        <f t="shared" si="58"/>
        <v>7.9047858866634151</v>
      </c>
      <c r="L257">
        <f t="shared" si="59"/>
        <v>-37.121540923307137</v>
      </c>
      <c r="M257" s="42">
        <f t="shared" si="60"/>
        <v>64.780491210520267</v>
      </c>
      <c r="N257" s="6">
        <f t="shared" si="54"/>
        <v>-9.914748626664337E-7</v>
      </c>
      <c r="O257" s="4">
        <f>SUM($N$41:N257)*0.1+$N$8</f>
        <v>-6.3228120524999815E-7</v>
      </c>
      <c r="P257" s="4">
        <f>SUM($O$41:O257)+0</f>
        <v>4.4717803500677066E-4</v>
      </c>
      <c r="Q257" s="6">
        <f t="shared" si="55"/>
        <v>-7.1714679678463215E-7</v>
      </c>
      <c r="R257" s="4">
        <f>SUM($Q$41:Q257)*0.1+$T$8</f>
        <v>-6.9534739647523698E-6</v>
      </c>
      <c r="S257" s="4">
        <f>SUM($R$41:R257)+0</f>
        <v>-5.8159093147554675E-5</v>
      </c>
      <c r="T257">
        <f t="shared" si="61"/>
        <v>6.9821615350120217E-6</v>
      </c>
      <c r="U257">
        <f t="shared" si="62"/>
        <v>4.5094420398566224E-4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763.94372684109749</v>
      </c>
      <c r="E258" s="2">
        <f t="shared" si="50"/>
        <v>-1056.1728854547564</v>
      </c>
      <c r="F258">
        <f t="shared" si="51"/>
        <v>-57295.779513082314</v>
      </c>
      <c r="G258">
        <f t="shared" si="52"/>
        <v>24608.828231095787</v>
      </c>
      <c r="H258">
        <f t="shared" si="53"/>
        <v>17799.888835397542</v>
      </c>
      <c r="I258" s="2">
        <f t="shared" si="56"/>
        <v>30371.54045253693</v>
      </c>
      <c r="J258" s="42">
        <f t="shared" si="57"/>
        <v>1303.4995902376384</v>
      </c>
      <c r="K258">
        <f t="shared" si="58"/>
        <v>7.8710047503956231</v>
      </c>
      <c r="L258">
        <f t="shared" si="59"/>
        <v>-37.121540923307137</v>
      </c>
      <c r="M258" s="42">
        <f t="shared" si="60"/>
        <v>64.776377772634447</v>
      </c>
      <c r="N258" s="6">
        <f t="shared" si="54"/>
        <v>-9.8723779060375674E-7</v>
      </c>
      <c r="O258" s="4">
        <f>SUM($N$41:N258)*0.1+$N$8</f>
        <v>-7.3100498431037378E-7</v>
      </c>
      <c r="P258" s="4">
        <f>SUM($O$41:O258)+0</f>
        <v>4.4644703002246026E-4</v>
      </c>
      <c r="Q258" s="6">
        <f t="shared" si="55"/>
        <v>-7.1408206688384302E-7</v>
      </c>
      <c r="R258" s="4">
        <f>SUM($Q$41:Q258)*0.1+$T$8</f>
        <v>-7.0248821714407545E-6</v>
      </c>
      <c r="S258" s="4">
        <f>SUM($R$41:R258)+0</f>
        <v>-6.5183975318995423E-5</v>
      </c>
      <c r="T258">
        <f t="shared" si="61"/>
        <v>7.0628137317724003E-6</v>
      </c>
      <c r="U258">
        <f t="shared" si="62"/>
        <v>4.5118056391456286E-4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763.94372684109749</v>
      </c>
      <c r="E259" s="2">
        <f t="shared" si="50"/>
        <v>-1056.1728854547564</v>
      </c>
      <c r="F259">
        <f t="shared" si="51"/>
        <v>-57295.779513082314</v>
      </c>
      <c r="G259">
        <f t="shared" si="52"/>
        <v>24503.210942550308</v>
      </c>
      <c r="H259">
        <f t="shared" si="53"/>
        <v>17723.494462713432</v>
      </c>
      <c r="I259" s="2">
        <f t="shared" si="56"/>
        <v>30241.190493513161</v>
      </c>
      <c r="J259" s="42">
        <f t="shared" si="57"/>
        <v>1303.4995902376384</v>
      </c>
      <c r="K259">
        <f t="shared" si="58"/>
        <v>7.8372236141278293</v>
      </c>
      <c r="L259">
        <f t="shared" si="59"/>
        <v>-37.121540923307137</v>
      </c>
      <c r="M259" s="42">
        <f t="shared" si="60"/>
        <v>64.772281691632131</v>
      </c>
      <c r="N259" s="6">
        <f t="shared" si="54"/>
        <v>-9.8300071854107958E-7</v>
      </c>
      <c r="O259" s="4">
        <f>SUM($N$41:N259)*0.1+$N$8</f>
        <v>-8.2930505616448148E-7</v>
      </c>
      <c r="P259" s="4">
        <f>SUM($O$41:O259)+0</f>
        <v>4.4561772496629575E-4</v>
      </c>
      <c r="Q259" s="6">
        <f t="shared" si="55"/>
        <v>-7.1101733698305399E-7</v>
      </c>
      <c r="R259" s="4">
        <f>SUM($Q$41:Q259)*0.1+$T$8</f>
        <v>-7.0959839051390598E-6</v>
      </c>
      <c r="S259" s="4">
        <f>SUM($R$41:R259)+0</f>
        <v>-7.2279959224134479E-5</v>
      </c>
      <c r="T259">
        <f t="shared" si="61"/>
        <v>7.1442798418155872E-6</v>
      </c>
      <c r="U259">
        <f t="shared" si="62"/>
        <v>4.5144163444412144E-4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763.94372684109749</v>
      </c>
      <c r="E260" s="2">
        <f t="shared" si="50"/>
        <v>-1056.1728854547564</v>
      </c>
      <c r="F260">
        <f t="shared" si="51"/>
        <v>-57295.779513082314</v>
      </c>
      <c r="G260">
        <f t="shared" si="52"/>
        <v>24397.593654004831</v>
      </c>
      <c r="H260">
        <f t="shared" si="53"/>
        <v>17647.100090029322</v>
      </c>
      <c r="I260" s="2">
        <f t="shared" si="56"/>
        <v>30110.840534489398</v>
      </c>
      <c r="J260" s="42">
        <f t="shared" si="57"/>
        <v>1303.4995902376384</v>
      </c>
      <c r="K260">
        <f t="shared" si="58"/>
        <v>7.8034424778600373</v>
      </c>
      <c r="L260">
        <f t="shared" si="59"/>
        <v>-37.121540923307137</v>
      </c>
      <c r="M260" s="42">
        <f t="shared" si="60"/>
        <v>64.768202970806357</v>
      </c>
      <c r="N260" s="6">
        <f t="shared" si="54"/>
        <v>-9.7876364647840241E-7</v>
      </c>
      <c r="O260" s="4">
        <f>SUM($N$41:N260)*0.1+$N$8</f>
        <v>-9.2718142081232168E-7</v>
      </c>
      <c r="P260" s="4">
        <f>SUM($O$41:O260)+0</f>
        <v>4.4469054354548344E-4</v>
      </c>
      <c r="Q260" s="6">
        <f t="shared" si="55"/>
        <v>-7.0795260708226497E-7</v>
      </c>
      <c r="R260" s="4">
        <f>SUM($Q$41:Q260)*0.1+$T$8</f>
        <v>-7.1667791658472856E-6</v>
      </c>
      <c r="S260" s="4">
        <f>SUM($R$41:R260)+0</f>
        <v>-7.9446738389981765E-5</v>
      </c>
      <c r="T260">
        <f t="shared" si="61"/>
        <v>7.2265060021508504E-6</v>
      </c>
      <c r="U260">
        <f t="shared" si="62"/>
        <v>4.5173162802662347E-4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763.94372684109749</v>
      </c>
      <c r="E261" s="2">
        <f t="shared" si="50"/>
        <v>-1056.1728854547564</v>
      </c>
      <c r="F261">
        <f t="shared" si="51"/>
        <v>-57295.779513082314</v>
      </c>
      <c r="G261">
        <f t="shared" si="52"/>
        <v>24291.976365459355</v>
      </c>
      <c r="H261">
        <f t="shared" si="53"/>
        <v>17570.705717345209</v>
      </c>
      <c r="I261" s="2">
        <f t="shared" si="56"/>
        <v>29980.490575465632</v>
      </c>
      <c r="J261" s="42">
        <f t="shared" si="57"/>
        <v>1303.4995902376384</v>
      </c>
      <c r="K261">
        <f t="shared" si="58"/>
        <v>7.7696613415922444</v>
      </c>
      <c r="L261">
        <f t="shared" si="59"/>
        <v>-37.121540923307137</v>
      </c>
      <c r="M261" s="42">
        <f t="shared" si="60"/>
        <v>64.76414161343709</v>
      </c>
      <c r="N261" s="6">
        <f t="shared" si="54"/>
        <v>-9.7452657441572524E-7</v>
      </c>
      <c r="O261" s="4">
        <f>SUM($N$41:N261)*0.1+$N$8</f>
        <v>-1.0246340782538944E-6</v>
      </c>
      <c r="P261" s="4">
        <f>SUM($O$41:O261)+0</f>
        <v>4.4366590946722954E-4</v>
      </c>
      <c r="Q261" s="6">
        <f t="shared" si="55"/>
        <v>-7.0488787718147573E-7</v>
      </c>
      <c r="R261" s="4">
        <f>SUM($Q$41:Q261)*0.1+$T$8</f>
        <v>-7.2372679535654337E-6</v>
      </c>
      <c r="S261" s="4">
        <f>SUM($R$41:R261)+0</f>
        <v>-8.6684006343547201E-5</v>
      </c>
      <c r="T261">
        <f t="shared" si="61"/>
        <v>7.3094406370135057E-6</v>
      </c>
      <c r="U261">
        <f t="shared" si="62"/>
        <v>4.520548154584265E-4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763.94372684109749</v>
      </c>
      <c r="E262" s="2">
        <f t="shared" si="50"/>
        <v>-1056.1728854547564</v>
      </c>
      <c r="F262">
        <f t="shared" si="51"/>
        <v>-57295.779513082314</v>
      </c>
      <c r="G262">
        <f t="shared" si="52"/>
        <v>24186.359076913875</v>
      </c>
      <c r="H262">
        <f t="shared" si="53"/>
        <v>17494.311344661102</v>
      </c>
      <c r="I262" s="2">
        <f t="shared" si="56"/>
        <v>29850.140616441866</v>
      </c>
      <c r="J262" s="42">
        <f t="shared" si="57"/>
        <v>1303.4995902376384</v>
      </c>
      <c r="K262">
        <f t="shared" si="58"/>
        <v>7.7358802053244515</v>
      </c>
      <c r="L262">
        <f t="shared" si="59"/>
        <v>-37.121540923307137</v>
      </c>
      <c r="M262" s="42">
        <f t="shared" si="60"/>
        <v>64.760097622791079</v>
      </c>
      <c r="N262" s="6">
        <f t="shared" si="54"/>
        <v>-9.7028950235304808E-7</v>
      </c>
      <c r="O262" s="4">
        <f>SUM($N$41:N262)*0.1+$N$8</f>
        <v>-1.1216630284891991E-6</v>
      </c>
      <c r="P262" s="4">
        <f>SUM($O$41:O262)+0</f>
        <v>4.4254424643874036E-4</v>
      </c>
      <c r="Q262" s="6">
        <f t="shared" si="55"/>
        <v>-7.0182314728068681E-7</v>
      </c>
      <c r="R262" s="4">
        <f>SUM($Q$41:Q262)*0.1+$T$8</f>
        <v>-7.3074502682935024E-6</v>
      </c>
      <c r="S262" s="4">
        <f>SUM($R$41:R262)+0</f>
        <v>-9.3991456611840706E-5</v>
      </c>
      <c r="T262">
        <f t="shared" si="61"/>
        <v>7.3930343819748556E-6</v>
      </c>
      <c r="U262">
        <f t="shared" si="62"/>
        <v>4.5241552136509206E-4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763.94372684109749</v>
      </c>
      <c r="E263" s="2">
        <f t="shared" si="50"/>
        <v>-1056.1728854547564</v>
      </c>
      <c r="F263">
        <f t="shared" si="51"/>
        <v>-57295.779513082314</v>
      </c>
      <c r="G263">
        <f t="shared" si="52"/>
        <v>24080.741788368399</v>
      </c>
      <c r="H263">
        <f t="shared" si="53"/>
        <v>17417.916971976989</v>
      </c>
      <c r="I263" s="2">
        <f t="shared" si="56"/>
        <v>29719.790657418096</v>
      </c>
      <c r="J263" s="42">
        <f t="shared" si="57"/>
        <v>1303.4995902376384</v>
      </c>
      <c r="K263">
        <f t="shared" si="58"/>
        <v>7.7020990690566578</v>
      </c>
      <c r="L263">
        <f t="shared" si="59"/>
        <v>-37.121540923307137</v>
      </c>
      <c r="M263" s="42">
        <f t="shared" si="60"/>
        <v>64.756071002121985</v>
      </c>
      <c r="N263" s="6">
        <f t="shared" si="54"/>
        <v>-9.6605243029037091E-7</v>
      </c>
      <c r="O263" s="4">
        <f>SUM($N$41:N263)*0.1+$N$8</f>
        <v>-1.2182682715182364E-6</v>
      </c>
      <c r="P263" s="4">
        <f>SUM($O$41:O263)+0</f>
        <v>4.4132597816722214E-4</v>
      </c>
      <c r="Q263" s="6">
        <f t="shared" si="55"/>
        <v>-6.9875841737989768E-7</v>
      </c>
      <c r="R263" s="4">
        <f>SUM($Q$41:Q263)*0.1+$T$8</f>
        <v>-7.3773261100314915E-6</v>
      </c>
      <c r="S263" s="4">
        <f>SUM($R$41:R263)+0</f>
        <v>-1.013687827218722E-4</v>
      </c>
      <c r="T263">
        <f t="shared" si="61"/>
        <v>7.4772400065224879E-6</v>
      </c>
      <c r="U263">
        <f t="shared" si="62"/>
        <v>4.5281811924410614E-4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763.94372684109749</v>
      </c>
      <c r="E264" s="2">
        <f t="shared" si="50"/>
        <v>-1056.1728854547564</v>
      </c>
      <c r="F264">
        <f t="shared" si="51"/>
        <v>-57295.779513082314</v>
      </c>
      <c r="G264">
        <f t="shared" si="52"/>
        <v>23975.124499822923</v>
      </c>
      <c r="H264">
        <f t="shared" si="53"/>
        <v>17341.522599292875</v>
      </c>
      <c r="I264" s="2">
        <f t="shared" si="56"/>
        <v>29589.44069839433</v>
      </c>
      <c r="J264" s="42">
        <f t="shared" si="57"/>
        <v>1303.4995902376384</v>
      </c>
      <c r="K264">
        <f t="shared" si="58"/>
        <v>7.668317932788864</v>
      </c>
      <c r="L264">
        <f t="shared" si="59"/>
        <v>-37.121540923307137</v>
      </c>
      <c r="M264" s="42">
        <f t="shared" si="60"/>
        <v>64.752061754670265</v>
      </c>
      <c r="N264" s="6">
        <f t="shared" si="54"/>
        <v>-9.6181535822769396E-7</v>
      </c>
      <c r="O264" s="4">
        <f>SUM($N$41:N264)*0.1+$N$8</f>
        <v>-1.3144498073410057E-6</v>
      </c>
      <c r="P264" s="4">
        <f>SUM($O$41:O264)+0</f>
        <v>4.4001152835988116E-4</v>
      </c>
      <c r="Q264" s="6">
        <f t="shared" si="55"/>
        <v>-6.9569368747910845E-7</v>
      </c>
      <c r="R264" s="4">
        <f>SUM($Q$41:Q264)*0.1+$T$8</f>
        <v>-7.446895478779403E-6</v>
      </c>
      <c r="S264" s="4">
        <f>SUM($R$41:R264)+0</f>
        <v>-1.0881567820065161E-4</v>
      </c>
      <c r="T264">
        <f t="shared" si="61"/>
        <v>7.5620123358722391E-6</v>
      </c>
      <c r="U264">
        <f t="shared" si="62"/>
        <v>4.5326702605844412E-4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763.94372684109749</v>
      </c>
      <c r="E265" s="2">
        <f t="shared" si="50"/>
        <v>-1056.1728854547564</v>
      </c>
      <c r="F265">
        <f t="shared" si="51"/>
        <v>-57295.779513082314</v>
      </c>
      <c r="G265">
        <f t="shared" si="52"/>
        <v>23869.507211277443</v>
      </c>
      <c r="H265">
        <f t="shared" si="53"/>
        <v>17265.128226608766</v>
      </c>
      <c r="I265" s="2">
        <f t="shared" si="56"/>
        <v>29459.090739370564</v>
      </c>
      <c r="J265" s="42">
        <f t="shared" si="57"/>
        <v>1303.4995902376384</v>
      </c>
      <c r="K265">
        <f t="shared" si="58"/>
        <v>7.6345367965210711</v>
      </c>
      <c r="L265">
        <f t="shared" si="59"/>
        <v>-37.121540923307137</v>
      </c>
      <c r="M265" s="42">
        <f t="shared" si="60"/>
        <v>64.748069883663206</v>
      </c>
      <c r="N265" s="6">
        <f t="shared" si="54"/>
        <v>-9.5757828616501658E-7</v>
      </c>
      <c r="O265" s="4">
        <f>SUM($N$41:N265)*0.1+$N$8</f>
        <v>-1.4102076359575076E-6</v>
      </c>
      <c r="P265" s="4">
        <f>SUM($O$41:O265)+0</f>
        <v>4.3860132072392365E-4</v>
      </c>
      <c r="Q265" s="6">
        <f t="shared" si="55"/>
        <v>-6.9262895757831942E-7</v>
      </c>
      <c r="R265" s="4">
        <f>SUM($Q$41:Q265)*0.1+$T$8</f>
        <v>-7.516158374537235E-6</v>
      </c>
      <c r="S265" s="4">
        <f>SUM($R$41:R265)+0</f>
        <v>-1.1633183657518885E-4</v>
      </c>
      <c r="T265">
        <f t="shared" si="61"/>
        <v>7.647308172660435E-6</v>
      </c>
      <c r="U265">
        <f t="shared" si="62"/>
        <v>4.5376669637791468E-4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763.94372684109749</v>
      </c>
      <c r="E266" s="2">
        <f t="shared" si="50"/>
        <v>-1056.1728854547564</v>
      </c>
      <c r="F266">
        <f t="shared" si="51"/>
        <v>-57295.779513082314</v>
      </c>
      <c r="G266">
        <f t="shared" si="52"/>
        <v>23763.889922731967</v>
      </c>
      <c r="H266">
        <f t="shared" si="53"/>
        <v>17188.733853924656</v>
      </c>
      <c r="I266" s="2">
        <f t="shared" si="56"/>
        <v>29328.740780346801</v>
      </c>
      <c r="J266" s="42">
        <f t="shared" si="57"/>
        <v>1303.4995902376384</v>
      </c>
      <c r="K266">
        <f t="shared" si="58"/>
        <v>7.6007556602532791</v>
      </c>
      <c r="L266">
        <f t="shared" si="59"/>
        <v>-37.121540923307137</v>
      </c>
      <c r="M266" s="42">
        <f t="shared" si="60"/>
        <v>64.744095392314904</v>
      </c>
      <c r="N266" s="6">
        <f t="shared" si="54"/>
        <v>-9.5334121410233952E-7</v>
      </c>
      <c r="O266" s="4">
        <f>SUM($N$41:N266)*0.1+$N$8</f>
        <v>-1.505541757367741E-6</v>
      </c>
      <c r="P266" s="4">
        <f>SUM($O$41:O266)+0</f>
        <v>4.3709577896655589E-4</v>
      </c>
      <c r="Q266" s="6">
        <f t="shared" si="55"/>
        <v>-6.895642276775304E-7</v>
      </c>
      <c r="R266" s="4">
        <f>SUM($Q$41:Q266)*0.1+$T$8</f>
        <v>-7.5851147973049876E-6</v>
      </c>
      <c r="S266" s="4">
        <f>SUM($R$41:R266)+0</f>
        <v>-1.2391695137249384E-4</v>
      </c>
      <c r="T266">
        <f t="shared" si="61"/>
        <v>7.7330862190637085E-6</v>
      </c>
      <c r="U266">
        <f t="shared" si="62"/>
        <v>4.5432161606931415E-4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763.94372684109749</v>
      </c>
      <c r="E267" s="2">
        <f t="shared" si="50"/>
        <v>-1056.1728854547564</v>
      </c>
      <c r="F267">
        <f t="shared" si="51"/>
        <v>-57295.779513082314</v>
      </c>
      <c r="G267">
        <f t="shared" si="52"/>
        <v>23658.272634186491</v>
      </c>
      <c r="H267">
        <f t="shared" si="53"/>
        <v>17112.339481240546</v>
      </c>
      <c r="I267" s="2">
        <f t="shared" si="56"/>
        <v>29198.390821323035</v>
      </c>
      <c r="J267" s="42">
        <f t="shared" si="57"/>
        <v>1303.4995902376384</v>
      </c>
      <c r="K267">
        <f t="shared" si="58"/>
        <v>7.5669745239854862</v>
      </c>
      <c r="L267">
        <f t="shared" si="59"/>
        <v>-37.121540923307137</v>
      </c>
      <c r="M267" s="42">
        <f t="shared" si="60"/>
        <v>64.740138283826241</v>
      </c>
      <c r="N267" s="6">
        <f t="shared" si="54"/>
        <v>-9.4910414203966246E-7</v>
      </c>
      <c r="O267" s="4">
        <f>SUM($N$41:N267)*0.1+$N$8</f>
        <v>-1.6004521715717079E-6</v>
      </c>
      <c r="P267" s="4">
        <f>SUM($O$41:O267)+0</f>
        <v>4.3549532679498418E-4</v>
      </c>
      <c r="Q267" s="6">
        <f t="shared" si="55"/>
        <v>-6.8649949777674138E-7</v>
      </c>
      <c r="R267" s="4">
        <f>SUM($Q$41:Q267)*0.1+$T$8</f>
        <v>-7.6537647470826624E-6</v>
      </c>
      <c r="S267" s="4">
        <f>SUM($R$41:R267)+0</f>
        <v>-1.315707161195765E-4</v>
      </c>
      <c r="T267">
        <f t="shared" si="61"/>
        <v>7.819306999803367E-6</v>
      </c>
      <c r="U267">
        <f t="shared" si="62"/>
        <v>4.5493629554091224E-4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763.94372684109749</v>
      </c>
      <c r="E268" s="2">
        <f t="shared" si="50"/>
        <v>-1056.1728854547564</v>
      </c>
      <c r="F268">
        <f t="shared" si="51"/>
        <v>-57295.779513082314</v>
      </c>
      <c r="G268">
        <f t="shared" si="52"/>
        <v>23552.655345641015</v>
      </c>
      <c r="H268">
        <f t="shared" si="53"/>
        <v>17035.945108556436</v>
      </c>
      <c r="I268" s="2">
        <f t="shared" si="56"/>
        <v>29068.040862299273</v>
      </c>
      <c r="J268" s="42">
        <f t="shared" si="57"/>
        <v>1303.4995902376384</v>
      </c>
      <c r="K268">
        <f t="shared" si="58"/>
        <v>7.5331933877176942</v>
      </c>
      <c r="L268">
        <f t="shared" si="59"/>
        <v>-37.121540923307137</v>
      </c>
      <c r="M268" s="42">
        <f t="shared" si="60"/>
        <v>64.73619856138491</v>
      </c>
      <c r="N268" s="6">
        <f t="shared" si="54"/>
        <v>-9.448670699769854E-7</v>
      </c>
      <c r="O268" s="4">
        <f>SUM($N$41:N268)*0.1+$N$8</f>
        <v>-1.6949388785694063E-6</v>
      </c>
      <c r="P268" s="4">
        <f>SUM($O$41:O268)+0</f>
        <v>4.3380038791641478E-4</v>
      </c>
      <c r="Q268" s="6">
        <f t="shared" si="55"/>
        <v>-6.8343476787595235E-7</v>
      </c>
      <c r="R268" s="4">
        <f>SUM($Q$41:Q268)*0.1+$T$8</f>
        <v>-7.7221082238702578E-6</v>
      </c>
      <c r="S268" s="4">
        <f>SUM($R$41:R268)+0</f>
        <v>-1.3929282434344676E-4</v>
      </c>
      <c r="T268">
        <f t="shared" si="61"/>
        <v>7.9059327864111508E-6</v>
      </c>
      <c r="U268">
        <f t="shared" si="62"/>
        <v>4.5561526255164702E-4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763.94372684109749</v>
      </c>
      <c r="E269" s="2">
        <f t="shared" si="50"/>
        <v>-1056.1728854547564</v>
      </c>
      <c r="F269">
        <f t="shared" si="51"/>
        <v>-57295.779513082314</v>
      </c>
      <c r="G269">
        <f t="shared" si="52"/>
        <v>23447.038057095539</v>
      </c>
      <c r="H269">
        <f t="shared" si="53"/>
        <v>16959.550735872319</v>
      </c>
      <c r="I269" s="2">
        <f t="shared" si="56"/>
        <v>28937.690903275503</v>
      </c>
      <c r="J269" s="42">
        <f t="shared" si="57"/>
        <v>1303.4995902376384</v>
      </c>
      <c r="K269">
        <f t="shared" si="58"/>
        <v>7.4994122514499004</v>
      </c>
      <c r="L269">
        <f t="shared" si="59"/>
        <v>-37.121540923307137</v>
      </c>
      <c r="M269" s="42">
        <f t="shared" si="60"/>
        <v>64.732276228165318</v>
      </c>
      <c r="N269" s="6">
        <f t="shared" si="54"/>
        <v>-9.4062999791430824E-7</v>
      </c>
      <c r="O269" s="4">
        <f>SUM($N$41:N269)*0.1+$N$8</f>
        <v>-1.7890018783608373E-6</v>
      </c>
      <c r="P269" s="4">
        <f>SUM($O$41:O269)+0</f>
        <v>4.3201138603805395E-4</v>
      </c>
      <c r="Q269" s="6">
        <f t="shared" si="55"/>
        <v>-6.8037003797516301E-7</v>
      </c>
      <c r="R269" s="4">
        <f>SUM($Q$41:Q269)*0.1+$T$8</f>
        <v>-7.7901452276677737E-6</v>
      </c>
      <c r="S269" s="4">
        <f>SUM($R$41:R269)+0</f>
        <v>-1.4708296957111452E-4</v>
      </c>
      <c r="T269">
        <f t="shared" si="61"/>
        <v>7.9929275230627229E-6</v>
      </c>
      <c r="U269">
        <f t="shared" si="62"/>
        <v>4.5636305460058647E-4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763.94372684109749</v>
      </c>
      <c r="E270" s="2">
        <f t="shared" si="50"/>
        <v>-1056.1728854547564</v>
      </c>
      <c r="F270">
        <f t="shared" si="51"/>
        <v>-57295.779513082314</v>
      </c>
      <c r="G270">
        <f t="shared" si="52"/>
        <v>23341.420768550059</v>
      </c>
      <c r="H270">
        <f t="shared" si="53"/>
        <v>16883.156363188213</v>
      </c>
      <c r="I270" s="2">
        <f t="shared" si="56"/>
        <v>28807.34094425174</v>
      </c>
      <c r="J270" s="42">
        <f t="shared" si="57"/>
        <v>1303.4995902376384</v>
      </c>
      <c r="K270">
        <f t="shared" si="58"/>
        <v>7.4656311151821084</v>
      </c>
      <c r="L270">
        <f t="shared" si="59"/>
        <v>-37.121540923307137</v>
      </c>
      <c r="M270" s="42">
        <f t="shared" si="60"/>
        <v>64.72837128732867</v>
      </c>
      <c r="N270" s="6">
        <f t="shared" si="54"/>
        <v>-9.3639292585163096E-7</v>
      </c>
      <c r="O270" s="4">
        <f>SUM($N$41:N270)*0.1+$N$8</f>
        <v>-1.8826411709460003E-6</v>
      </c>
      <c r="P270" s="4">
        <f>SUM($O$41:O270)+0</f>
        <v>4.3012874486710793E-4</v>
      </c>
      <c r="Q270" s="6">
        <f t="shared" si="55"/>
        <v>-6.7730530807437409E-7</v>
      </c>
      <c r="R270" s="4">
        <f>SUM($Q$41:Q270)*0.1+$T$8</f>
        <v>-7.8578757584752119E-6</v>
      </c>
      <c r="S270" s="4">
        <f>SUM($R$41:R270)+0</f>
        <v>-1.5494084532958972E-4</v>
      </c>
      <c r="T270">
        <f t="shared" si="61"/>
        <v>8.0802567542234278E-6</v>
      </c>
      <c r="U270">
        <f t="shared" si="62"/>
        <v>4.5718421091765787E-4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763.94372684109749</v>
      </c>
      <c r="E271" s="2">
        <f t="shared" si="50"/>
        <v>-1056.1728854547564</v>
      </c>
      <c r="F271">
        <f t="shared" si="51"/>
        <v>-57295.779513082314</v>
      </c>
      <c r="G271">
        <f t="shared" si="52"/>
        <v>23235.803480004583</v>
      </c>
      <c r="H271">
        <f t="shared" si="53"/>
        <v>16806.761990504099</v>
      </c>
      <c r="I271" s="2">
        <f t="shared" si="56"/>
        <v>28676.990985227974</v>
      </c>
      <c r="J271" s="42">
        <f t="shared" si="57"/>
        <v>1303.4995902376384</v>
      </c>
      <c r="K271">
        <f t="shared" si="58"/>
        <v>7.4318499789143155</v>
      </c>
      <c r="L271">
        <f t="shared" si="59"/>
        <v>-37.121540923307137</v>
      </c>
      <c r="M271" s="42">
        <f t="shared" si="60"/>
        <v>64.724483742022912</v>
      </c>
      <c r="N271" s="6">
        <f t="shared" si="54"/>
        <v>-9.3215585378895391E-7</v>
      </c>
      <c r="O271" s="4">
        <f>SUM($N$41:N271)*0.1+$N$8</f>
        <v>-1.9758567563248954E-6</v>
      </c>
      <c r="P271" s="4">
        <f>SUM($O$41:O271)+0</f>
        <v>4.2815288811078305E-4</v>
      </c>
      <c r="Q271" s="6">
        <f t="shared" si="55"/>
        <v>-6.7424057817358496E-7</v>
      </c>
      <c r="R271" s="4">
        <f>SUM($Q$41:Q271)*0.1+$T$8</f>
        <v>-7.9252998162925706E-6</v>
      </c>
      <c r="S271" s="4">
        <f>SUM($R$41:R271)+0</f>
        <v>-1.628661451458823E-4</v>
      </c>
      <c r="T271">
        <f t="shared" si="61"/>
        <v>8.1678875542971202E-6</v>
      </c>
      <c r="U271">
        <f t="shared" si="62"/>
        <v>4.5808326408228921E-4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763.94372684109749</v>
      </c>
      <c r="E272" s="2">
        <f t="shared" si="50"/>
        <v>-1056.1728854547564</v>
      </c>
      <c r="F272">
        <f t="shared" si="51"/>
        <v>-57295.779513082314</v>
      </c>
      <c r="G272">
        <f t="shared" si="52"/>
        <v>23130.186191459106</v>
      </c>
      <c r="H272">
        <f t="shared" si="53"/>
        <v>16730.367617819989</v>
      </c>
      <c r="I272" s="2">
        <f t="shared" si="56"/>
        <v>28546.641026204205</v>
      </c>
      <c r="J272" s="42">
        <f t="shared" si="57"/>
        <v>1303.4995902376384</v>
      </c>
      <c r="K272">
        <f t="shared" si="58"/>
        <v>7.3980688426465209</v>
      </c>
      <c r="L272">
        <f t="shared" si="59"/>
        <v>-37.121540923307137</v>
      </c>
      <c r="M272" s="42">
        <f t="shared" si="60"/>
        <v>64.720613595382702</v>
      </c>
      <c r="N272" s="6">
        <f t="shared" si="54"/>
        <v>-9.2791878172627685E-7</v>
      </c>
      <c r="O272" s="4">
        <f>SUM($N$41:N272)*0.1+$N$8</f>
        <v>-2.0686486344975234E-6</v>
      </c>
      <c r="P272" s="4">
        <f>SUM($O$41:O272)+0</f>
        <v>4.260842394762855E-4</v>
      </c>
      <c r="Q272" s="6">
        <f t="shared" si="55"/>
        <v>-6.7117584827279594E-7</v>
      </c>
      <c r="R272" s="4">
        <f>SUM($Q$41:Q272)*0.1+$T$8</f>
        <v>-7.9924174011198499E-6</v>
      </c>
      <c r="S272" s="4">
        <f>SUM($R$41:R272)+0</f>
        <v>-1.7085856254700214E-4</v>
      </c>
      <c r="T272">
        <f t="shared" si="61"/>
        <v>8.2557884594223852E-6</v>
      </c>
      <c r="U272">
        <f t="shared" si="62"/>
        <v>4.5906473130236488E-4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763.94372684109749</v>
      </c>
      <c r="E273" s="2">
        <f t="shared" si="50"/>
        <v>-1056.1728854547564</v>
      </c>
      <c r="F273">
        <f t="shared" si="51"/>
        <v>-57295.779513082314</v>
      </c>
      <c r="G273">
        <f t="shared" si="52"/>
        <v>23024.568902913627</v>
      </c>
      <c r="H273">
        <f t="shared" si="53"/>
        <v>16653.97324513588</v>
      </c>
      <c r="I273" s="2">
        <f t="shared" si="56"/>
        <v>28416.291067180442</v>
      </c>
      <c r="J273" s="42">
        <f t="shared" si="57"/>
        <v>1303.4995902376384</v>
      </c>
      <c r="K273">
        <f t="shared" si="58"/>
        <v>7.3642877063787289</v>
      </c>
      <c r="L273">
        <f t="shared" si="59"/>
        <v>-37.121540923307137</v>
      </c>
      <c r="M273" s="42">
        <f t="shared" si="60"/>
        <v>64.71676085052944</v>
      </c>
      <c r="N273" s="6">
        <f t="shared" si="54"/>
        <v>-9.2368170966359957E-7</v>
      </c>
      <c r="O273" s="4">
        <f>SUM($N$41:N273)*0.1+$N$8</f>
        <v>-2.1610168054638827E-6</v>
      </c>
      <c r="P273" s="4">
        <f>SUM($O$41:O273)+0</f>
        <v>4.239232226708216E-4</v>
      </c>
      <c r="Q273" s="6">
        <f t="shared" si="55"/>
        <v>-6.6811111837200692E-7</v>
      </c>
      <c r="R273" s="4">
        <f>SUM($Q$41:Q273)*0.1+$T$8</f>
        <v>-8.0592285129570498E-6</v>
      </c>
      <c r="S273" s="4">
        <f>SUM($R$41:R273)+0</f>
        <v>-1.7891779105995919E-4</v>
      </c>
      <c r="T273">
        <f t="shared" si="61"/>
        <v>8.34392940152044E-6</v>
      </c>
      <c r="U273">
        <f t="shared" si="62"/>
        <v>4.6013310539167926E-4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763.94372684109749</v>
      </c>
      <c r="E274" s="2">
        <f t="shared" si="50"/>
        <v>-1056.1728854547564</v>
      </c>
      <c r="F274">
        <f t="shared" si="51"/>
        <v>-57295.779513082314</v>
      </c>
      <c r="G274">
        <f t="shared" si="52"/>
        <v>22918.95161436815</v>
      </c>
      <c r="H274">
        <f t="shared" si="53"/>
        <v>16577.57887245177</v>
      </c>
      <c r="I274" s="2">
        <f t="shared" si="56"/>
        <v>28285.94110815668</v>
      </c>
      <c r="J274" s="42">
        <f t="shared" si="57"/>
        <v>1303.4995902376384</v>
      </c>
      <c r="K274">
        <f t="shared" si="58"/>
        <v>7.3305065701109369</v>
      </c>
      <c r="L274">
        <f t="shared" si="59"/>
        <v>-37.121540923307137</v>
      </c>
      <c r="M274" s="42">
        <f t="shared" si="60"/>
        <v>64.712925510571225</v>
      </c>
      <c r="N274" s="6">
        <f t="shared" si="54"/>
        <v>-9.1944463760092251E-7</v>
      </c>
      <c r="O274" s="4">
        <f>SUM($N$41:N274)*0.1+$N$8</f>
        <v>-2.2529612692239753E-6</v>
      </c>
      <c r="P274" s="4">
        <f>SUM($O$41:O274)+0</f>
        <v>4.216702614015976E-4</v>
      </c>
      <c r="Q274" s="6">
        <f t="shared" si="55"/>
        <v>-6.6504638847121789E-7</v>
      </c>
      <c r="R274" s="4">
        <f>SUM($Q$41:Q274)*0.1+$T$8</f>
        <v>-8.1257331518041736E-6</v>
      </c>
      <c r="S274" s="4">
        <f>SUM($R$41:R274)+0</f>
        <v>-1.8704352421176337E-4</v>
      </c>
      <c r="T274">
        <f t="shared" si="61"/>
        <v>8.4322816446649061E-6</v>
      </c>
      <c r="U274">
        <f t="shared" si="62"/>
        <v>4.6129284548976926E-4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763.94372684109749</v>
      </c>
      <c r="E275" s="2">
        <f t="shared" si="50"/>
        <v>-1056.1728854547564</v>
      </c>
      <c r="F275">
        <f t="shared" si="51"/>
        <v>-57295.779513082314</v>
      </c>
      <c r="G275">
        <f t="shared" si="52"/>
        <v>22813.334325822674</v>
      </c>
      <c r="H275">
        <f t="shared" si="53"/>
        <v>16501.18449976766</v>
      </c>
      <c r="I275" s="2">
        <f t="shared" si="56"/>
        <v>28155.591149132913</v>
      </c>
      <c r="J275" s="42">
        <f t="shared" si="57"/>
        <v>1303.4995902376384</v>
      </c>
      <c r="K275">
        <f t="shared" si="58"/>
        <v>7.296725433843144</v>
      </c>
      <c r="L275">
        <f t="shared" si="59"/>
        <v>-37.121540923307137</v>
      </c>
      <c r="M275" s="42">
        <f t="shared" si="60"/>
        <v>64.709107578602826</v>
      </c>
      <c r="N275" s="6">
        <f t="shared" si="54"/>
        <v>-9.1520756553824535E-7</v>
      </c>
      <c r="O275" s="4">
        <f>SUM($N$41:N275)*0.1+$N$8</f>
        <v>-2.3444820257777995E-6</v>
      </c>
      <c r="P275" s="4">
        <f>SUM($O$41:O275)+0</f>
        <v>4.1932577937581981E-4</v>
      </c>
      <c r="Q275" s="6">
        <f t="shared" si="55"/>
        <v>-6.6198165857042887E-7</v>
      </c>
      <c r="R275" s="4">
        <f>SUM($Q$41:Q275)*0.1+$T$8</f>
        <v>-8.1919313176612162E-6</v>
      </c>
      <c r="S275" s="4">
        <f>SUM($R$41:R275)+0</f>
        <v>-1.9523545552942458E-4</v>
      </c>
      <c r="T275">
        <f t="shared" si="61"/>
        <v>8.5208177238146456E-6</v>
      </c>
      <c r="U275">
        <f t="shared" si="62"/>
        <v>4.6254836757351185E-4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763.94372684109749</v>
      </c>
      <c r="E276" s="2">
        <f t="shared" si="50"/>
        <v>-1056.1728854547564</v>
      </c>
      <c r="F276">
        <f t="shared" si="51"/>
        <v>-57295.779513082314</v>
      </c>
      <c r="G276">
        <f t="shared" si="52"/>
        <v>22707.717037277194</v>
      </c>
      <c r="H276">
        <f t="shared" si="53"/>
        <v>16424.790127083546</v>
      </c>
      <c r="I276" s="2">
        <f t="shared" si="56"/>
        <v>28025.241190109144</v>
      </c>
      <c r="J276" s="42">
        <f t="shared" si="57"/>
        <v>1303.4995902376384</v>
      </c>
      <c r="K276">
        <f t="shared" si="58"/>
        <v>7.2629442975753502</v>
      </c>
      <c r="L276">
        <f t="shared" si="59"/>
        <v>-37.121540923307137</v>
      </c>
      <c r="M276" s="42">
        <f t="shared" si="60"/>
        <v>64.705307057705724</v>
      </c>
      <c r="N276" s="6">
        <f t="shared" si="54"/>
        <v>-9.1097049347556818E-7</v>
      </c>
      <c r="O276" s="4">
        <f>SUM($N$41:N276)*0.1+$N$8</f>
        <v>-2.4355790751253571E-6</v>
      </c>
      <c r="P276" s="4">
        <f>SUM($O$41:O276)+0</f>
        <v>4.1689020030069443E-4</v>
      </c>
      <c r="Q276" s="6">
        <f t="shared" si="55"/>
        <v>-6.5891692866963963E-7</v>
      </c>
      <c r="R276" s="4">
        <f>SUM($Q$41:Q276)*0.1+$T$8</f>
        <v>-8.2578230105281794E-6</v>
      </c>
      <c r="S276" s="4">
        <f>SUM($R$41:R276)+0</f>
        <v>-2.0349327853995275E-4</v>
      </c>
      <c r="T276">
        <f t="shared" si="61"/>
        <v>8.6095113859264487E-6</v>
      </c>
      <c r="U276">
        <f t="shared" si="62"/>
        <v>4.6390403481505948E-4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763.94372684109749</v>
      </c>
      <c r="E277" s="2">
        <f t="shared" si="50"/>
        <v>-1056.1728854547564</v>
      </c>
      <c r="F277">
        <f t="shared" si="51"/>
        <v>-57295.779513082314</v>
      </c>
      <c r="G277">
        <f t="shared" si="52"/>
        <v>22602.099748731718</v>
      </c>
      <c r="H277">
        <f t="shared" si="53"/>
        <v>16348.395754399437</v>
      </c>
      <c r="I277" s="2">
        <f t="shared" si="56"/>
        <v>27894.891231085378</v>
      </c>
      <c r="J277" s="42">
        <f t="shared" si="57"/>
        <v>1303.4995902376384</v>
      </c>
      <c r="K277">
        <f t="shared" si="58"/>
        <v>7.2291631613075573</v>
      </c>
      <c r="L277">
        <f t="shared" si="59"/>
        <v>-37.121540923307137</v>
      </c>
      <c r="M277" s="42">
        <f t="shared" si="60"/>
        <v>64.701523950948072</v>
      </c>
      <c r="N277" s="6">
        <f t="shared" si="54"/>
        <v>-9.0673342141289102E-7</v>
      </c>
      <c r="O277" s="4">
        <f>SUM($N$41:N277)*0.1+$N$8</f>
        <v>-2.5262524172666463E-6</v>
      </c>
      <c r="P277" s="4">
        <f>SUM($O$41:O277)+0</f>
        <v>4.1436394788342779E-4</v>
      </c>
      <c r="Q277" s="6">
        <f t="shared" si="55"/>
        <v>-6.5585219876885061E-7</v>
      </c>
      <c r="R277" s="4">
        <f>SUM($Q$41:Q277)*0.1+$T$8</f>
        <v>-8.3234082304050649E-6</v>
      </c>
      <c r="S277" s="4">
        <f>SUM($R$41:R277)+0</f>
        <v>-2.1181668677035782E-4</v>
      </c>
      <c r="T277">
        <f t="shared" si="61"/>
        <v>8.6983375334439832E-6</v>
      </c>
      <c r="U277">
        <f t="shared" si="62"/>
        <v>4.6536414784543935E-4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763.94372684109749</v>
      </c>
      <c r="E278" s="2">
        <f t="shared" si="50"/>
        <v>-1056.1728854547564</v>
      </c>
      <c r="F278">
        <f t="shared" si="51"/>
        <v>-57295.779513082314</v>
      </c>
      <c r="G278">
        <f t="shared" si="52"/>
        <v>22496.482460186242</v>
      </c>
      <c r="H278">
        <f t="shared" si="53"/>
        <v>16272.001381715325</v>
      </c>
      <c r="I278" s="2">
        <f t="shared" si="56"/>
        <v>27764.541272061611</v>
      </c>
      <c r="J278" s="42">
        <f t="shared" si="57"/>
        <v>1303.4995902376384</v>
      </c>
      <c r="K278">
        <f t="shared" si="58"/>
        <v>7.1953820250397644</v>
      </c>
      <c r="L278">
        <f t="shared" si="59"/>
        <v>-37.121540923307137</v>
      </c>
      <c r="M278" s="42">
        <f t="shared" si="60"/>
        <v>64.697758261384649</v>
      </c>
      <c r="N278" s="6">
        <f t="shared" si="54"/>
        <v>-9.0249634935021396E-7</v>
      </c>
      <c r="O278" s="4">
        <f>SUM($N$41:N278)*0.1+$N$8</f>
        <v>-2.6165020522016681E-6</v>
      </c>
      <c r="P278" s="4">
        <f>SUM($O$41:O278)+0</f>
        <v>4.1174744583122612E-4</v>
      </c>
      <c r="Q278" s="6">
        <f t="shared" si="55"/>
        <v>-6.5278746886806148E-7</v>
      </c>
      <c r="R278" s="4">
        <f>SUM($Q$41:Q278)*0.1+$T$8</f>
        <v>-8.388686977291871E-6</v>
      </c>
      <c r="S278" s="4">
        <f>SUM($R$41:R278)+0</f>
        <v>-2.202053737476497E-4</v>
      </c>
      <c r="T278">
        <f t="shared" si="61"/>
        <v>8.7872721701425507E-6</v>
      </c>
      <c r="U278">
        <f t="shared" si="62"/>
        <v>4.6693293498732832E-4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763.94372684109749</v>
      </c>
      <c r="E279" s="2">
        <f t="shared" si="50"/>
        <v>-1056.1728854547564</v>
      </c>
      <c r="F279">
        <f t="shared" si="51"/>
        <v>-57295.779513082314</v>
      </c>
      <c r="G279">
        <f t="shared" si="52"/>
        <v>22390.865171640766</v>
      </c>
      <c r="H279">
        <f t="shared" si="53"/>
        <v>16195.607009031217</v>
      </c>
      <c r="I279" s="2">
        <f t="shared" si="56"/>
        <v>27634.191313037849</v>
      </c>
      <c r="J279" s="42">
        <f t="shared" si="57"/>
        <v>1303.4995902376384</v>
      </c>
      <c r="K279">
        <f t="shared" si="58"/>
        <v>7.1616008887719715</v>
      </c>
      <c r="L279">
        <f t="shared" si="59"/>
        <v>-37.121540923307137</v>
      </c>
      <c r="M279" s="42">
        <f t="shared" si="60"/>
        <v>64.694009992056905</v>
      </c>
      <c r="N279" s="6">
        <f t="shared" si="54"/>
        <v>-8.982592772875369E-7</v>
      </c>
      <c r="O279" s="4">
        <f>SUM($N$41:N279)*0.1+$N$8</f>
        <v>-2.7063279799304214E-6</v>
      </c>
      <c r="P279" s="4">
        <f>SUM($O$41:O279)+0</f>
        <v>4.0904111785129569E-4</v>
      </c>
      <c r="Q279" s="6">
        <f t="shared" si="55"/>
        <v>-6.4972273896727256E-7</v>
      </c>
      <c r="R279" s="4">
        <f>SUM($Q$41:Q279)*0.1+$T$8</f>
        <v>-8.4536592511885975E-6</v>
      </c>
      <c r="S279" s="4">
        <f>SUM($R$41:R279)+0</f>
        <v>-2.2865903299883829E-4</v>
      </c>
      <c r="T279">
        <f t="shared" si="61"/>
        <v>8.8762923492954435E-6</v>
      </c>
      <c r="U279">
        <f t="shared" si="62"/>
        <v>4.6861454252402512E-4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763.94372684109749</v>
      </c>
      <c r="E280" s="2">
        <f t="shared" si="50"/>
        <v>-1056.1728854547564</v>
      </c>
      <c r="F280">
        <f t="shared" si="51"/>
        <v>-57295.779513082314</v>
      </c>
      <c r="G280">
        <f t="shared" si="52"/>
        <v>22285.24788309529</v>
      </c>
      <c r="H280">
        <f t="shared" si="53"/>
        <v>16119.212636347103</v>
      </c>
      <c r="I280" s="2">
        <f t="shared" si="56"/>
        <v>27503.841354014083</v>
      </c>
      <c r="J280" s="42">
        <f t="shared" si="57"/>
        <v>1303.4995902376384</v>
      </c>
      <c r="K280">
        <f t="shared" si="58"/>
        <v>7.1278197525041787</v>
      </c>
      <c r="L280">
        <f t="shared" si="59"/>
        <v>-37.121540923307137</v>
      </c>
      <c r="M280" s="42">
        <f t="shared" si="60"/>
        <v>64.690279145992932</v>
      </c>
      <c r="N280" s="6">
        <f t="shared" si="54"/>
        <v>-8.9402220522485973E-7</v>
      </c>
      <c r="O280" s="4">
        <f>SUM($N$41:N280)*0.1+$N$8</f>
        <v>-2.7957302004529073E-6</v>
      </c>
      <c r="P280" s="4">
        <f>SUM($O$41:O280)+0</f>
        <v>4.0624538765084281E-4</v>
      </c>
      <c r="Q280" s="6">
        <f t="shared" si="55"/>
        <v>-6.4665800906648332E-7</v>
      </c>
      <c r="R280" s="4">
        <f>SUM($Q$41:Q280)*0.1+$T$8</f>
        <v>-8.5183250520952464E-6</v>
      </c>
      <c r="S280" s="4">
        <f>SUM($R$41:R280)+0</f>
        <v>-2.3717735805093353E-4</v>
      </c>
      <c r="T280">
        <f t="shared" si="61"/>
        <v>8.9653761241164848E-6</v>
      </c>
      <c r="U280">
        <f t="shared" si="62"/>
        <v>4.7041302507435344E-4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763.94372684109749</v>
      </c>
      <c r="E281" s="2">
        <f t="shared" si="50"/>
        <v>-1056.1728854547564</v>
      </c>
      <c r="F281">
        <f t="shared" si="51"/>
        <v>-57295.779513082314</v>
      </c>
      <c r="G281">
        <f t="shared" si="52"/>
        <v>22179.63059454981</v>
      </c>
      <c r="H281">
        <f t="shared" si="53"/>
        <v>16042.818263662992</v>
      </c>
      <c r="I281" s="2">
        <f t="shared" si="56"/>
        <v>27373.491394990313</v>
      </c>
      <c r="J281" s="42">
        <f t="shared" si="57"/>
        <v>1303.4995902376384</v>
      </c>
      <c r="K281">
        <f t="shared" si="58"/>
        <v>7.0940386162363849</v>
      </c>
      <c r="L281">
        <f t="shared" si="59"/>
        <v>-37.121540923307137</v>
      </c>
      <c r="M281" s="42">
        <f t="shared" si="60"/>
        <v>64.686565726207419</v>
      </c>
      <c r="N281" s="6">
        <f t="shared" si="54"/>
        <v>-8.8978513316218257E-7</v>
      </c>
      <c r="O281" s="4">
        <f>SUM($N$41:N281)*0.1+$N$8</f>
        <v>-2.8847087137691257E-6</v>
      </c>
      <c r="P281" s="4">
        <f>SUM($O$41:O281)+0</f>
        <v>4.0336067893707368E-4</v>
      </c>
      <c r="Q281" s="6">
        <f t="shared" si="55"/>
        <v>-6.435932791656943E-7</v>
      </c>
      <c r="R281" s="4">
        <f>SUM($Q$41:Q281)*0.1+$T$8</f>
        <v>-8.5826843800118158E-6</v>
      </c>
      <c r="S281" s="4">
        <f>SUM($R$41:R281)+0</f>
        <v>-2.4576004243094535E-4</v>
      </c>
      <c r="T281">
        <f t="shared" si="61"/>
        <v>9.0545025004245444E-6</v>
      </c>
      <c r="U281">
        <f t="shared" si="62"/>
        <v>4.7233233614504637E-4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763.94372684109749</v>
      </c>
      <c r="E282" s="2">
        <f t="shared" si="50"/>
        <v>-1056.1728854547564</v>
      </c>
      <c r="F282">
        <f t="shared" si="51"/>
        <v>-57295.779513082314</v>
      </c>
      <c r="G282">
        <f t="shared" si="52"/>
        <v>22074.013306004334</v>
      </c>
      <c r="H282">
        <f t="shared" si="53"/>
        <v>15966.423890978884</v>
      </c>
      <c r="I282" s="2">
        <f t="shared" si="56"/>
        <v>27243.14143596655</v>
      </c>
      <c r="J282" s="42">
        <f t="shared" si="57"/>
        <v>1303.4995902376384</v>
      </c>
      <c r="K282">
        <f t="shared" si="58"/>
        <v>7.0602574799685929</v>
      </c>
      <c r="L282">
        <f t="shared" si="59"/>
        <v>-37.121540923307137</v>
      </c>
      <c r="M282" s="42">
        <f t="shared" si="60"/>
        <v>64.682869735701686</v>
      </c>
      <c r="N282" s="6">
        <f t="shared" si="54"/>
        <v>-8.855480610995054E-7</v>
      </c>
      <c r="O282" s="4">
        <f>SUM($N$41:N282)*0.1+$N$8</f>
        <v>-2.9732635198790757E-6</v>
      </c>
      <c r="P282" s="4">
        <f>SUM($O$41:O282)+0</f>
        <v>4.0038741541719461E-4</v>
      </c>
      <c r="Q282" s="6">
        <f t="shared" si="55"/>
        <v>-6.4052854926490528E-7</v>
      </c>
      <c r="R282" s="4">
        <f>SUM($Q$41:Q282)*0.1+$T$8</f>
        <v>-8.6467372349383057E-6</v>
      </c>
      <c r="S282" s="4">
        <f>SUM($R$41:R282)+0</f>
        <v>-2.5440677966588366E-4</v>
      </c>
      <c r="T282">
        <f t="shared" si="61"/>
        <v>9.1436513914689612E-6</v>
      </c>
      <c r="U282">
        <f t="shared" si="62"/>
        <v>4.7437631893300347E-4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763.94372684109749</v>
      </c>
      <c r="E283" s="2">
        <f t="shared" si="50"/>
        <v>-1056.1728854547564</v>
      </c>
      <c r="F283">
        <f t="shared" si="51"/>
        <v>-57295.779513082314</v>
      </c>
      <c r="G283">
        <f t="shared" si="52"/>
        <v>21968.396017458857</v>
      </c>
      <c r="H283">
        <f t="shared" si="53"/>
        <v>15890.02951829477</v>
      </c>
      <c r="I283" s="2">
        <f t="shared" si="56"/>
        <v>27112.791476942784</v>
      </c>
      <c r="J283" s="42">
        <f t="shared" si="57"/>
        <v>1303.4995902376384</v>
      </c>
      <c r="K283">
        <f t="shared" si="58"/>
        <v>7.0264763437008</v>
      </c>
      <c r="L283">
        <f t="shared" si="59"/>
        <v>-37.121540923307137</v>
      </c>
      <c r="M283" s="42">
        <f t="shared" si="60"/>
        <v>64.679191177463608</v>
      </c>
      <c r="N283" s="6">
        <f t="shared" si="54"/>
        <v>-8.8131098903682834E-7</v>
      </c>
      <c r="O283" s="4">
        <f>SUM($N$41:N283)*0.1+$N$8</f>
        <v>-3.061394618782759E-6</v>
      </c>
      <c r="P283" s="4">
        <f>SUM($O$41:O283)+0</f>
        <v>3.9732602079841186E-4</v>
      </c>
      <c r="Q283" s="6">
        <f t="shared" si="55"/>
        <v>-6.3746381936411615E-7</v>
      </c>
      <c r="R283" s="4">
        <f>SUM($Q$41:Q283)*0.1+$T$8</f>
        <v>-8.7104836168747179E-6</v>
      </c>
      <c r="S283" s="4">
        <f>SUM($R$41:R283)+0</f>
        <v>-2.6311726328275838E-4</v>
      </c>
      <c r="T283">
        <f t="shared" si="61"/>
        <v>9.2328035748495643E-6</v>
      </c>
      <c r="U283">
        <f t="shared" si="62"/>
        <v>4.7654869744959789E-4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763.94372684109749</v>
      </c>
      <c r="E284" s="2">
        <f t="shared" si="50"/>
        <v>-1056.1728854547564</v>
      </c>
      <c r="F284">
        <f t="shared" si="51"/>
        <v>-57295.779513082314</v>
      </c>
      <c r="G284">
        <f t="shared" si="52"/>
        <v>21862.778728913378</v>
      </c>
      <c r="H284">
        <f t="shared" si="53"/>
        <v>15813.635145610662</v>
      </c>
      <c r="I284" s="2">
        <f t="shared" si="56"/>
        <v>26982.441517919018</v>
      </c>
      <c r="J284" s="42">
        <f t="shared" si="57"/>
        <v>1303.4995902376384</v>
      </c>
      <c r="K284">
        <f t="shared" si="58"/>
        <v>6.9926952074330071</v>
      </c>
      <c r="L284">
        <f t="shared" si="59"/>
        <v>-37.121540923307137</v>
      </c>
      <c r="M284" s="42">
        <f t="shared" si="60"/>
        <v>64.675530054467714</v>
      </c>
      <c r="N284" s="6">
        <f t="shared" si="54"/>
        <v>-8.7707391697415107E-7</v>
      </c>
      <c r="O284" s="4">
        <f>SUM($N$41:N284)*0.1+$N$8</f>
        <v>-3.149102010480174E-6</v>
      </c>
      <c r="P284" s="4">
        <f>SUM($O$41:O284)+0</f>
        <v>3.9417691878793168E-4</v>
      </c>
      <c r="Q284" s="6">
        <f t="shared" si="55"/>
        <v>-6.3439908946332712E-7</v>
      </c>
      <c r="R284" s="4">
        <f>SUM($Q$41:Q284)*0.1+$T$8</f>
        <v>-8.773923525821049E-6</v>
      </c>
      <c r="S284" s="4">
        <f>SUM($R$41:R284)+0</f>
        <v>-2.7189118680857942E-4</v>
      </c>
      <c r="T284">
        <f t="shared" si="61"/>
        <v>9.3219406514612804E-6</v>
      </c>
      <c r="U284">
        <f t="shared" si="62"/>
        <v>4.7885306803791656E-4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763.94372684109749</v>
      </c>
      <c r="E285" s="2">
        <f t="shared" si="50"/>
        <v>-1056.1728854547564</v>
      </c>
      <c r="F285">
        <f t="shared" si="51"/>
        <v>-57295.779513082314</v>
      </c>
      <c r="G285">
        <f t="shared" si="52"/>
        <v>21757.161440367901</v>
      </c>
      <c r="H285">
        <f t="shared" si="53"/>
        <v>15737.240772926549</v>
      </c>
      <c r="I285" s="2">
        <f t="shared" si="56"/>
        <v>26852.091558895252</v>
      </c>
      <c r="J285" s="42">
        <f t="shared" si="57"/>
        <v>1303.4995902376384</v>
      </c>
      <c r="K285">
        <f t="shared" si="58"/>
        <v>6.9589140711652142</v>
      </c>
      <c r="L285">
        <f t="shared" si="59"/>
        <v>-37.121540923307137</v>
      </c>
      <c r="M285" s="42">
        <f t="shared" si="60"/>
        <v>64.67188636967505</v>
      </c>
      <c r="N285" s="6">
        <f t="shared" si="54"/>
        <v>-8.7283684491147401E-7</v>
      </c>
      <c r="O285" s="4">
        <f>SUM($N$41:N285)*0.1+$N$8</f>
        <v>-3.2363856949713215E-6</v>
      </c>
      <c r="P285" s="4">
        <f>SUM($O$41:O285)+0</f>
        <v>3.9094053309296034E-4</v>
      </c>
      <c r="Q285" s="6">
        <f t="shared" si="55"/>
        <v>-6.3133435956253799E-7</v>
      </c>
      <c r="R285" s="4">
        <f>SUM($Q$41:Q285)*0.1+$T$8</f>
        <v>-8.837056961777304E-6</v>
      </c>
      <c r="S285" s="4">
        <f>SUM($R$41:R285)+0</f>
        <v>-2.8072824377035671E-4</v>
      </c>
      <c r="T285">
        <f t="shared" si="61"/>
        <v>9.4110450063907212E-6</v>
      </c>
      <c r="U285">
        <f t="shared" si="62"/>
        <v>4.8129289135140656E-4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763.94372684109749</v>
      </c>
      <c r="E286" s="2">
        <f t="shared" si="50"/>
        <v>-1056.1728854547564</v>
      </c>
      <c r="F286">
        <f t="shared" si="51"/>
        <v>-57295.779513082314</v>
      </c>
      <c r="G286">
        <f t="shared" si="52"/>
        <v>21651.544151822425</v>
      </c>
      <c r="H286">
        <f t="shared" si="53"/>
        <v>15660.846400242437</v>
      </c>
      <c r="I286" s="2">
        <f t="shared" si="56"/>
        <v>26721.741599871486</v>
      </c>
      <c r="J286" s="42">
        <f t="shared" si="57"/>
        <v>1303.4995902376384</v>
      </c>
      <c r="K286">
        <f t="shared" si="58"/>
        <v>6.9251329348974204</v>
      </c>
      <c r="L286">
        <f t="shared" si="59"/>
        <v>-37.121540923307137</v>
      </c>
      <c r="M286" s="42">
        <f t="shared" si="60"/>
        <v>64.668260126033232</v>
      </c>
      <c r="N286" s="6">
        <f t="shared" si="54"/>
        <v>-8.6859977284879695E-7</v>
      </c>
      <c r="O286" s="4">
        <f>SUM($N$41:N286)*0.1+$N$8</f>
        <v>-3.3232456722562015E-6</v>
      </c>
      <c r="P286" s="4">
        <f>SUM($O$41:O286)+0</f>
        <v>3.8761728742070414E-4</v>
      </c>
      <c r="Q286" s="6">
        <f t="shared" si="55"/>
        <v>-6.2826962966174886E-7</v>
      </c>
      <c r="R286" s="4">
        <f>SUM($Q$41:Q286)*0.1+$T$8</f>
        <v>-8.8998839247434796E-6</v>
      </c>
      <c r="S286" s="4">
        <f>SUM($R$41:R286)+0</f>
        <v>-2.8962812769510021E-4</v>
      </c>
      <c r="T286">
        <f t="shared" si="61"/>
        <v>9.5000997716906622E-6</v>
      </c>
      <c r="U286">
        <f t="shared" si="62"/>
        <v>4.8387148485889726E-4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763.94372684109749</v>
      </c>
      <c r="E287" s="2">
        <f t="shared" si="50"/>
        <v>-1056.1728854547564</v>
      </c>
      <c r="F287">
        <f t="shared" si="51"/>
        <v>-57295.779513082314</v>
      </c>
      <c r="G287">
        <f t="shared" si="52"/>
        <v>21545.926863276945</v>
      </c>
      <c r="H287">
        <f t="shared" si="53"/>
        <v>15584.452027558329</v>
      </c>
      <c r="I287" s="2">
        <f t="shared" si="56"/>
        <v>26591.39164084772</v>
      </c>
      <c r="J287" s="42">
        <f t="shared" si="57"/>
        <v>1303.4995902376384</v>
      </c>
      <c r="K287">
        <f t="shared" si="58"/>
        <v>6.8913517986296275</v>
      </c>
      <c r="L287">
        <f t="shared" si="59"/>
        <v>-37.121540923307137</v>
      </c>
      <c r="M287" s="42">
        <f t="shared" si="60"/>
        <v>64.664651326476474</v>
      </c>
      <c r="N287" s="6">
        <f t="shared" si="54"/>
        <v>-8.6436270078611968E-7</v>
      </c>
      <c r="O287" s="4">
        <f>SUM($N$41:N287)*0.1+$N$8</f>
        <v>-3.4096819423348131E-6</v>
      </c>
      <c r="P287" s="4">
        <f>SUM($O$41:O287)+0</f>
        <v>3.8420760547836934E-4</v>
      </c>
      <c r="Q287" s="6">
        <f t="shared" si="55"/>
        <v>-6.2520489976095994E-7</v>
      </c>
      <c r="R287" s="4">
        <f>SUM($Q$41:Q287)*0.1+$T$8</f>
        <v>-8.962404414719574E-6</v>
      </c>
      <c r="S287" s="4">
        <f>SUM($R$41:R287)+0</f>
        <v>-2.985905321098198E-4</v>
      </c>
      <c r="T287">
        <f t="shared" si="61"/>
        <v>9.5890887909576161E-6</v>
      </c>
      <c r="U287">
        <f t="shared" si="62"/>
        <v>4.8659201593639781E-4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763.94372684109749</v>
      </c>
      <c r="E288" s="2">
        <f t="shared" si="50"/>
        <v>-1056.1728854547564</v>
      </c>
      <c r="F288">
        <f t="shared" si="51"/>
        <v>-57295.779513082314</v>
      </c>
      <c r="G288">
        <f t="shared" si="52"/>
        <v>21440.309574731473</v>
      </c>
      <c r="H288">
        <f t="shared" si="53"/>
        <v>15508.057654874216</v>
      </c>
      <c r="I288" s="2">
        <f t="shared" si="56"/>
        <v>26461.041681823957</v>
      </c>
      <c r="J288" s="42">
        <f t="shared" si="57"/>
        <v>1303.4995902376384</v>
      </c>
      <c r="K288">
        <f t="shared" si="58"/>
        <v>6.8575706623618355</v>
      </c>
      <c r="L288">
        <f t="shared" si="59"/>
        <v>-37.121540923307137</v>
      </c>
      <c r="M288" s="42">
        <f t="shared" si="60"/>
        <v>64.661059973925461</v>
      </c>
      <c r="N288" s="6">
        <f t="shared" si="54"/>
        <v>-8.6012562872344272E-7</v>
      </c>
      <c r="O288" s="4">
        <f>SUM($N$41:N288)*0.1+$N$8</f>
        <v>-3.4956945052071573E-6</v>
      </c>
      <c r="P288" s="4">
        <f>SUM($O$41:O288)+0</f>
        <v>3.8071191097316219E-4</v>
      </c>
      <c r="Q288" s="6">
        <f t="shared" si="55"/>
        <v>-6.2214016986017071E-7</v>
      </c>
      <c r="R288" s="4">
        <f>SUM($Q$41:Q288)*0.1+$T$8</f>
        <v>-9.0246184317055924E-6</v>
      </c>
      <c r="S288" s="4">
        <f>SUM($R$41:R288)+0</f>
        <v>-3.0761515054152539E-4</v>
      </c>
      <c r="T288">
        <f t="shared" si="61"/>
        <v>9.6779965856377431E-6</v>
      </c>
      <c r="U288">
        <f t="shared" si="62"/>
        <v>4.8945749560050909E-4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763.94372684109749</v>
      </c>
      <c r="E289" s="2">
        <f t="shared" si="50"/>
        <v>-1056.1728854547564</v>
      </c>
      <c r="F289">
        <f t="shared" si="51"/>
        <v>-57295.779513082314</v>
      </c>
      <c r="G289">
        <f t="shared" si="52"/>
        <v>21334.692286185993</v>
      </c>
      <c r="H289">
        <f t="shared" si="53"/>
        <v>15431.663282190108</v>
      </c>
      <c r="I289" s="2">
        <f t="shared" si="56"/>
        <v>26330.691722800191</v>
      </c>
      <c r="J289" s="42">
        <f t="shared" si="57"/>
        <v>1303.4995902376384</v>
      </c>
      <c r="K289">
        <f t="shared" si="58"/>
        <v>6.8237895260940427</v>
      </c>
      <c r="L289">
        <f t="shared" si="59"/>
        <v>-37.121540923307137</v>
      </c>
      <c r="M289" s="42">
        <f t="shared" si="60"/>
        <v>64.657486071287451</v>
      </c>
      <c r="N289" s="6">
        <f t="shared" si="54"/>
        <v>-8.5588855666076545E-7</v>
      </c>
      <c r="O289" s="4">
        <f>SUM($N$41:N289)*0.1+$N$8</f>
        <v>-3.5812833608732339E-6</v>
      </c>
      <c r="P289" s="4">
        <f>SUM($O$41:O289)+0</f>
        <v>3.7713062761228895E-4</v>
      </c>
      <c r="Q289" s="6">
        <f t="shared" si="55"/>
        <v>-6.1907543995938179E-7</v>
      </c>
      <c r="R289" s="4">
        <f>SUM($Q$41:Q289)*0.1+$T$8</f>
        <v>-9.0865259757015314E-6</v>
      </c>
      <c r="S289" s="4">
        <f>SUM($R$41:R289)+0</f>
        <v>-3.1670167651722691E-4</v>
      </c>
      <c r="T289">
        <f t="shared" si="61"/>
        <v>9.7668083229868981E-6</v>
      </c>
      <c r="U289">
        <f t="shared" si="62"/>
        <v>4.9247077293181692E-4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763.94372684109749</v>
      </c>
      <c r="E290" s="2">
        <f t="shared" si="50"/>
        <v>-1056.1728854547564</v>
      </c>
      <c r="F290">
        <f t="shared" si="51"/>
        <v>-57295.779513082314</v>
      </c>
      <c r="G290">
        <f t="shared" si="52"/>
        <v>21229.074997640517</v>
      </c>
      <c r="H290">
        <f t="shared" si="53"/>
        <v>15355.268909505996</v>
      </c>
      <c r="I290" s="2">
        <f t="shared" si="56"/>
        <v>26200.341763776425</v>
      </c>
      <c r="J290" s="42">
        <f t="shared" si="57"/>
        <v>1303.4995902376384</v>
      </c>
      <c r="K290">
        <f t="shared" si="58"/>
        <v>6.7900083898262498</v>
      </c>
      <c r="L290">
        <f t="shared" si="59"/>
        <v>-37.121540923307137</v>
      </c>
      <c r="M290" s="42">
        <f t="shared" si="60"/>
        <v>64.653929621456186</v>
      </c>
      <c r="N290" s="6">
        <f t="shared" si="54"/>
        <v>-8.5165148459808839E-7</v>
      </c>
      <c r="O290" s="4">
        <f>SUM($N$41:N290)*0.1+$N$8</f>
        <v>-3.6664485093330422E-6</v>
      </c>
      <c r="P290" s="4">
        <f>SUM($O$41:O290)+0</f>
        <v>3.7346417910295588E-4</v>
      </c>
      <c r="Q290" s="6">
        <f t="shared" si="55"/>
        <v>-6.1601071005859266E-7</v>
      </c>
      <c r="R290" s="4">
        <f>SUM($Q$41:Q290)*0.1+$T$8</f>
        <v>-9.1481270467073909E-6</v>
      </c>
      <c r="S290" s="4">
        <f>SUM($R$41:R290)+0</f>
        <v>-3.2584980356393432E-4</v>
      </c>
      <c r="T290">
        <f t="shared" si="61"/>
        <v>9.8555097856117917E-6</v>
      </c>
      <c r="U290">
        <f t="shared" si="62"/>
        <v>4.9563453022938113E-4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763.94372684109749</v>
      </c>
      <c r="E291" s="2">
        <f t="shared" si="50"/>
        <v>-1056.1728854547564</v>
      </c>
      <c r="F291">
        <f t="shared" si="51"/>
        <v>-57295.779513082314</v>
      </c>
      <c r="G291">
        <f t="shared" si="52"/>
        <v>21123.457709095041</v>
      </c>
      <c r="H291">
        <f t="shared" si="53"/>
        <v>15278.874536821882</v>
      </c>
      <c r="I291" s="2">
        <f t="shared" si="56"/>
        <v>26069.991804752659</v>
      </c>
      <c r="J291" s="42">
        <f t="shared" si="57"/>
        <v>1303.4995902376384</v>
      </c>
      <c r="K291">
        <f t="shared" si="58"/>
        <v>6.7562272535584569</v>
      </c>
      <c r="L291">
        <f t="shared" si="59"/>
        <v>-37.121540923307137</v>
      </c>
      <c r="M291" s="42">
        <f t="shared" si="60"/>
        <v>64.650390627311964</v>
      </c>
      <c r="N291" s="6">
        <f t="shared" si="54"/>
        <v>-8.4741441253541123E-7</v>
      </c>
      <c r="O291" s="4">
        <f>SUM($N$41:N291)*0.1+$N$8</f>
        <v>-3.7511899505865838E-6</v>
      </c>
      <c r="P291" s="4">
        <f>SUM($O$41:O291)+0</f>
        <v>3.6971298915236929E-4</v>
      </c>
      <c r="Q291" s="6">
        <f t="shared" si="55"/>
        <v>-6.1294598015780342E-7</v>
      </c>
      <c r="R291" s="4">
        <f>SUM($Q$41:Q291)*0.1+$T$8</f>
        <v>-9.2094216447231709E-6</v>
      </c>
      <c r="S291" s="4">
        <f>SUM($R$41:R291)+0</f>
        <v>-3.3505922520865751E-4</v>
      </c>
      <c r="T291">
        <f t="shared" si="61"/>
        <v>9.9440873425205503E-6</v>
      </c>
      <c r="U291">
        <f t="shared" si="62"/>
        <v>4.9895127892952214E-4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763.94372684109749</v>
      </c>
      <c r="E292" s="2">
        <f t="shared" si="50"/>
        <v>-1056.1728854547564</v>
      </c>
      <c r="F292">
        <f t="shared" si="51"/>
        <v>-57295.779513082314</v>
      </c>
      <c r="G292">
        <f t="shared" si="52"/>
        <v>21017.840420549561</v>
      </c>
      <c r="H292">
        <f t="shared" si="53"/>
        <v>15202.480164137774</v>
      </c>
      <c r="I292" s="2">
        <f t="shared" si="56"/>
        <v>25939.641845728893</v>
      </c>
      <c r="J292" s="42">
        <f t="shared" si="57"/>
        <v>1303.4995902376384</v>
      </c>
      <c r="K292">
        <f t="shared" si="58"/>
        <v>6.722446117290664</v>
      </c>
      <c r="L292">
        <f t="shared" si="59"/>
        <v>-37.121540923307137</v>
      </c>
      <c r="M292" s="42">
        <f t="shared" si="60"/>
        <v>64.646869091721499</v>
      </c>
      <c r="N292" s="6">
        <f t="shared" si="54"/>
        <v>-8.4317734047273406E-7</v>
      </c>
      <c r="O292" s="4">
        <f>SUM($N$41:N292)*0.1+$N$8</f>
        <v>-3.8355076846338571E-6</v>
      </c>
      <c r="P292" s="4">
        <f>SUM($O$41:O292)+0</f>
        <v>3.6587748146773544E-4</v>
      </c>
      <c r="Q292" s="6">
        <f t="shared" si="55"/>
        <v>-6.0988125025701451E-7</v>
      </c>
      <c r="R292" s="4">
        <f>SUM($Q$41:Q292)*0.1+$T$8</f>
        <v>-9.2704097697488715E-6</v>
      </c>
      <c r="S292" s="4">
        <f>SUM($R$41:R292)+0</f>
        <v>-3.4432963497840638E-4</v>
      </c>
      <c r="T292">
        <f t="shared" si="61"/>
        <v>1.0032527921612812E-5</v>
      </c>
      <c r="U292">
        <f t="shared" si="62"/>
        <v>5.0242335631371247E-4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763.94372684109749</v>
      </c>
      <c r="E293" s="2">
        <f t="shared" si="50"/>
        <v>-1056.1728854547564</v>
      </c>
      <c r="F293">
        <f t="shared" si="51"/>
        <v>-57295.779513082314</v>
      </c>
      <c r="G293">
        <f t="shared" si="52"/>
        <v>20912.223132004085</v>
      </c>
      <c r="H293">
        <f t="shared" si="53"/>
        <v>15126.085791453661</v>
      </c>
      <c r="I293" s="2">
        <f t="shared" si="56"/>
        <v>25809.291886705127</v>
      </c>
      <c r="J293" s="42">
        <f t="shared" si="57"/>
        <v>1303.4995902376384</v>
      </c>
      <c r="K293">
        <f t="shared" si="58"/>
        <v>6.6886649810228702</v>
      </c>
      <c r="L293">
        <f t="shared" si="59"/>
        <v>-37.121540923307137</v>
      </c>
      <c r="M293" s="42">
        <f t="shared" si="60"/>
        <v>64.643365017538045</v>
      </c>
      <c r="N293" s="6">
        <f t="shared" si="54"/>
        <v>-8.3894026841005689E-7</v>
      </c>
      <c r="O293" s="4">
        <f>SUM($N$41:N293)*0.1+$N$8</f>
        <v>-3.9194017114748628E-6</v>
      </c>
      <c r="P293" s="4">
        <f>SUM($O$41:O293)+0</f>
        <v>3.6195807975626058E-4</v>
      </c>
      <c r="Q293" s="6">
        <f t="shared" si="55"/>
        <v>-6.0681652035622538E-7</v>
      </c>
      <c r="R293" s="4">
        <f>SUM($Q$41:Q293)*0.1+$T$8</f>
        <v>-9.3310914217844961E-6</v>
      </c>
      <c r="S293" s="4">
        <f>SUM($R$41:R293)+0</f>
        <v>-3.5366072640019086E-4</v>
      </c>
      <c r="T293">
        <f t="shared" si="61"/>
        <v>1.0120818983541416E-5</v>
      </c>
      <c r="U293">
        <f t="shared" si="62"/>
        <v>5.0605292302164414E-4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763.94372684109749</v>
      </c>
      <c r="E294" s="2">
        <f t="shared" si="50"/>
        <v>-1056.1728854547564</v>
      </c>
      <c r="F294">
        <f t="shared" si="51"/>
        <v>-57295.779513082314</v>
      </c>
      <c r="G294">
        <f t="shared" si="52"/>
        <v>20806.605843458608</v>
      </c>
      <c r="H294">
        <f t="shared" si="53"/>
        <v>15049.691418769553</v>
      </c>
      <c r="I294" s="2">
        <f t="shared" si="56"/>
        <v>25678.941927681364</v>
      </c>
      <c r="J294" s="42">
        <f t="shared" si="57"/>
        <v>1303.4995902376384</v>
      </c>
      <c r="K294">
        <f t="shared" si="58"/>
        <v>6.6548838447550782</v>
      </c>
      <c r="L294">
        <f t="shared" si="59"/>
        <v>-37.121540923307137</v>
      </c>
      <c r="M294" s="42">
        <f t="shared" si="60"/>
        <v>64.639878407601302</v>
      </c>
      <c r="N294" s="6">
        <f t="shared" si="54"/>
        <v>-8.3470319634737983E-7</v>
      </c>
      <c r="O294" s="4">
        <f>SUM($N$41:N294)*0.1+$N$8</f>
        <v>-4.0028720311096011E-6</v>
      </c>
      <c r="P294" s="4">
        <f>SUM($O$41:O294)+0</f>
        <v>3.5795520772515096E-4</v>
      </c>
      <c r="Q294" s="6">
        <f t="shared" si="55"/>
        <v>-6.0375179045543635E-7</v>
      </c>
      <c r="R294" s="4">
        <f>SUM($Q$41:Q294)*0.1+$T$8</f>
        <v>-9.3914666008300412E-6</v>
      </c>
      <c r="S294" s="4">
        <f>SUM($R$41:R294)+0</f>
        <v>-3.6305219300102092E-4</v>
      </c>
      <c r="T294">
        <f t="shared" si="61"/>
        <v>1.0208948496879865E-5</v>
      </c>
      <c r="U294">
        <f t="shared" si="62"/>
        <v>5.0984196137666667E-4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763.94372684109749</v>
      </c>
      <c r="E295" s="2">
        <f t="shared" si="50"/>
        <v>-1056.1728854547564</v>
      </c>
      <c r="F295">
        <f t="shared" si="51"/>
        <v>-57295.779513082314</v>
      </c>
      <c r="G295">
        <f t="shared" si="52"/>
        <v>20700.988554913129</v>
      </c>
      <c r="H295">
        <f t="shared" si="53"/>
        <v>14973.297046085441</v>
      </c>
      <c r="I295" s="2">
        <f t="shared" si="56"/>
        <v>25548.591968657594</v>
      </c>
      <c r="J295" s="42">
        <f t="shared" si="57"/>
        <v>1303.4995902376384</v>
      </c>
      <c r="K295">
        <f t="shared" si="58"/>
        <v>6.6211027084872844</v>
      </c>
      <c r="L295">
        <f t="shared" si="59"/>
        <v>-37.121540923307137</v>
      </c>
      <c r="M295" s="42">
        <f t="shared" si="60"/>
        <v>64.636409264737452</v>
      </c>
      <c r="N295" s="6">
        <f t="shared" si="54"/>
        <v>-8.3046612428470256E-7</v>
      </c>
      <c r="O295" s="4">
        <f>SUM($N$41:N295)*0.1+$N$8</f>
        <v>-4.085918643538071E-6</v>
      </c>
      <c r="P295" s="4">
        <f>SUM($O$41:O295)+0</f>
        <v>3.5386928908161291E-4</v>
      </c>
      <c r="Q295" s="6">
        <f t="shared" si="55"/>
        <v>-6.0068706055464722E-7</v>
      </c>
      <c r="R295" s="4">
        <f>SUM($Q$41:Q295)*0.1+$T$8</f>
        <v>-9.4515353068855052E-6</v>
      </c>
      <c r="S295" s="4">
        <f>SUM($R$41:R295)+0</f>
        <v>-3.7250372830790644E-4</v>
      </c>
      <c r="T295">
        <f t="shared" si="61"/>
        <v>1.0296904914532097E-5</v>
      </c>
      <c r="U295">
        <f t="shared" si="62"/>
        <v>5.1379227452192841E-4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763.94372684109749</v>
      </c>
      <c r="E296" s="2">
        <f t="shared" si="50"/>
        <v>-1056.1728854547564</v>
      </c>
      <c r="F296">
        <f t="shared" si="51"/>
        <v>-57295.779513082314</v>
      </c>
      <c r="G296">
        <f t="shared" si="52"/>
        <v>20595.371266367652</v>
      </c>
      <c r="H296">
        <f t="shared" si="53"/>
        <v>14896.902673401331</v>
      </c>
      <c r="I296" s="2">
        <f t="shared" si="56"/>
        <v>25418.242009633828</v>
      </c>
      <c r="J296" s="42">
        <f t="shared" si="57"/>
        <v>1303.4995902376384</v>
      </c>
      <c r="K296">
        <f t="shared" si="58"/>
        <v>6.5873215722194916</v>
      </c>
      <c r="L296">
        <f t="shared" si="59"/>
        <v>-37.121540923307137</v>
      </c>
      <c r="M296" s="42">
        <f t="shared" si="60"/>
        <v>64.63295759175908</v>
      </c>
      <c r="N296" s="6">
        <f t="shared" si="54"/>
        <v>-8.262290522220255E-7</v>
      </c>
      <c r="O296" s="4">
        <f>SUM($N$41:N296)*0.1+$N$8</f>
        <v>-4.1685415487602734E-6</v>
      </c>
      <c r="P296" s="4">
        <f>SUM($O$41:O296)+0</f>
        <v>3.4970074753285261E-4</v>
      </c>
      <c r="Q296" s="6">
        <f t="shared" si="55"/>
        <v>-5.976223306538582E-7</v>
      </c>
      <c r="R296" s="4">
        <f>SUM($Q$41:Q296)*0.1+$T$8</f>
        <v>-9.5112975399508914E-6</v>
      </c>
      <c r="S296" s="4">
        <f>SUM($R$41:R296)+0</f>
        <v>-3.8201502584785731E-4</v>
      </c>
      <c r="T296">
        <f t="shared" si="61"/>
        <v>1.0384677151323318E-5</v>
      </c>
      <c r="U296">
        <f t="shared" si="62"/>
        <v>5.1790548635689793E-4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763.94372684109749</v>
      </c>
      <c r="E297" s="2">
        <f t="shared" ref="E297:E360" si="66">IF(B297&lt;18, $B$13, $B$13+$B$10 )</f>
        <v>-1056.1728854547564</v>
      </c>
      <c r="F297">
        <f t="shared" ref="F297:F360" si="67">IF(B297&lt;18,0,-$G$7*$B$8)</f>
        <v>-57295.779513082314</v>
      </c>
      <c r="G297">
        <f t="shared" ref="G297:G360" si="68">IF(B297&lt;$G$6,    $B$13*B297,    $B$13*B297-(-B297+$G$6)*$B$10+$G$7*$B$9)</f>
        <v>20489.753977822176</v>
      </c>
      <c r="H297">
        <f t="shared" ref="H297:H360" si="69">IF(B297&lt;$G$6,-B297*$B$12,-B297*$B$12+(-B297+$G$6)*$B$8)</f>
        <v>14820.50830071722</v>
      </c>
      <c r="I297" s="2">
        <f t="shared" si="56"/>
        <v>25287.892050610066</v>
      </c>
      <c r="J297" s="42">
        <f t="shared" si="57"/>
        <v>1303.4995902376384</v>
      </c>
      <c r="K297">
        <f t="shared" si="58"/>
        <v>6.5535404359516995</v>
      </c>
      <c r="L297">
        <f t="shared" si="59"/>
        <v>-37.121540923307137</v>
      </c>
      <c r="M297" s="42">
        <f t="shared" si="60"/>
        <v>64.629523391465241</v>
      </c>
      <c r="N297" s="6">
        <f t="shared" ref="N297:N360" si="70">-G297/($G$18*$B$28)</f>
        <v>-8.2199198015934844E-7</v>
      </c>
      <c r="O297" s="4">
        <f>SUM($N$41:N297)*0.1+$N$8</f>
        <v>-4.2507407467762083E-6</v>
      </c>
      <c r="P297" s="4">
        <f>SUM($O$41:O297)+0</f>
        <v>3.4545000678607639E-4</v>
      </c>
      <c r="Q297" s="6">
        <f t="shared" ref="Q297:Q360" si="71">-H297/($G$18*$B$28)</f>
        <v>-5.9455760075306907E-7</v>
      </c>
      <c r="R297" s="4">
        <f>SUM($Q$41:Q297)*0.1+$T$8</f>
        <v>-9.5707533000261965E-6</v>
      </c>
      <c r="S297" s="4">
        <f>SUM($R$41:R297)+0</f>
        <v>-3.9158577914788349E-4</v>
      </c>
      <c r="T297">
        <f t="shared" si="61"/>
        <v>1.0472254562713125E-5</v>
      </c>
      <c r="U297">
        <f t="shared" si="62"/>
        <v>5.221830422556397E-4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763.94372684109749</v>
      </c>
      <c r="E298" s="2">
        <f t="shared" si="66"/>
        <v>-1056.1728854547564</v>
      </c>
      <c r="F298">
        <f t="shared" si="67"/>
        <v>-57295.779513082314</v>
      </c>
      <c r="G298">
        <f t="shared" si="68"/>
        <v>20384.1366892767</v>
      </c>
      <c r="H298">
        <f t="shared" si="69"/>
        <v>14744.113928033108</v>
      </c>
      <c r="I298" s="2">
        <f t="shared" ref="I298:I361" si="72">SQRT(H298*H298+G298*G298)</f>
        <v>25157.542091586296</v>
      </c>
      <c r="J298" s="42">
        <f t="shared" ref="J298:J361" si="73">SQRT(D298*D298+E298*E298)</f>
        <v>1303.4995902376384</v>
      </c>
      <c r="K298">
        <f t="shared" ref="K298:K361" si="74">32*I298/(PI()*$G$11^3)</f>
        <v>6.5197592996839058</v>
      </c>
      <c r="L298">
        <f t="shared" ref="L298:L361" si="75">16*F298/(PI()*$G$11^3)*$G$22</f>
        <v>-37.121540923307137</v>
      </c>
      <c r="M298" s="42">
        <f t="shared" ref="M298:M361" si="76">SQRT(K298^2+3*L298^2)</f>
        <v>64.626106666641419</v>
      </c>
      <c r="N298" s="6">
        <f t="shared" si="70"/>
        <v>-8.1775490809667128E-7</v>
      </c>
      <c r="O298" s="4">
        <f>SUM($N$41:N298)*0.1+$N$8</f>
        <v>-4.3325162375858749E-6</v>
      </c>
      <c r="P298" s="4">
        <f>SUM($O$41:O298)+0</f>
        <v>3.4111749054849049E-4</v>
      </c>
      <c r="Q298" s="6">
        <f t="shared" si="71"/>
        <v>-5.9149287085228004E-7</v>
      </c>
      <c r="R298" s="4">
        <f>SUM($Q$41:Q298)*0.1+$T$8</f>
        <v>-9.6299025871114239E-6</v>
      </c>
      <c r="S298" s="4">
        <f>SUM($R$41:R298)+0</f>
        <v>-4.0121568173499491E-4</v>
      </c>
      <c r="T298">
        <f t="shared" ref="T298:T361" si="77">SQRT(SUMSQ(O298,R298))</f>
        <v>1.0559626924574588E-5</v>
      </c>
      <c r="U298">
        <f t="shared" ref="U298:U361" si="78">SQRT(SUMSQ(S298,P298))</f>
        <v>5.2662621054043273E-4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763.94372684109749</v>
      </c>
      <c r="E299" s="2">
        <f t="shared" si="66"/>
        <v>-1056.1728854547564</v>
      </c>
      <c r="F299">
        <f t="shared" si="67"/>
        <v>-57295.779513082314</v>
      </c>
      <c r="G299">
        <f t="shared" si="68"/>
        <v>20278.519400731224</v>
      </c>
      <c r="H299">
        <f t="shared" si="69"/>
        <v>14667.719555348998</v>
      </c>
      <c r="I299" s="2">
        <f t="shared" si="72"/>
        <v>25027.192132562537</v>
      </c>
      <c r="J299" s="42">
        <f t="shared" si="73"/>
        <v>1303.4995902376384</v>
      </c>
      <c r="K299">
        <f t="shared" si="74"/>
        <v>6.4859781634161147</v>
      </c>
      <c r="L299">
        <f t="shared" si="75"/>
        <v>-37.121540923307137</v>
      </c>
      <c r="M299" s="42">
        <f t="shared" si="76"/>
        <v>64.622707420059484</v>
      </c>
      <c r="N299" s="6">
        <f t="shared" si="70"/>
        <v>-8.1351783603399422E-7</v>
      </c>
      <c r="O299" s="4">
        <f>SUM($N$41:N299)*0.1+$N$8</f>
        <v>-4.4138680211892747E-6</v>
      </c>
      <c r="P299" s="4">
        <f>SUM($O$41:O299)+0</f>
        <v>3.3670362252730124E-4</v>
      </c>
      <c r="Q299" s="6">
        <f t="shared" si="71"/>
        <v>-5.8842814095149102E-7</v>
      </c>
      <c r="R299" s="4">
        <f>SUM($Q$41:Q299)*0.1+$T$8</f>
        <v>-9.6887454012065735E-6</v>
      </c>
      <c r="S299" s="4">
        <f>SUM($R$41:R299)+0</f>
        <v>-4.1090442713620148E-4</v>
      </c>
      <c r="T299">
        <f t="shared" si="77"/>
        <v>1.0646784413985231E-5</v>
      </c>
      <c r="U299">
        <f t="shared" si="78"/>
        <v>5.3123608467717741E-4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763.94372684109749</v>
      </c>
      <c r="E300" s="2">
        <f t="shared" si="66"/>
        <v>-1056.1728854547564</v>
      </c>
      <c r="F300">
        <f t="shared" si="67"/>
        <v>-57295.779513082314</v>
      </c>
      <c r="G300">
        <f t="shared" si="68"/>
        <v>20172.902112185744</v>
      </c>
      <c r="H300">
        <f t="shared" si="69"/>
        <v>14591.325182664887</v>
      </c>
      <c r="I300" s="2">
        <f t="shared" si="72"/>
        <v>24896.842173538767</v>
      </c>
      <c r="J300" s="42">
        <f t="shared" si="73"/>
        <v>1303.4995902376384</v>
      </c>
      <c r="K300">
        <f t="shared" si="74"/>
        <v>6.45219702714832</v>
      </c>
      <c r="L300">
        <f t="shared" si="75"/>
        <v>-37.121540923307137</v>
      </c>
      <c r="M300" s="42">
        <f t="shared" si="76"/>
        <v>64.61932565447772</v>
      </c>
      <c r="N300" s="6">
        <f t="shared" si="70"/>
        <v>-8.0928076397131695E-7</v>
      </c>
      <c r="O300" s="4">
        <f>SUM($N$41:N300)*0.1+$N$8</f>
        <v>-4.4947960975864063E-6</v>
      </c>
      <c r="P300" s="4">
        <f>SUM($O$41:O300)+0</f>
        <v>3.3220882642971482E-4</v>
      </c>
      <c r="Q300" s="6">
        <f t="shared" si="71"/>
        <v>-5.8536341105070189E-7</v>
      </c>
      <c r="R300" s="4">
        <f>SUM($Q$41:Q300)*0.1+$T$8</f>
        <v>-9.7472817423116436E-6</v>
      </c>
      <c r="S300" s="4">
        <f>SUM($R$41:R300)+0</f>
        <v>-4.2065170887851315E-4</v>
      </c>
      <c r="T300">
        <f t="shared" si="77"/>
        <v>1.0733717590978435E-5</v>
      </c>
      <c r="U300">
        <f t="shared" si="78"/>
        <v>5.3601358615264758E-4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763.94372684109749</v>
      </c>
      <c r="E301" s="2">
        <f t="shared" si="66"/>
        <v>-1056.1728854547564</v>
      </c>
      <c r="F301">
        <f t="shared" si="67"/>
        <v>-57295.779513082314</v>
      </c>
      <c r="G301">
        <f t="shared" si="68"/>
        <v>20067.284823640268</v>
      </c>
      <c r="H301">
        <f t="shared" si="69"/>
        <v>14514.930809980779</v>
      </c>
      <c r="I301" s="2">
        <f t="shared" si="72"/>
        <v>24766.492214515005</v>
      </c>
      <c r="J301" s="42">
        <f t="shared" si="73"/>
        <v>1303.4995902376384</v>
      </c>
      <c r="K301">
        <f t="shared" si="74"/>
        <v>6.418415890880528</v>
      </c>
      <c r="L301">
        <f t="shared" si="75"/>
        <v>-37.121540923307137</v>
      </c>
      <c r="M301" s="42">
        <f t="shared" si="76"/>
        <v>64.615961372640797</v>
      </c>
      <c r="N301" s="6">
        <f t="shared" si="70"/>
        <v>-8.0504369190863989E-7</v>
      </c>
      <c r="O301" s="4">
        <f>SUM($N$41:N301)*0.1+$N$8</f>
        <v>-4.5753004667772703E-6</v>
      </c>
      <c r="P301" s="4">
        <f>SUM($O$41:O301)+0</f>
        <v>3.2763352596293756E-4</v>
      </c>
      <c r="Q301" s="6">
        <f t="shared" si="71"/>
        <v>-5.8229868114991287E-7</v>
      </c>
      <c r="R301" s="4">
        <f>SUM($Q$41:Q301)*0.1+$T$8</f>
        <v>-9.805511610426636E-6</v>
      </c>
      <c r="S301" s="4">
        <f>SUM($R$41:R301)+0</f>
        <v>-4.304572204889398E-4</v>
      </c>
      <c r="T301">
        <f t="shared" si="77"/>
        <v>1.0820417381205952E-5</v>
      </c>
      <c r="U301">
        <f t="shared" si="78"/>
        <v>5.4095946798810219E-4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763.94372684109749</v>
      </c>
      <c r="E302" s="2">
        <f t="shared" si="66"/>
        <v>-1056.1728854547564</v>
      </c>
      <c r="F302">
        <f t="shared" si="67"/>
        <v>-57295.779513082314</v>
      </c>
      <c r="G302">
        <f t="shared" si="68"/>
        <v>19961.667535094792</v>
      </c>
      <c r="H302">
        <f t="shared" si="69"/>
        <v>14438.536437296665</v>
      </c>
      <c r="I302" s="2">
        <f t="shared" si="72"/>
        <v>24636.142255491235</v>
      </c>
      <c r="J302" s="42">
        <f t="shared" si="73"/>
        <v>1303.4995902376384</v>
      </c>
      <c r="K302">
        <f t="shared" si="74"/>
        <v>6.3846347546127342</v>
      </c>
      <c r="L302">
        <f t="shared" si="75"/>
        <v>-37.121540923307137</v>
      </c>
      <c r="M302" s="42">
        <f t="shared" si="76"/>
        <v>64.612614577279786</v>
      </c>
      <c r="N302" s="6">
        <f t="shared" si="70"/>
        <v>-8.0080661984596283E-7</v>
      </c>
      <c r="O302" s="4">
        <f>SUM($N$41:N302)*0.1+$N$8</f>
        <v>-4.6553811287618677E-6</v>
      </c>
      <c r="P302" s="4">
        <f>SUM($O$41:O302)+0</f>
        <v>3.2297814483417571E-4</v>
      </c>
      <c r="Q302" s="6">
        <f t="shared" si="71"/>
        <v>-5.7923395124912374E-7</v>
      </c>
      <c r="R302" s="4">
        <f>SUM($Q$41:Q302)*0.1+$T$8</f>
        <v>-9.8634350055515473E-6</v>
      </c>
      <c r="S302" s="4">
        <f>SUM($R$41:R302)+0</f>
        <v>-4.4032065549449133E-4</v>
      </c>
      <c r="T302">
        <f t="shared" si="77"/>
        <v>1.0906875059464639E-5</v>
      </c>
      <c r="U302">
        <f t="shared" si="78"/>
        <v>5.4607431883913404E-4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763.94372684109749</v>
      </c>
      <c r="E303" s="2">
        <f t="shared" si="66"/>
        <v>-1056.1728854547564</v>
      </c>
      <c r="F303">
        <f t="shared" si="67"/>
        <v>-57295.779513082314</v>
      </c>
      <c r="G303">
        <f t="shared" si="68"/>
        <v>19856.050246549312</v>
      </c>
      <c r="H303">
        <f t="shared" si="69"/>
        <v>14362.142064612553</v>
      </c>
      <c r="I303" s="2">
        <f t="shared" si="72"/>
        <v>24505.792296467469</v>
      </c>
      <c r="J303" s="42">
        <f t="shared" si="73"/>
        <v>1303.4995902376384</v>
      </c>
      <c r="K303">
        <f t="shared" si="74"/>
        <v>6.3508536183449413</v>
      </c>
      <c r="L303">
        <f t="shared" si="75"/>
        <v>-37.121540923307137</v>
      </c>
      <c r="M303" s="42">
        <f t="shared" si="76"/>
        <v>64.609285271112114</v>
      </c>
      <c r="N303" s="6">
        <f t="shared" si="70"/>
        <v>-7.9656954778328556E-7</v>
      </c>
      <c r="O303" s="4">
        <f>SUM($N$41:N303)*0.1+$N$8</f>
        <v>-4.7350380835401959E-6</v>
      </c>
      <c r="P303" s="4">
        <f>SUM($O$41:O303)+0</f>
        <v>3.1824310675063552E-4</v>
      </c>
      <c r="Q303" s="6">
        <f t="shared" si="71"/>
        <v>-5.7616922134833461E-7</v>
      </c>
      <c r="R303" s="4">
        <f>SUM($Q$41:Q303)*0.1+$T$8</f>
        <v>-9.9210519276863791E-6</v>
      </c>
      <c r="S303" s="4">
        <f>SUM($R$41:R303)+0</f>
        <v>-4.5024170742217768E-4</v>
      </c>
      <c r="T303">
        <f t="shared" si="77"/>
        <v>1.0993082234042717E-5</v>
      </c>
      <c r="U303">
        <f t="shared" si="78"/>
        <v>5.5135856762794048E-4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763.94372684109749</v>
      </c>
      <c r="E304" s="2">
        <f t="shared" si="66"/>
        <v>-1056.1728854547564</v>
      </c>
      <c r="F304">
        <f t="shared" si="67"/>
        <v>-57295.779513082314</v>
      </c>
      <c r="G304">
        <f t="shared" si="68"/>
        <v>19750.432958003836</v>
      </c>
      <c r="H304">
        <f t="shared" si="69"/>
        <v>14285.747691928444</v>
      </c>
      <c r="I304" s="2">
        <f t="shared" si="72"/>
        <v>24375.442337443706</v>
      </c>
      <c r="J304" s="42">
        <f t="shared" si="73"/>
        <v>1303.4995902376384</v>
      </c>
      <c r="K304">
        <f t="shared" si="74"/>
        <v>6.3170724820771493</v>
      </c>
      <c r="L304">
        <f t="shared" si="75"/>
        <v>-37.121540923307137</v>
      </c>
      <c r="M304" s="42">
        <f t="shared" si="76"/>
        <v>64.605973456841568</v>
      </c>
      <c r="N304" s="6">
        <f t="shared" si="70"/>
        <v>-7.923324757206085E-7</v>
      </c>
      <c r="O304" s="4">
        <f>SUM($N$41:N304)*0.1+$N$8</f>
        <v>-4.8142713311122565E-6</v>
      </c>
      <c r="P304" s="4">
        <f>SUM($O$41:O304)+0</f>
        <v>3.1342883541952325E-4</v>
      </c>
      <c r="Q304" s="6">
        <f t="shared" si="71"/>
        <v>-5.7310449144754558E-7</v>
      </c>
      <c r="R304" s="4">
        <f>SUM($Q$41:Q304)*0.1+$T$8</f>
        <v>-9.9783623768311349E-6</v>
      </c>
      <c r="S304" s="4">
        <f>SUM($R$41:R304)+0</f>
        <v>-4.6022006979900881E-4</v>
      </c>
      <c r="T304">
        <f t="shared" si="77"/>
        <v>1.107903083184303E-5</v>
      </c>
      <c r="U304">
        <f t="shared" si="78"/>
        <v>5.5681248865146972E-4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763.94372684109749</v>
      </c>
      <c r="E305" s="2">
        <f t="shared" si="66"/>
        <v>-1056.1728854547564</v>
      </c>
      <c r="F305">
        <f t="shared" si="67"/>
        <v>-57295.779513082314</v>
      </c>
      <c r="G305">
        <f t="shared" si="68"/>
        <v>19644.815669458359</v>
      </c>
      <c r="H305">
        <f t="shared" si="69"/>
        <v>14209.353319244332</v>
      </c>
      <c r="I305" s="2">
        <f t="shared" si="72"/>
        <v>24245.092378419937</v>
      </c>
      <c r="J305" s="42">
        <f t="shared" si="73"/>
        <v>1303.4995902376384</v>
      </c>
      <c r="K305">
        <f t="shared" si="74"/>
        <v>6.2832913458093556</v>
      </c>
      <c r="L305">
        <f t="shared" si="75"/>
        <v>-37.121540923307137</v>
      </c>
      <c r="M305" s="42">
        <f t="shared" si="76"/>
        <v>64.602679137158262</v>
      </c>
      <c r="N305" s="6">
        <f t="shared" si="70"/>
        <v>-7.8809540365793133E-7</v>
      </c>
      <c r="O305" s="4">
        <f>SUM($N$41:N305)*0.1+$N$8</f>
        <v>-4.8930808714780497E-6</v>
      </c>
      <c r="P305" s="4">
        <f>SUM($O$41:O305)+0</f>
        <v>3.0853575454804522E-4</v>
      </c>
      <c r="Q305" s="6">
        <f t="shared" si="71"/>
        <v>-5.7003976154675645E-7</v>
      </c>
      <c r="R305" s="4">
        <f>SUM($Q$41:Q305)*0.1+$T$8</f>
        <v>-1.0035366352985811E-5</v>
      </c>
      <c r="S305" s="4">
        <f>SUM($R$41:R305)+0</f>
        <v>-4.7025543615199461E-4</v>
      </c>
      <c r="T305">
        <f t="shared" si="77"/>
        <v>1.1164713084242879E-5</v>
      </c>
      <c r="U305">
        <f t="shared" si="78"/>
        <v>5.6243620710711209E-4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763.94372684109749</v>
      </c>
      <c r="E306" s="2">
        <f t="shared" si="66"/>
        <v>-1056.1728854547564</v>
      </c>
      <c r="F306">
        <f t="shared" si="67"/>
        <v>-57295.779513082314</v>
      </c>
      <c r="G306">
        <f t="shared" si="68"/>
        <v>19539.19838091288</v>
      </c>
      <c r="H306">
        <f t="shared" si="69"/>
        <v>14132.958946560224</v>
      </c>
      <c r="I306" s="2">
        <f t="shared" si="72"/>
        <v>24114.742419396174</v>
      </c>
      <c r="J306" s="42">
        <f t="shared" si="73"/>
        <v>1303.4995902376384</v>
      </c>
      <c r="K306">
        <f t="shared" si="74"/>
        <v>6.2495102095415636</v>
      </c>
      <c r="L306">
        <f t="shared" si="75"/>
        <v>-37.121540923307137</v>
      </c>
      <c r="M306" s="42">
        <f t="shared" si="76"/>
        <v>64.599402314738668</v>
      </c>
      <c r="N306" s="6">
        <f t="shared" si="70"/>
        <v>-7.8385833159525406E-7</v>
      </c>
      <c r="O306" s="4">
        <f>SUM($N$41:N306)*0.1+$N$8</f>
        <v>-4.9714667046375745E-6</v>
      </c>
      <c r="P306" s="4">
        <f>SUM($O$41:O306)+0</f>
        <v>3.0356428784340762E-4</v>
      </c>
      <c r="Q306" s="6">
        <f t="shared" si="71"/>
        <v>-5.6697503164596753E-7</v>
      </c>
      <c r="R306" s="4">
        <f>SUM($Q$41:Q306)*0.1+$T$8</f>
        <v>-1.0092063856150406E-5</v>
      </c>
      <c r="S306" s="4">
        <f>SUM($R$41:R306)+0</f>
        <v>-4.8034750000814502E-4</v>
      </c>
      <c r="T306">
        <f t="shared" si="77"/>
        <v>1.1250121513652082E-5</v>
      </c>
      <c r="U306">
        <f t="shared" si="78"/>
        <v>5.6822970497673753E-4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763.94372684109749</v>
      </c>
      <c r="E307" s="2">
        <f t="shared" si="66"/>
        <v>-1056.1728854547564</v>
      </c>
      <c r="F307">
        <f t="shared" si="67"/>
        <v>-57295.779513082314</v>
      </c>
      <c r="G307">
        <f t="shared" si="68"/>
        <v>19433.581092367403</v>
      </c>
      <c r="H307">
        <f t="shared" si="69"/>
        <v>14056.564573876112</v>
      </c>
      <c r="I307" s="2">
        <f t="shared" si="72"/>
        <v>23984.392460372408</v>
      </c>
      <c r="J307" s="42">
        <f t="shared" si="73"/>
        <v>1303.4995902376384</v>
      </c>
      <c r="K307">
        <f t="shared" si="74"/>
        <v>6.2157290732737698</v>
      </c>
      <c r="L307">
        <f t="shared" si="75"/>
        <v>-37.121540923307137</v>
      </c>
      <c r="M307" s="42">
        <f t="shared" si="76"/>
        <v>64.596142992245603</v>
      </c>
      <c r="N307" s="6">
        <f t="shared" si="70"/>
        <v>-7.79621259532577E-7</v>
      </c>
      <c r="O307" s="4">
        <f>SUM($N$41:N307)*0.1+$N$8</f>
        <v>-5.0494288305908318E-6</v>
      </c>
      <c r="P307" s="4">
        <f>SUM($O$41:O307)+0</f>
        <v>2.9851485901281677E-4</v>
      </c>
      <c r="Q307" s="6">
        <f t="shared" si="71"/>
        <v>-5.6391030174517841E-7</v>
      </c>
      <c r="R307" s="4">
        <f>SUM($Q$41:Q307)*0.1+$T$8</f>
        <v>-1.0148454886324924E-5</v>
      </c>
      <c r="S307" s="4">
        <f>SUM($R$41:R307)+0</f>
        <v>-4.9049595489447E-4</v>
      </c>
      <c r="T307">
        <f t="shared" si="77"/>
        <v>1.1335248920732802E-5</v>
      </c>
      <c r="U307">
        <f t="shared" si="78"/>
        <v>5.7419282720988409E-4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763.94372684109749</v>
      </c>
      <c r="E308" s="2">
        <f t="shared" si="66"/>
        <v>-1056.1728854547564</v>
      </c>
      <c r="F308">
        <f t="shared" si="67"/>
        <v>-57295.779513082314</v>
      </c>
      <c r="G308">
        <f t="shared" si="68"/>
        <v>19327.963803821927</v>
      </c>
      <c r="H308">
        <f t="shared" si="69"/>
        <v>13980.170201191999</v>
      </c>
      <c r="I308" s="2">
        <f t="shared" si="72"/>
        <v>23854.042501348638</v>
      </c>
      <c r="J308" s="42">
        <f t="shared" si="73"/>
        <v>1303.4995902376384</v>
      </c>
      <c r="K308">
        <f t="shared" si="74"/>
        <v>6.181947937005976</v>
      </c>
      <c r="L308">
        <f t="shared" si="75"/>
        <v>-37.121540923307137</v>
      </c>
      <c r="M308" s="42">
        <f t="shared" si="76"/>
        <v>64.592901172328155</v>
      </c>
      <c r="N308" s="6">
        <f t="shared" si="70"/>
        <v>-7.7538418746989994E-7</v>
      </c>
      <c r="O308" s="4">
        <f>SUM($N$41:N308)*0.1+$N$8</f>
        <v>-5.1269672493378225E-6</v>
      </c>
      <c r="P308" s="4">
        <f>SUM($O$41:O308)+0</f>
        <v>2.9338789176347897E-4</v>
      </c>
      <c r="Q308" s="6">
        <f t="shared" si="71"/>
        <v>-5.6084557184438928E-7</v>
      </c>
      <c r="R308" s="4">
        <f>SUM($Q$41:Q308)*0.1+$T$8</f>
        <v>-1.0204539443509362E-5</v>
      </c>
      <c r="S308" s="4">
        <f>SUM($R$41:R308)+0</f>
        <v>-5.0070049433797938E-4</v>
      </c>
      <c r="T308">
        <f t="shared" si="77"/>
        <v>1.1420088372246557E-5</v>
      </c>
      <c r="U308">
        <f t="shared" si="78"/>
        <v>5.8032528814770407E-4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763.94372684109749</v>
      </c>
      <c r="E309" s="2">
        <f t="shared" si="66"/>
        <v>-1056.1728854547564</v>
      </c>
      <c r="F309">
        <f t="shared" si="67"/>
        <v>-57295.779513082314</v>
      </c>
      <c r="G309">
        <f t="shared" si="68"/>
        <v>19222.346515276451</v>
      </c>
      <c r="H309">
        <f t="shared" si="69"/>
        <v>13903.775828507889</v>
      </c>
      <c r="I309" s="2">
        <f t="shared" si="72"/>
        <v>23723.692542324876</v>
      </c>
      <c r="J309" s="42">
        <f t="shared" si="73"/>
        <v>1303.4995902376384</v>
      </c>
      <c r="K309">
        <f t="shared" si="74"/>
        <v>6.148166800738184</v>
      </c>
      <c r="L309">
        <f t="shared" si="75"/>
        <v>-37.121540923307137</v>
      </c>
      <c r="M309" s="42">
        <f t="shared" si="76"/>
        <v>64.589676857621754</v>
      </c>
      <c r="N309" s="6">
        <f t="shared" si="70"/>
        <v>-7.7114711540722277E-7</v>
      </c>
      <c r="O309" s="4">
        <f>SUM($N$41:N309)*0.1+$N$8</f>
        <v>-5.2040819608785448E-6</v>
      </c>
      <c r="P309" s="4">
        <f>SUM($O$41:O309)+0</f>
        <v>2.8818380980260043E-4</v>
      </c>
      <c r="Q309" s="6">
        <f t="shared" si="71"/>
        <v>-5.5778084194360015E-7</v>
      </c>
      <c r="R309" s="4">
        <f>SUM($Q$41:Q309)*0.1+$T$8</f>
        <v>-1.0260317527703722E-5</v>
      </c>
      <c r="S309" s="4">
        <f>SUM($R$41:R309)+0</f>
        <v>-5.1096081186568305E-4</v>
      </c>
      <c r="T309">
        <f t="shared" si="77"/>
        <v>1.1504633189495687E-5</v>
      </c>
      <c r="U309">
        <f t="shared" si="78"/>
        <v>5.8662667813080176E-4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763.94372684109749</v>
      </c>
      <c r="E310" s="2">
        <f t="shared" si="66"/>
        <v>-1056.1728854547564</v>
      </c>
      <c r="F310">
        <f t="shared" si="67"/>
        <v>-57295.779513082314</v>
      </c>
      <c r="G310">
        <f t="shared" si="68"/>
        <v>19116.729226730975</v>
      </c>
      <c r="H310">
        <f t="shared" si="69"/>
        <v>13827.381455823779</v>
      </c>
      <c r="I310" s="2">
        <f t="shared" si="72"/>
        <v>23593.34258330111</v>
      </c>
      <c r="J310" s="42">
        <f t="shared" si="73"/>
        <v>1303.4995902376384</v>
      </c>
      <c r="K310">
        <f t="shared" si="74"/>
        <v>6.1143856644703911</v>
      </c>
      <c r="L310">
        <f t="shared" si="75"/>
        <v>-37.121540923307137</v>
      </c>
      <c r="M310" s="42">
        <f t="shared" si="76"/>
        <v>64.586470050748105</v>
      </c>
      <c r="N310" s="6">
        <f t="shared" si="70"/>
        <v>-7.6691004334454571E-7</v>
      </c>
      <c r="O310" s="4">
        <f>SUM($N$41:N310)*0.1+$N$8</f>
        <v>-5.2807729652129996E-6</v>
      </c>
      <c r="P310" s="4">
        <f>SUM($O$41:O310)+0</f>
        <v>2.829030368373874E-4</v>
      </c>
      <c r="Q310" s="6">
        <f t="shared" si="71"/>
        <v>-5.5471611204281112E-7</v>
      </c>
      <c r="R310" s="4">
        <f>SUM($Q$41:Q310)*0.1+$T$8</f>
        <v>-1.0315789138908005E-5</v>
      </c>
      <c r="S310" s="4">
        <f>SUM($R$41:R310)+0</f>
        <v>-5.2127660100459103E-4</v>
      </c>
      <c r="T310">
        <f t="shared" si="77"/>
        <v>1.1588876937328175E-5</v>
      </c>
      <c r="U310">
        <f t="shared" si="78"/>
        <v>5.9309647023626409E-4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763.94372684109749</v>
      </c>
      <c r="E311" s="2">
        <f t="shared" si="66"/>
        <v>-1056.1728854547564</v>
      </c>
      <c r="F311">
        <f t="shared" si="67"/>
        <v>-57295.779513082314</v>
      </c>
      <c r="G311">
        <f t="shared" si="68"/>
        <v>19011.111938185495</v>
      </c>
      <c r="H311">
        <f t="shared" si="69"/>
        <v>13750.987083139669</v>
      </c>
      <c r="I311" s="2">
        <f t="shared" si="72"/>
        <v>23462.992624277344</v>
      </c>
      <c r="J311" s="42">
        <f t="shared" si="73"/>
        <v>1303.4995902376384</v>
      </c>
      <c r="K311">
        <f t="shared" si="74"/>
        <v>6.0806045282025982</v>
      </c>
      <c r="L311">
        <f t="shared" si="75"/>
        <v>-37.121540923307137</v>
      </c>
      <c r="M311" s="42">
        <f t="shared" si="76"/>
        <v>64.583280754315183</v>
      </c>
      <c r="N311" s="6">
        <f t="shared" si="70"/>
        <v>-7.6267297128186844E-7</v>
      </c>
      <c r="O311" s="4">
        <f>SUM($N$41:N311)*0.1+$N$8</f>
        <v>-5.357040262341186E-6</v>
      </c>
      <c r="P311" s="4">
        <f>SUM($O$41:O311)+0</f>
        <v>2.775459965750462E-4</v>
      </c>
      <c r="Q311" s="6">
        <f t="shared" si="71"/>
        <v>-5.516513821420221E-7</v>
      </c>
      <c r="R311" s="4">
        <f>SUM($Q$41:Q311)*0.1+$T$8</f>
        <v>-1.0370954277122206E-5</v>
      </c>
      <c r="S311" s="4">
        <f>SUM($R$41:R311)+0</f>
        <v>-5.3164755528171319E-4</v>
      </c>
      <c r="T311">
        <f t="shared" si="77"/>
        <v>1.1672813413676409E-5</v>
      </c>
      <c r="U311">
        <f t="shared" si="78"/>
        <v>5.9973402709189165E-4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763.94372684109749</v>
      </c>
      <c r="E312" s="2">
        <f t="shared" si="66"/>
        <v>-1056.1728854547564</v>
      </c>
      <c r="F312">
        <f t="shared" si="67"/>
        <v>-57295.779513082314</v>
      </c>
      <c r="G312">
        <f t="shared" si="68"/>
        <v>18905.494649640019</v>
      </c>
      <c r="H312">
        <f t="shared" si="69"/>
        <v>13674.592710455556</v>
      </c>
      <c r="I312" s="2">
        <f t="shared" si="72"/>
        <v>23332.642665253577</v>
      </c>
      <c r="J312" s="42">
        <f t="shared" si="73"/>
        <v>1303.4995902376384</v>
      </c>
      <c r="K312">
        <f t="shared" si="74"/>
        <v>6.0468233919348053</v>
      </c>
      <c r="L312">
        <f t="shared" si="75"/>
        <v>-37.121540923307137</v>
      </c>
      <c r="M312" s="42">
        <f t="shared" si="76"/>
        <v>64.580108970917266</v>
      </c>
      <c r="N312" s="6">
        <f t="shared" si="70"/>
        <v>-7.5843589921919138E-7</v>
      </c>
      <c r="O312" s="4">
        <f>SUM($N$41:N312)*0.1+$N$8</f>
        <v>-5.4328838522631058E-6</v>
      </c>
      <c r="P312" s="4">
        <f>SUM($O$41:O312)+0</f>
        <v>2.7211311272278308E-4</v>
      </c>
      <c r="Q312" s="6">
        <f t="shared" si="71"/>
        <v>-5.4858665224123297E-7</v>
      </c>
      <c r="R312" s="4">
        <f>SUM($Q$41:Q312)*0.1+$T$8</f>
        <v>-1.042581294234633E-5</v>
      </c>
      <c r="S312" s="4">
        <f>SUM($R$41:R312)+0</f>
        <v>-5.4207336822405955E-4</v>
      </c>
      <c r="T312">
        <f t="shared" si="77"/>
        <v>1.1756436639602046E-5</v>
      </c>
      <c r="U312">
        <f t="shared" si="78"/>
        <v>6.0653860771879879E-4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763.94372684109749</v>
      </c>
      <c r="E313" s="2">
        <f t="shared" si="66"/>
        <v>-1056.1728854547564</v>
      </c>
      <c r="F313">
        <f t="shared" si="67"/>
        <v>-57295.779513082314</v>
      </c>
      <c r="G313">
        <f t="shared" si="68"/>
        <v>18799.877361094543</v>
      </c>
      <c r="H313">
        <f t="shared" si="69"/>
        <v>13598.19833777145</v>
      </c>
      <c r="I313" s="2">
        <f t="shared" si="72"/>
        <v>23202.292706229815</v>
      </c>
      <c r="J313" s="42">
        <f t="shared" si="73"/>
        <v>1303.4995902376384</v>
      </c>
      <c r="K313">
        <f t="shared" si="74"/>
        <v>6.0130422556670133</v>
      </c>
      <c r="L313">
        <f t="shared" si="75"/>
        <v>-37.121540923307137</v>
      </c>
      <c r="M313" s="42">
        <f t="shared" si="76"/>
        <v>64.576954703134902</v>
      </c>
      <c r="N313" s="6">
        <f t="shared" si="70"/>
        <v>-7.5419882715651432E-7</v>
      </c>
      <c r="O313" s="4">
        <f>SUM($N$41:N313)*0.1+$N$8</f>
        <v>-5.5083037349787564E-6</v>
      </c>
      <c r="P313" s="4">
        <f>SUM($O$41:O313)+0</f>
        <v>2.666048089878043E-4</v>
      </c>
      <c r="Q313" s="6">
        <f t="shared" si="71"/>
        <v>-5.4552192234044405E-7</v>
      </c>
      <c r="R313" s="4">
        <f>SUM($Q$41:Q313)*0.1+$T$8</f>
        <v>-1.0480365134580372E-5</v>
      </c>
      <c r="S313" s="4">
        <f>SUM($R$41:R313)+0</f>
        <v>-5.5255373335863988E-4</v>
      </c>
      <c r="T313">
        <f t="shared" si="77"/>
        <v>1.1839740849820523E-5</v>
      </c>
      <c r="U313">
        <f t="shared" si="78"/>
        <v>6.1350937435706275E-4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763.94372684109749</v>
      </c>
      <c r="E314" s="2">
        <f t="shared" si="66"/>
        <v>-1056.1728854547564</v>
      </c>
      <c r="F314">
        <f t="shared" si="67"/>
        <v>-57295.779513082314</v>
      </c>
      <c r="G314">
        <f t="shared" si="68"/>
        <v>18694.260072549063</v>
      </c>
      <c r="H314">
        <f t="shared" si="69"/>
        <v>13521.803965087336</v>
      </c>
      <c r="I314" s="2">
        <f t="shared" si="72"/>
        <v>23071.942747206045</v>
      </c>
      <c r="J314" s="42">
        <f t="shared" si="73"/>
        <v>1303.4995902376384</v>
      </c>
      <c r="K314">
        <f t="shared" si="74"/>
        <v>5.9792611193992187</v>
      </c>
      <c r="L314">
        <f t="shared" si="75"/>
        <v>-37.121540923307137</v>
      </c>
      <c r="M314" s="42">
        <f t="shared" si="76"/>
        <v>64.573817953534842</v>
      </c>
      <c r="N314" s="6">
        <f t="shared" si="70"/>
        <v>-7.4996175509383705E-7</v>
      </c>
      <c r="O314" s="4">
        <f>SUM($N$41:N314)*0.1+$N$8</f>
        <v>-5.5832999104881394E-6</v>
      </c>
      <c r="P314" s="4">
        <f>SUM($O$41:O314)+0</f>
        <v>2.6102150907731617E-4</v>
      </c>
      <c r="Q314" s="6">
        <f t="shared" si="71"/>
        <v>-5.4245719243965492E-7</v>
      </c>
      <c r="R314" s="4">
        <f>SUM($Q$41:Q314)*0.1+$T$8</f>
        <v>-1.0534610853824339E-5</v>
      </c>
      <c r="S314" s="4">
        <f>SUM($R$41:R314)+0</f>
        <v>-5.630883442124642E-4</v>
      </c>
      <c r="T314">
        <f t="shared" si="77"/>
        <v>1.1922720483680326E-5</v>
      </c>
      <c r="U314">
        <f t="shared" si="78"/>
        <v>6.2064539923287437E-4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763.94372684109749</v>
      </c>
      <c r="E315" s="2">
        <f t="shared" si="66"/>
        <v>-1056.1728854547564</v>
      </c>
      <c r="F315">
        <f t="shared" si="67"/>
        <v>-57295.779513082314</v>
      </c>
      <c r="G315">
        <f t="shared" si="68"/>
        <v>18588.642784003587</v>
      </c>
      <c r="H315">
        <f t="shared" si="69"/>
        <v>13445.409592403223</v>
      </c>
      <c r="I315" s="2">
        <f t="shared" si="72"/>
        <v>22941.592788182279</v>
      </c>
      <c r="J315" s="42">
        <f t="shared" si="73"/>
        <v>1303.4995902376384</v>
      </c>
      <c r="K315">
        <f t="shared" si="74"/>
        <v>5.9454799831314258</v>
      </c>
      <c r="L315">
        <f t="shared" si="75"/>
        <v>-37.121540923307137</v>
      </c>
      <c r="M315" s="42">
        <f t="shared" si="76"/>
        <v>64.570698724670123</v>
      </c>
      <c r="N315" s="6">
        <f t="shared" si="70"/>
        <v>-7.4572468303115999E-7</v>
      </c>
      <c r="O315" s="4">
        <f>SUM($N$41:N315)*0.1+$N$8</f>
        <v>-5.6578723787912559E-6</v>
      </c>
      <c r="P315" s="4">
        <f>SUM($O$41:O315)+0</f>
        <v>2.5536363669852489E-4</v>
      </c>
      <c r="Q315" s="6">
        <f t="shared" si="71"/>
        <v>-5.3939246253886568E-7</v>
      </c>
      <c r="R315" s="4">
        <f>SUM($Q$41:Q315)*0.1+$T$8</f>
        <v>-1.0588550100078226E-5</v>
      </c>
      <c r="S315" s="4">
        <f>SUM($R$41:R315)+0</f>
        <v>-5.7367689431254238E-4</v>
      </c>
      <c r="T315">
        <f t="shared" si="77"/>
        <v>1.20053701765733E-5</v>
      </c>
      <c r="U315">
        <f t="shared" si="78"/>
        <v>6.2794567122958979E-4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763.94372684109749</v>
      </c>
      <c r="E316" s="2">
        <f t="shared" si="66"/>
        <v>-1056.1728854547564</v>
      </c>
      <c r="F316">
        <f t="shared" si="67"/>
        <v>-57295.779513082314</v>
      </c>
      <c r="G316">
        <f t="shared" si="68"/>
        <v>18483.025495458111</v>
      </c>
      <c r="H316">
        <f t="shared" si="69"/>
        <v>13369.015219719116</v>
      </c>
      <c r="I316" s="2">
        <f t="shared" si="72"/>
        <v>22811.242829158517</v>
      </c>
      <c r="J316" s="42">
        <f t="shared" si="73"/>
        <v>1303.4995902376384</v>
      </c>
      <c r="K316">
        <f t="shared" si="74"/>
        <v>5.9116988468636338</v>
      </c>
      <c r="L316">
        <f t="shared" si="75"/>
        <v>-37.121540923307137</v>
      </c>
      <c r="M316" s="42">
        <f t="shared" si="76"/>
        <v>64.567597019079997</v>
      </c>
      <c r="N316" s="6">
        <f t="shared" si="70"/>
        <v>-7.4148761096848282E-7</v>
      </c>
      <c r="O316" s="4">
        <f>SUM($N$41:N316)*0.1+$N$8</f>
        <v>-5.7320211398881048E-6</v>
      </c>
      <c r="P316" s="4">
        <f>SUM($O$41:O316)+0</f>
        <v>2.4963161555863677E-4</v>
      </c>
      <c r="Q316" s="6">
        <f t="shared" si="71"/>
        <v>-5.3632773263807677E-7</v>
      </c>
      <c r="R316" s="4">
        <f>SUM($Q$41:Q316)*0.1+$T$8</f>
        <v>-1.0642182873342033E-5</v>
      </c>
      <c r="S316" s="4">
        <f>SUM($R$41:R316)+0</f>
        <v>-5.8431907718588445E-4</v>
      </c>
      <c r="T316">
        <f t="shared" si="77"/>
        <v>1.2087684751753688E-5</v>
      </c>
      <c r="U316">
        <f t="shared" si="78"/>
        <v>6.3540910242911898E-4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763.94372684109749</v>
      </c>
      <c r="E317" s="2">
        <f t="shared" si="66"/>
        <v>-1056.1728854547564</v>
      </c>
      <c r="F317">
        <f t="shared" si="67"/>
        <v>-57295.779513082314</v>
      </c>
      <c r="G317">
        <f t="shared" si="68"/>
        <v>18377.408206912634</v>
      </c>
      <c r="H317">
        <f t="shared" si="69"/>
        <v>13292.620847035003</v>
      </c>
      <c r="I317" s="2">
        <f t="shared" si="72"/>
        <v>22680.892870134754</v>
      </c>
      <c r="J317" s="42">
        <f t="shared" si="73"/>
        <v>1303.4995902376384</v>
      </c>
      <c r="K317">
        <f t="shared" si="74"/>
        <v>5.8779177105958418</v>
      </c>
      <c r="L317">
        <f t="shared" si="75"/>
        <v>-37.121540923307137</v>
      </c>
      <c r="M317" s="42">
        <f t="shared" si="76"/>
        <v>64.564512839289947</v>
      </c>
      <c r="N317" s="6">
        <f t="shared" si="70"/>
        <v>-7.3725053890580576E-7</v>
      </c>
      <c r="O317" s="4">
        <f>SUM($N$41:N317)*0.1+$N$8</f>
        <v>-5.8057461937786845E-6</v>
      </c>
      <c r="P317" s="4">
        <f>SUM($O$41:O317)+0</f>
        <v>2.438258693648581E-4</v>
      </c>
      <c r="Q317" s="6">
        <f t="shared" si="71"/>
        <v>-5.3326300273728764E-7</v>
      </c>
      <c r="R317" s="4">
        <f>SUM($Q$41:Q317)*0.1+$T$8</f>
        <v>-1.0695509173615761E-5</v>
      </c>
      <c r="S317" s="4">
        <f>SUM($R$41:R317)+0</f>
        <v>-5.9501458635950017E-4</v>
      </c>
      <c r="T317">
        <f t="shared" si="77"/>
        <v>1.2169659212544721E-5</v>
      </c>
      <c r="U317">
        <f t="shared" si="78"/>
        <v>6.4303453449414047E-4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763.94372684109749</v>
      </c>
      <c r="E318" s="2">
        <f t="shared" si="66"/>
        <v>-1056.1728854547564</v>
      </c>
      <c r="F318">
        <f t="shared" si="67"/>
        <v>-57295.779513082314</v>
      </c>
      <c r="G318">
        <f t="shared" si="68"/>
        <v>18271.790918367158</v>
      </c>
      <c r="H318">
        <f t="shared" si="69"/>
        <v>13216.226474350893</v>
      </c>
      <c r="I318" s="2">
        <f t="shared" si="72"/>
        <v>22550.542911110988</v>
      </c>
      <c r="J318" s="42">
        <f t="shared" si="73"/>
        <v>1303.4995902376384</v>
      </c>
      <c r="K318">
        <f t="shared" si="74"/>
        <v>5.8441365743280489</v>
      </c>
      <c r="L318">
        <f t="shared" si="75"/>
        <v>-37.121540923307137</v>
      </c>
      <c r="M318" s="42">
        <f t="shared" si="76"/>
        <v>64.56144618781164</v>
      </c>
      <c r="N318" s="6">
        <f t="shared" si="70"/>
        <v>-7.330134668431287E-7</v>
      </c>
      <c r="O318" s="4">
        <f>SUM($N$41:N318)*0.1+$N$8</f>
        <v>-5.8790475404629976E-6</v>
      </c>
      <c r="P318" s="4">
        <f>SUM($O$41:O318)+0</f>
        <v>2.379468218243951E-4</v>
      </c>
      <c r="Q318" s="6">
        <f t="shared" si="71"/>
        <v>-5.3019827283649861E-7</v>
      </c>
      <c r="R318" s="4">
        <f>SUM($Q$41:Q318)*0.1+$T$8</f>
        <v>-1.074852900089941E-5</v>
      </c>
      <c r="S318" s="4">
        <f>SUM($R$41:R318)+0</f>
        <v>-6.0576311536039956E-4</v>
      </c>
      <c r="T318">
        <f t="shared" si="77"/>
        <v>1.2251288734912736E-5</v>
      </c>
      <c r="U318">
        <f t="shared" si="78"/>
        <v>6.508207448656405E-4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763.94372684109749</v>
      </c>
      <c r="E319" s="2">
        <f t="shared" si="66"/>
        <v>-1056.1728854547564</v>
      </c>
      <c r="F319">
        <f t="shared" si="67"/>
        <v>-57295.779513082314</v>
      </c>
      <c r="G319">
        <f t="shared" si="68"/>
        <v>18166.173629821678</v>
      </c>
      <c r="H319">
        <f t="shared" si="69"/>
        <v>13139.83210166678</v>
      </c>
      <c r="I319" s="2">
        <f t="shared" si="72"/>
        <v>22420.192952087218</v>
      </c>
      <c r="J319" s="42">
        <f t="shared" si="73"/>
        <v>1303.4995902376384</v>
      </c>
      <c r="K319">
        <f t="shared" si="74"/>
        <v>5.8103554380602551</v>
      </c>
      <c r="L319">
        <f t="shared" si="75"/>
        <v>-37.121540923307137</v>
      </c>
      <c r="M319" s="42">
        <f t="shared" si="76"/>
        <v>64.558397067142991</v>
      </c>
      <c r="N319" s="6">
        <f t="shared" si="70"/>
        <v>-7.2877639478045143E-7</v>
      </c>
      <c r="O319" s="4">
        <f>SUM($N$41:N319)*0.1+$N$8</f>
        <v>-5.9519251799410423E-6</v>
      </c>
      <c r="P319" s="4">
        <f>SUM($O$41:O319)+0</f>
        <v>2.3199489664445407E-4</v>
      </c>
      <c r="Q319" s="6">
        <f t="shared" si="71"/>
        <v>-5.2713354293570938E-7</v>
      </c>
      <c r="R319" s="4">
        <f>SUM($Q$41:Q319)*0.1+$T$8</f>
        <v>-1.0801242355192983E-5</v>
      </c>
      <c r="S319" s="4">
        <f>SUM($R$41:R319)+0</f>
        <v>-6.165643577155925E-4</v>
      </c>
      <c r="T319">
        <f t="shared" si="77"/>
        <v>1.2332568660389897E-5</v>
      </c>
      <c r="U319">
        <f t="shared" si="78"/>
        <v>6.5876645275416996E-4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763.94372684109749</v>
      </c>
      <c r="E320" s="2">
        <f t="shared" si="66"/>
        <v>-1056.1728854547564</v>
      </c>
      <c r="F320">
        <f t="shared" si="67"/>
        <v>-57295.779513082314</v>
      </c>
      <c r="G320">
        <f t="shared" si="68"/>
        <v>18060.556341276202</v>
      </c>
      <c r="H320">
        <f t="shared" si="69"/>
        <v>13063.43772898267</v>
      </c>
      <c r="I320" s="2">
        <f t="shared" si="72"/>
        <v>22289.842993063452</v>
      </c>
      <c r="J320" s="42">
        <f t="shared" si="73"/>
        <v>1303.4995902376384</v>
      </c>
      <c r="K320">
        <f t="shared" si="74"/>
        <v>5.7765743017924622</v>
      </c>
      <c r="L320">
        <f t="shared" si="75"/>
        <v>-37.121540923307137</v>
      </c>
      <c r="M320" s="42">
        <f t="shared" si="76"/>
        <v>64.555365479768057</v>
      </c>
      <c r="N320" s="6">
        <f t="shared" si="70"/>
        <v>-7.2453932271777437E-7</v>
      </c>
      <c r="O320" s="4">
        <f>SUM($N$41:N320)*0.1+$N$8</f>
        <v>-6.0243791122128203E-6</v>
      </c>
      <c r="P320" s="4">
        <f>SUM($O$41:O320)+0</f>
        <v>2.2597051753224124E-4</v>
      </c>
      <c r="Q320" s="6">
        <f t="shared" si="71"/>
        <v>-5.2406881303492035E-7</v>
      </c>
      <c r="R320" s="4">
        <f>SUM($Q$41:Q320)*0.1+$T$8</f>
        <v>-1.0853649236496474E-5</v>
      </c>
      <c r="S320" s="4">
        <f>SUM($R$41:R320)+0</f>
        <v>-6.27418006952089E-4</v>
      </c>
      <c r="T320">
        <f t="shared" si="77"/>
        <v>1.2413494489327597E-5</v>
      </c>
      <c r="U320">
        <f t="shared" si="78"/>
        <v>6.6687032490696458E-4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763.94372684109749</v>
      </c>
      <c r="E321" s="2">
        <f t="shared" si="66"/>
        <v>-1056.1728854547564</v>
      </c>
      <c r="F321">
        <f t="shared" si="67"/>
        <v>-57295.779513082314</v>
      </c>
      <c r="G321">
        <f t="shared" si="68"/>
        <v>17954.939052730726</v>
      </c>
      <c r="H321">
        <f t="shared" si="69"/>
        <v>12987.04335629856</v>
      </c>
      <c r="I321" s="2">
        <f t="shared" si="72"/>
        <v>22159.49303403969</v>
      </c>
      <c r="J321" s="42">
        <f t="shared" si="73"/>
        <v>1303.4995902376384</v>
      </c>
      <c r="K321">
        <f t="shared" si="74"/>
        <v>5.7427931655246702</v>
      </c>
      <c r="L321">
        <f t="shared" si="75"/>
        <v>-37.121540923307137</v>
      </c>
      <c r="M321" s="42">
        <f t="shared" si="76"/>
        <v>64.55235142815711</v>
      </c>
      <c r="N321" s="6">
        <f t="shared" si="70"/>
        <v>-7.2030225065509721E-7</v>
      </c>
      <c r="O321" s="4">
        <f>SUM($N$41:N321)*0.1+$N$8</f>
        <v>-6.09640933727833E-6</v>
      </c>
      <c r="P321" s="4">
        <f>SUM($O$41:O321)+0</f>
        <v>2.1987410819496292E-4</v>
      </c>
      <c r="Q321" s="6">
        <f t="shared" si="71"/>
        <v>-5.2100408313413133E-7</v>
      </c>
      <c r="R321" s="4">
        <f>SUM($Q$41:Q321)*0.1+$T$8</f>
        <v>-1.0905749644809888E-5</v>
      </c>
      <c r="S321" s="4">
        <f>SUM($R$41:R321)+0</f>
        <v>-6.3832375659689884E-4</v>
      </c>
      <c r="T321">
        <f t="shared" si="77"/>
        <v>1.2494061874463621E-5</v>
      </c>
      <c r="U321">
        <f t="shared" si="78"/>
        <v>6.75130981136629E-4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763.94372684109749</v>
      </c>
      <c r="E322" s="2">
        <f t="shared" si="66"/>
        <v>-1056.1728854547564</v>
      </c>
      <c r="F322">
        <f t="shared" si="67"/>
        <v>-57295.779513082314</v>
      </c>
      <c r="G322">
        <f t="shared" si="68"/>
        <v>17849.321764185246</v>
      </c>
      <c r="H322">
        <f t="shared" si="69"/>
        <v>12910.648983614446</v>
      </c>
      <c r="I322" s="2">
        <f t="shared" si="72"/>
        <v>22029.14307501592</v>
      </c>
      <c r="J322" s="42">
        <f t="shared" si="73"/>
        <v>1303.4995902376384</v>
      </c>
      <c r="K322">
        <f t="shared" si="74"/>
        <v>5.7090120292568756</v>
      </c>
      <c r="L322">
        <f t="shared" si="75"/>
        <v>-37.121540923307137</v>
      </c>
      <c r="M322" s="42">
        <f t="shared" si="76"/>
        <v>64.549354914766582</v>
      </c>
      <c r="N322" s="6">
        <f t="shared" si="70"/>
        <v>-7.1606517859242004E-7</v>
      </c>
      <c r="O322" s="4">
        <f>SUM($N$41:N322)*0.1+$N$8</f>
        <v>-6.1680158551375714E-6</v>
      </c>
      <c r="P322" s="4">
        <f>SUM($O$41:O322)+0</f>
        <v>2.1370609233982535E-4</v>
      </c>
      <c r="Q322" s="6">
        <f t="shared" si="71"/>
        <v>-5.179393532333422E-7</v>
      </c>
      <c r="R322" s="4">
        <f>SUM($Q$41:Q322)*0.1+$T$8</f>
        <v>-1.095754358013322E-5</v>
      </c>
      <c r="S322" s="4">
        <f>SUM($R$41:R322)+0</f>
        <v>-6.4928130017703203E-4</v>
      </c>
      <c r="T322">
        <f t="shared" si="77"/>
        <v>1.2574266614787011E-5</v>
      </c>
      <c r="U322">
        <f t="shared" si="78"/>
        <v>6.8354699960041887E-4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763.94372684109749</v>
      </c>
      <c r="E323" s="2">
        <f t="shared" si="66"/>
        <v>-1056.1728854547564</v>
      </c>
      <c r="F323">
        <f t="shared" si="67"/>
        <v>-57295.779513082314</v>
      </c>
      <c r="G323">
        <f t="shared" si="68"/>
        <v>17743.70447563977</v>
      </c>
      <c r="H323">
        <f t="shared" si="69"/>
        <v>12834.25461093034</v>
      </c>
      <c r="I323" s="2">
        <f t="shared" si="72"/>
        <v>21898.793115992157</v>
      </c>
      <c r="J323" s="42">
        <f t="shared" si="73"/>
        <v>1303.4995902376384</v>
      </c>
      <c r="K323">
        <f t="shared" si="74"/>
        <v>5.6752308929890836</v>
      </c>
      <c r="L323">
        <f t="shared" si="75"/>
        <v>-37.121540923307137</v>
      </c>
      <c r="M323" s="42">
        <f t="shared" si="76"/>
        <v>64.546375942039049</v>
      </c>
      <c r="N323" s="6">
        <f t="shared" si="70"/>
        <v>-7.1182810652974288E-7</v>
      </c>
      <c r="O323" s="4">
        <f>SUM($N$41:N323)*0.1+$N$8</f>
        <v>-6.2391986657905461E-6</v>
      </c>
      <c r="P323" s="4">
        <f>SUM($O$41:O323)+0</f>
        <v>2.0746689367403479E-4</v>
      </c>
      <c r="Q323" s="6">
        <f t="shared" si="71"/>
        <v>-5.1487462333255328E-7</v>
      </c>
      <c r="R323" s="4">
        <f>SUM($Q$41:Q323)*0.1+$T$8</f>
        <v>-1.1009031042466475E-5</v>
      </c>
      <c r="S323" s="4">
        <f>SUM($R$41:R323)+0</f>
        <v>-6.6029033121949845E-4</v>
      </c>
      <c r="T323">
        <f t="shared" si="77"/>
        <v>1.2654104649685533E-5</v>
      </c>
      <c r="U323">
        <f t="shared" si="78"/>
        <v>6.9211692182225123E-4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763.94372684109749</v>
      </c>
      <c r="E324" s="2">
        <f t="shared" si="66"/>
        <v>-1056.1728854547564</v>
      </c>
      <c r="F324">
        <f t="shared" si="67"/>
        <v>-57295.779513082314</v>
      </c>
      <c r="G324">
        <f t="shared" si="68"/>
        <v>17638.087187094294</v>
      </c>
      <c r="H324">
        <f t="shared" si="69"/>
        <v>12757.860238246227</v>
      </c>
      <c r="I324" s="2">
        <f t="shared" si="72"/>
        <v>21768.443156968391</v>
      </c>
      <c r="J324" s="42">
        <f t="shared" si="73"/>
        <v>1303.4995902376384</v>
      </c>
      <c r="K324">
        <f t="shared" si="74"/>
        <v>5.6414497567212907</v>
      </c>
      <c r="L324">
        <f t="shared" si="75"/>
        <v>-37.121540923307137</v>
      </c>
      <c r="M324" s="42">
        <f t="shared" si="76"/>
        <v>64.543414512403288</v>
      </c>
      <c r="N324" s="6">
        <f t="shared" si="70"/>
        <v>-7.0759103446706582E-7</v>
      </c>
      <c r="O324" s="4">
        <f>SUM($N$41:N324)*0.1+$N$8</f>
        <v>-6.3099577692372524E-6</v>
      </c>
      <c r="P324" s="4">
        <f>SUM($O$41:O324)+0</f>
        <v>2.0115693590479753E-4</v>
      </c>
      <c r="Q324" s="6">
        <f t="shared" si="71"/>
        <v>-5.1180989343176404E-7</v>
      </c>
      <c r="R324" s="4">
        <f>SUM($Q$41:Q324)*0.1+$T$8</f>
        <v>-1.1060212031809652E-5</v>
      </c>
      <c r="S324" s="4">
        <f>SUM($R$41:R324)+0</f>
        <v>-6.7135054325130812E-4</v>
      </c>
      <c r="T324">
        <f t="shared" si="77"/>
        <v>1.2733572053361325E-5</v>
      </c>
      <c r="U324">
        <f t="shared" si="78"/>
        <v>7.0083925745240139E-4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763.94372684109749</v>
      </c>
      <c r="E325" s="2">
        <f t="shared" si="66"/>
        <v>-1056.1728854547564</v>
      </c>
      <c r="F325">
        <f t="shared" si="67"/>
        <v>-57295.779513082314</v>
      </c>
      <c r="G325">
        <f t="shared" si="68"/>
        <v>17532.469898548814</v>
      </c>
      <c r="H325">
        <f t="shared" si="69"/>
        <v>12681.465865562113</v>
      </c>
      <c r="I325" s="2">
        <f t="shared" si="72"/>
        <v>21638.093197944621</v>
      </c>
      <c r="J325" s="42">
        <f t="shared" si="73"/>
        <v>1303.4995902376384</v>
      </c>
      <c r="K325">
        <f t="shared" si="74"/>
        <v>5.6076686204534969</v>
      </c>
      <c r="L325">
        <f t="shared" si="75"/>
        <v>-37.121540923307137</v>
      </c>
      <c r="M325" s="42">
        <f t="shared" si="76"/>
        <v>64.54047062827415</v>
      </c>
      <c r="N325" s="6">
        <f t="shared" si="70"/>
        <v>-7.0335396240438854E-7</v>
      </c>
      <c r="O325" s="4">
        <f>SUM($N$41:N325)*0.1+$N$8</f>
        <v>-6.3802931654776921E-6</v>
      </c>
      <c r="P325" s="4">
        <f>SUM($O$41:O325)+0</f>
        <v>1.9477664273931985E-4</v>
      </c>
      <c r="Q325" s="6">
        <f t="shared" si="71"/>
        <v>-5.0874516353097491E-7</v>
      </c>
      <c r="R325" s="4">
        <f>SUM($Q$41:Q325)*0.1+$T$8</f>
        <v>-1.111108654816275E-5</v>
      </c>
      <c r="S325" s="4">
        <f>SUM($R$41:R325)+0</f>
        <v>-6.8246162979947091E-4</v>
      </c>
      <c r="T325">
        <f t="shared" si="77"/>
        <v>1.2812665029501261E-5</v>
      </c>
      <c r="U325">
        <f t="shared" si="78"/>
        <v>7.0971248876242185E-4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763.94372684109749</v>
      </c>
      <c r="E326" s="2">
        <f t="shared" si="66"/>
        <v>-1056.1728854547564</v>
      </c>
      <c r="F326">
        <f t="shared" si="67"/>
        <v>-57295.779513082314</v>
      </c>
      <c r="G326">
        <f t="shared" si="68"/>
        <v>17426.852610003338</v>
      </c>
      <c r="H326">
        <f t="shared" si="69"/>
        <v>12605.071492878007</v>
      </c>
      <c r="I326" s="2">
        <f t="shared" si="72"/>
        <v>21507.743238920859</v>
      </c>
      <c r="J326" s="42">
        <f t="shared" si="73"/>
        <v>1303.4995902376384</v>
      </c>
      <c r="K326">
        <f t="shared" si="74"/>
        <v>5.5738874841857049</v>
      </c>
      <c r="L326">
        <f t="shared" si="75"/>
        <v>-37.121540923307137</v>
      </c>
      <c r="M326" s="42">
        <f t="shared" si="76"/>
        <v>64.537544292052687</v>
      </c>
      <c r="N326" s="6">
        <f t="shared" si="70"/>
        <v>-6.9911689034171148E-7</v>
      </c>
      <c r="O326" s="4">
        <f>SUM($N$41:N326)*0.1+$N$8</f>
        <v>-6.4502048545118634E-6</v>
      </c>
      <c r="P326" s="4">
        <f>SUM($O$41:O326)+0</f>
        <v>1.8832643788480798E-4</v>
      </c>
      <c r="Q326" s="6">
        <f t="shared" si="71"/>
        <v>-5.05680433630186E-7</v>
      </c>
      <c r="R326" s="4">
        <f>SUM($Q$41:Q326)*0.1+$T$8</f>
        <v>-1.116165459152577E-5</v>
      </c>
      <c r="S326" s="4">
        <f>SUM($R$41:R326)+0</f>
        <v>-6.9362328439099663E-4</v>
      </c>
      <c r="T326">
        <f t="shared" si="77"/>
        <v>1.2891379906189124E-5</v>
      </c>
      <c r="U326">
        <f t="shared" si="78"/>
        <v>7.187350748751127E-4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763.94372684109749</v>
      </c>
      <c r="E327" s="2">
        <f t="shared" si="66"/>
        <v>-1056.1728854547564</v>
      </c>
      <c r="F327">
        <f t="shared" si="67"/>
        <v>-57295.779513082314</v>
      </c>
      <c r="G327">
        <f t="shared" si="68"/>
        <v>17321.235321457862</v>
      </c>
      <c r="H327">
        <f t="shared" si="69"/>
        <v>12528.677120193894</v>
      </c>
      <c r="I327" s="2">
        <f t="shared" si="72"/>
        <v>21377.393279897093</v>
      </c>
      <c r="J327" s="42">
        <f t="shared" si="73"/>
        <v>1303.4995902376384</v>
      </c>
      <c r="K327">
        <f t="shared" si="74"/>
        <v>5.540106347917912</v>
      </c>
      <c r="L327">
        <f t="shared" si="75"/>
        <v>-37.121540923307137</v>
      </c>
      <c r="M327" s="42">
        <f t="shared" si="76"/>
        <v>64.534635506126008</v>
      </c>
      <c r="N327" s="6">
        <f t="shared" si="70"/>
        <v>-6.9487981827903432E-7</v>
      </c>
      <c r="O327" s="4">
        <f>SUM($N$41:N327)*0.1+$N$8</f>
        <v>-6.5196928363397664E-6</v>
      </c>
      <c r="P327" s="4">
        <f>SUM($O$41:O327)+0</f>
        <v>1.8180674504846822E-4</v>
      </c>
      <c r="Q327" s="6">
        <f t="shared" si="71"/>
        <v>-5.0261570372939687E-7</v>
      </c>
      <c r="R327" s="4">
        <f>SUM($Q$41:Q327)*0.1+$T$8</f>
        <v>-1.1211916161898709E-5</v>
      </c>
      <c r="S327" s="4">
        <f>SUM($R$41:R327)+0</f>
        <v>-7.0483520055289537E-4</v>
      </c>
      <c r="T327">
        <f t="shared" si="77"/>
        <v>1.2969713131047484E-5</v>
      </c>
      <c r="U327">
        <f t="shared" si="78"/>
        <v>7.27905455731415E-4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763.94372684109749</v>
      </c>
      <c r="E328" s="2">
        <f t="shared" si="66"/>
        <v>-1056.1728854547564</v>
      </c>
      <c r="F328">
        <f t="shared" si="67"/>
        <v>-57295.779513082314</v>
      </c>
      <c r="G328">
        <f t="shared" si="68"/>
        <v>17215.618032912385</v>
      </c>
      <c r="H328">
        <f t="shared" si="69"/>
        <v>12452.28274750978</v>
      </c>
      <c r="I328" s="2">
        <f t="shared" si="72"/>
        <v>21247.043320873327</v>
      </c>
      <c r="J328" s="42">
        <f t="shared" si="73"/>
        <v>1303.4995902376384</v>
      </c>
      <c r="K328">
        <f t="shared" si="74"/>
        <v>5.5063252116501191</v>
      </c>
      <c r="L328">
        <f t="shared" si="75"/>
        <v>-37.121540923307137</v>
      </c>
      <c r="M328" s="42">
        <f t="shared" si="76"/>
        <v>64.5317442728674</v>
      </c>
      <c r="N328" s="6">
        <f t="shared" si="70"/>
        <v>-6.9064274621635726E-7</v>
      </c>
      <c r="O328" s="4">
        <f>SUM($N$41:N328)*0.1+$N$8</f>
        <v>-6.5887571109614027E-6</v>
      </c>
      <c r="P328" s="4">
        <f>SUM($O$41:O328)+0</f>
        <v>1.7521798793750681E-4</v>
      </c>
      <c r="Q328" s="6">
        <f t="shared" si="71"/>
        <v>-4.9955097382860763E-7</v>
      </c>
      <c r="R328" s="4">
        <f>SUM($Q$41:Q328)*0.1+$T$8</f>
        <v>-1.1261871259281568E-5</v>
      </c>
      <c r="S328" s="4">
        <f>SUM($R$41:R328)+0</f>
        <v>-7.1609707181217693E-4</v>
      </c>
      <c r="T328">
        <f t="shared" si="77"/>
        <v>1.3047661266597805E-5</v>
      </c>
      <c r="U328">
        <f t="shared" si="78"/>
        <v>7.372220557978731E-4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763.94372684109749</v>
      </c>
      <c r="E329" s="2">
        <f t="shared" si="66"/>
        <v>-1056.1728854547564</v>
      </c>
      <c r="F329">
        <f t="shared" si="67"/>
        <v>-57295.779513082314</v>
      </c>
      <c r="G329">
        <f t="shared" si="68"/>
        <v>17110.000744366909</v>
      </c>
      <c r="H329">
        <f t="shared" si="69"/>
        <v>12375.888374825678</v>
      </c>
      <c r="I329" s="2">
        <f t="shared" si="72"/>
        <v>21116.693361849568</v>
      </c>
      <c r="J329" s="42">
        <f t="shared" si="73"/>
        <v>1303.4995902376384</v>
      </c>
      <c r="K329">
        <f t="shared" si="74"/>
        <v>5.472544075382328</v>
      </c>
      <c r="L329">
        <f t="shared" si="75"/>
        <v>-37.121540923307137</v>
      </c>
      <c r="M329" s="42">
        <f t="shared" si="76"/>
        <v>64.528870594636189</v>
      </c>
      <c r="N329" s="6">
        <f t="shared" si="70"/>
        <v>-6.864056741536802E-7</v>
      </c>
      <c r="O329" s="4">
        <f>SUM($N$41:N329)*0.1+$N$8</f>
        <v>-6.6573976783767707E-6</v>
      </c>
      <c r="P329" s="4">
        <f>SUM($O$41:O329)+0</f>
        <v>1.6856059025913004E-4</v>
      </c>
      <c r="Q329" s="6">
        <f t="shared" si="71"/>
        <v>-4.9648624392781892E-7</v>
      </c>
      <c r="R329" s="4">
        <f>SUM($Q$41:Q329)*0.1+$T$8</f>
        <v>-1.1311519883674351E-5</v>
      </c>
      <c r="S329" s="4">
        <f>SUM($R$41:R329)+0</f>
        <v>-7.274085916958513E-4</v>
      </c>
      <c r="T329">
        <f t="shared" si="77"/>
        <v>1.3125220985827882E-5</v>
      </c>
      <c r="U329">
        <f t="shared" si="78"/>
        <v>7.4668328751984804E-4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763.94372684109749</v>
      </c>
      <c r="E330" s="2">
        <f t="shared" si="66"/>
        <v>-1056.1728854547564</v>
      </c>
      <c r="F330">
        <f t="shared" si="67"/>
        <v>-57295.779513082314</v>
      </c>
      <c r="G330">
        <f t="shared" si="68"/>
        <v>17004.383455821429</v>
      </c>
      <c r="H330">
        <f t="shared" si="69"/>
        <v>12299.494002141564</v>
      </c>
      <c r="I330" s="2">
        <f t="shared" si="72"/>
        <v>20986.343402825798</v>
      </c>
      <c r="J330" s="42">
        <f t="shared" si="73"/>
        <v>1303.4995902376384</v>
      </c>
      <c r="K330">
        <f t="shared" si="74"/>
        <v>5.4387629391145333</v>
      </c>
      <c r="L330">
        <f t="shared" si="75"/>
        <v>-37.121540923307137</v>
      </c>
      <c r="M330" s="42">
        <f t="shared" si="76"/>
        <v>64.526014473777821</v>
      </c>
      <c r="N330" s="6">
        <f t="shared" si="70"/>
        <v>-6.8216860209100293E-7</v>
      </c>
      <c r="O330" s="4">
        <f>SUM($N$41:N330)*0.1+$N$8</f>
        <v>-6.7256145385858703E-6</v>
      </c>
      <c r="P330" s="4">
        <f>SUM($O$41:O330)+0</f>
        <v>1.6183497572054418E-4</v>
      </c>
      <c r="Q330" s="6">
        <f t="shared" si="71"/>
        <v>-4.9342151402702969E-7</v>
      </c>
      <c r="R330" s="4">
        <f>SUM($Q$41:Q330)*0.1+$T$8</f>
        <v>-1.1360862035077055E-5</v>
      </c>
      <c r="S330" s="4">
        <f>SUM($R$41:R330)+0</f>
        <v>-7.3876945373092839E-4</v>
      </c>
      <c r="T330">
        <f t="shared" si="77"/>
        <v>1.3202389067956329E-5</v>
      </c>
      <c r="U330">
        <f t="shared" si="78"/>
        <v>7.5628755452695606E-4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763.94372684109749</v>
      </c>
      <c r="E331" s="2">
        <f t="shared" si="66"/>
        <v>-1056.1728854547564</v>
      </c>
      <c r="F331">
        <f t="shared" si="67"/>
        <v>-57295.779513082314</v>
      </c>
      <c r="G331">
        <f t="shared" si="68"/>
        <v>16898.766167275953</v>
      </c>
      <c r="H331">
        <f t="shared" si="69"/>
        <v>12223.099629457451</v>
      </c>
      <c r="I331" s="2">
        <f t="shared" si="72"/>
        <v>20855.993443802032</v>
      </c>
      <c r="J331" s="42">
        <f t="shared" si="73"/>
        <v>1303.4995902376384</v>
      </c>
      <c r="K331">
        <f t="shared" si="74"/>
        <v>5.4049818028467405</v>
      </c>
      <c r="L331">
        <f t="shared" si="75"/>
        <v>-37.121540923307137</v>
      </c>
      <c r="M331" s="42">
        <f t="shared" si="76"/>
        <v>64.52317591262387</v>
      </c>
      <c r="N331" s="6">
        <f t="shared" si="70"/>
        <v>-6.7793153002832587E-7</v>
      </c>
      <c r="O331" s="4">
        <f>SUM($N$41:N331)*0.1+$N$8</f>
        <v>-6.7934076915887032E-6</v>
      </c>
      <c r="P331" s="4">
        <f>SUM($O$41:O331)+0</f>
        <v>1.5504156802895546E-4</v>
      </c>
      <c r="Q331" s="6">
        <f t="shared" si="71"/>
        <v>-4.9035678412624056E-7</v>
      </c>
      <c r="R331" s="4">
        <f>SUM($Q$41:Q331)*0.1+$T$8</f>
        <v>-1.1409897713489678E-5</v>
      </c>
      <c r="S331" s="4">
        <f>SUM($R$41:R331)+0</f>
        <v>-7.5017935144441807E-4</v>
      </c>
      <c r="T331">
        <f t="shared" si="77"/>
        <v>1.3279162394384426E-5</v>
      </c>
      <c r="U331">
        <f t="shared" si="78"/>
        <v>7.660332545982876E-4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763.94372684109749</v>
      </c>
      <c r="E332" s="2">
        <f t="shared" si="66"/>
        <v>-1056.1728854547564</v>
      </c>
      <c r="F332">
        <f t="shared" si="67"/>
        <v>-57295.779513082314</v>
      </c>
      <c r="G332">
        <f t="shared" si="68"/>
        <v>16793.148878730477</v>
      </c>
      <c r="H332">
        <f t="shared" si="69"/>
        <v>12146.705256773341</v>
      </c>
      <c r="I332" s="2">
        <f t="shared" si="72"/>
        <v>20725.643484778266</v>
      </c>
      <c r="J332" s="42">
        <f t="shared" si="73"/>
        <v>1303.4995902376384</v>
      </c>
      <c r="K332">
        <f t="shared" si="74"/>
        <v>5.3712006665789476</v>
      </c>
      <c r="L332">
        <f t="shared" si="75"/>
        <v>-37.121540923307137</v>
      </c>
      <c r="M332" s="42">
        <f t="shared" si="76"/>
        <v>64.5203549134919</v>
      </c>
      <c r="N332" s="6">
        <f t="shared" si="70"/>
        <v>-6.736944579656487E-7</v>
      </c>
      <c r="O332" s="4">
        <f>SUM($N$41:N332)*0.1+$N$8</f>
        <v>-6.8607771373852678E-6</v>
      </c>
      <c r="P332" s="4">
        <f>SUM($O$41:O332)+0</f>
        <v>1.4818079089157021E-4</v>
      </c>
      <c r="Q332" s="6">
        <f t="shared" si="71"/>
        <v>-4.8729205422545153E-7</v>
      </c>
      <c r="R332" s="4">
        <f>SUM($Q$41:Q332)*0.1+$T$8</f>
        <v>-1.1458626918912223E-5</v>
      </c>
      <c r="S332" s="4">
        <f>SUM($R$41:R332)+0</f>
        <v>-7.6163797836333025E-4</v>
      </c>
      <c r="T332">
        <f t="shared" si="77"/>
        <v>1.3355537944826041E-5</v>
      </c>
      <c r="U332">
        <f t="shared" si="78"/>
        <v>7.7591878239583302E-4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763.94372684109749</v>
      </c>
      <c r="E333" s="2">
        <f t="shared" si="66"/>
        <v>-1056.1728854547564</v>
      </c>
      <c r="F333">
        <f t="shared" si="67"/>
        <v>-57295.779513082314</v>
      </c>
      <c r="G333">
        <f t="shared" si="68"/>
        <v>16687.531590184997</v>
      </c>
      <c r="H333">
        <f t="shared" si="69"/>
        <v>12070.310884089227</v>
      </c>
      <c r="I333" s="2">
        <f t="shared" si="72"/>
        <v>20595.293525754496</v>
      </c>
      <c r="J333" s="42">
        <f t="shared" si="73"/>
        <v>1303.4995902376384</v>
      </c>
      <c r="K333">
        <f t="shared" si="74"/>
        <v>5.3374195303111538</v>
      </c>
      <c r="L333">
        <f t="shared" si="75"/>
        <v>-37.121540923307137</v>
      </c>
      <c r="M333" s="42">
        <f t="shared" si="76"/>
        <v>64.517551478685604</v>
      </c>
      <c r="N333" s="6">
        <f t="shared" si="70"/>
        <v>-6.6945738590297154E-7</v>
      </c>
      <c r="O333" s="4">
        <f>SUM($N$41:N333)*0.1+$N$8</f>
        <v>-6.9277228759755641E-6</v>
      </c>
      <c r="P333" s="4">
        <f>SUM($O$41:O333)+0</f>
        <v>1.4125306801559463E-4</v>
      </c>
      <c r="Q333" s="6">
        <f t="shared" si="71"/>
        <v>-4.842273243246623E-7</v>
      </c>
      <c r="R333" s="4">
        <f>SUM($Q$41:Q333)*0.1+$T$8</f>
        <v>-1.1507049651344688E-5</v>
      </c>
      <c r="S333" s="4">
        <f>SUM($R$41:R333)+0</f>
        <v>-7.7314502801467493E-4</v>
      </c>
      <c r="T333">
        <f t="shared" si="77"/>
        <v>1.3431512793606945E-5</v>
      </c>
      <c r="U333">
        <f t="shared" si="78"/>
        <v>7.8594253197522698E-4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763.94372684109749</v>
      </c>
      <c r="E334" s="2">
        <f t="shared" si="66"/>
        <v>-1056.1728854547564</v>
      </c>
      <c r="F334">
        <f t="shared" si="67"/>
        <v>-57295.779513082314</v>
      </c>
      <c r="G334">
        <f t="shared" si="68"/>
        <v>16581.914301639521</v>
      </c>
      <c r="H334">
        <f t="shared" si="69"/>
        <v>11993.916511405121</v>
      </c>
      <c r="I334" s="2">
        <f t="shared" si="72"/>
        <v>20464.943566730733</v>
      </c>
      <c r="J334" s="42">
        <f t="shared" si="73"/>
        <v>1303.4995902376384</v>
      </c>
      <c r="K334">
        <f t="shared" si="74"/>
        <v>5.3036383940433618</v>
      </c>
      <c r="L334">
        <f t="shared" si="75"/>
        <v>-37.121540923307137</v>
      </c>
      <c r="M334" s="42">
        <f t="shared" si="76"/>
        <v>64.514765610494706</v>
      </c>
      <c r="N334" s="6">
        <f t="shared" si="70"/>
        <v>-6.6522031384029437E-7</v>
      </c>
      <c r="O334" s="4">
        <f>SUM($N$41:N334)*0.1+$N$8</f>
        <v>-6.9942449073595937E-6</v>
      </c>
      <c r="P334" s="4">
        <f>SUM($O$41:O334)+0</f>
        <v>1.3425882310823503E-4</v>
      </c>
      <c r="Q334" s="6">
        <f t="shared" si="71"/>
        <v>-4.8116259442387349E-7</v>
      </c>
      <c r="R334" s="4">
        <f>SUM($Q$41:Q334)*0.1+$T$8</f>
        <v>-1.1555165910787076E-5</v>
      </c>
      <c r="S334" s="4">
        <f>SUM($R$41:R334)+0</f>
        <v>-7.84700193925462E-4</v>
      </c>
      <c r="T334">
        <f t="shared" si="77"/>
        <v>1.350708410612525E-5</v>
      </c>
      <c r="U334">
        <f t="shared" si="78"/>
        <v>7.9610289908344509E-4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763.94372684109749</v>
      </c>
      <c r="E335" s="2">
        <f t="shared" si="66"/>
        <v>-1056.1728854547564</v>
      </c>
      <c r="F335">
        <f t="shared" si="67"/>
        <v>-57295.779513082314</v>
      </c>
      <c r="G335">
        <f t="shared" si="68"/>
        <v>16476.297013094045</v>
      </c>
      <c r="H335">
        <f t="shared" si="69"/>
        <v>11917.522138721011</v>
      </c>
      <c r="I335" s="2">
        <f t="shared" si="72"/>
        <v>20334.593607706971</v>
      </c>
      <c r="J335" s="42">
        <f t="shared" si="73"/>
        <v>1303.4995902376384</v>
      </c>
      <c r="K335">
        <f t="shared" si="74"/>
        <v>5.2698572577755698</v>
      </c>
      <c r="L335">
        <f t="shared" si="75"/>
        <v>-37.121540923307137</v>
      </c>
      <c r="M335" s="42">
        <f t="shared" si="76"/>
        <v>64.511997311194989</v>
      </c>
      <c r="N335" s="6">
        <f t="shared" si="70"/>
        <v>-6.6098324177761731E-7</v>
      </c>
      <c r="O335" s="4">
        <f>SUM($N$41:N335)*0.1+$N$8</f>
        <v>-7.0603432315373549E-6</v>
      </c>
      <c r="P335" s="4">
        <f>SUM($O$41:O335)+0</f>
        <v>1.2719847987669768E-4</v>
      </c>
      <c r="Q335" s="6">
        <f t="shared" si="71"/>
        <v>-4.7809786452308446E-7</v>
      </c>
      <c r="R335" s="4">
        <f>SUM($Q$41:Q335)*0.1+$T$8</f>
        <v>-1.1602975697239386E-5</v>
      </c>
      <c r="S335" s="4">
        <f>SUM($R$41:R335)+0</f>
        <v>-7.9630316962270135E-4</v>
      </c>
      <c r="T335">
        <f t="shared" si="77"/>
        <v>1.3582249135465125E-5</v>
      </c>
      <c r="U335">
        <f t="shared" si="78"/>
        <v>8.0639828325344495E-4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763.94372684109749</v>
      </c>
      <c r="E336" s="2">
        <f t="shared" si="66"/>
        <v>-1056.1728854547564</v>
      </c>
      <c r="F336">
        <f t="shared" si="67"/>
        <v>-57295.779513082314</v>
      </c>
      <c r="G336">
        <f t="shared" si="68"/>
        <v>16370.679724548565</v>
      </c>
      <c r="H336">
        <f t="shared" si="69"/>
        <v>11841.127766036898</v>
      </c>
      <c r="I336" s="2">
        <f t="shared" si="72"/>
        <v>20204.243648683201</v>
      </c>
      <c r="J336" s="42">
        <f t="shared" si="73"/>
        <v>1303.4995902376384</v>
      </c>
      <c r="K336">
        <f t="shared" si="74"/>
        <v>5.2360761215077751</v>
      </c>
      <c r="L336">
        <f t="shared" si="75"/>
        <v>-37.121540923307137</v>
      </c>
      <c r="M336" s="42">
        <f t="shared" si="76"/>
        <v>64.509246583048252</v>
      </c>
      <c r="N336" s="6">
        <f t="shared" si="70"/>
        <v>-6.5674616971494004E-7</v>
      </c>
      <c r="O336" s="4">
        <f>SUM($N$41:N336)*0.1+$N$8</f>
        <v>-7.1260178485088495E-6</v>
      </c>
      <c r="P336" s="4">
        <f>SUM($O$41:O336)+0</f>
        <v>1.2007246202818883E-4</v>
      </c>
      <c r="Q336" s="6">
        <f t="shared" si="71"/>
        <v>-4.7503313462229523E-7</v>
      </c>
      <c r="R336" s="4">
        <f>SUM($Q$41:Q336)*0.1+$T$8</f>
        <v>-1.1650479010701615E-5</v>
      </c>
      <c r="S336" s="4">
        <f>SUM($R$41:R336)+0</f>
        <v>-8.0795364863340299E-4</v>
      </c>
      <c r="T336">
        <f t="shared" si="77"/>
        <v>1.3657005219156416E-5</v>
      </c>
      <c r="U336">
        <f t="shared" si="78"/>
        <v>8.1682708970597887E-4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763.94372684109749</v>
      </c>
      <c r="E337" s="2">
        <f t="shared" si="66"/>
        <v>-1056.1728854547564</v>
      </c>
      <c r="F337">
        <f t="shared" si="67"/>
        <v>-57295.779513082314</v>
      </c>
      <c r="G337">
        <f t="shared" si="68"/>
        <v>16265.062436003092</v>
      </c>
      <c r="H337">
        <f t="shared" si="69"/>
        <v>11764.733393352784</v>
      </c>
      <c r="I337" s="2">
        <f t="shared" si="72"/>
        <v>20073.893689659439</v>
      </c>
      <c r="J337" s="42">
        <f t="shared" si="73"/>
        <v>1303.4995902376384</v>
      </c>
      <c r="K337">
        <f t="shared" si="74"/>
        <v>5.2022949852399831</v>
      </c>
      <c r="L337">
        <f t="shared" si="75"/>
        <v>-37.121540923307137</v>
      </c>
      <c r="M337" s="42">
        <f t="shared" si="76"/>
        <v>64.506513428302355</v>
      </c>
      <c r="N337" s="6">
        <f t="shared" si="70"/>
        <v>-6.5250909765226309E-7</v>
      </c>
      <c r="O337" s="4">
        <f>SUM($N$41:N337)*0.1+$N$8</f>
        <v>-7.1912687582740758E-6</v>
      </c>
      <c r="P337" s="4">
        <f>SUM($O$41:O337)+0</f>
        <v>1.1288119326991475E-4</v>
      </c>
      <c r="Q337" s="6">
        <f t="shared" si="71"/>
        <v>-4.7196840472150604E-7</v>
      </c>
      <c r="R337" s="4">
        <f>SUM($Q$41:Q337)*0.1+$T$8</f>
        <v>-1.1697675851173766E-5</v>
      </c>
      <c r="S337" s="4">
        <f>SUM($R$41:R337)+0</f>
        <v>-8.1965132448457681E-4</v>
      </c>
      <c r="T337">
        <f t="shared" si="77"/>
        <v>1.3731349776073095E-5</v>
      </c>
      <c r="U337">
        <f t="shared" si="78"/>
        <v>8.273877310689112E-4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763.94372684109749</v>
      </c>
      <c r="E338" s="2">
        <f t="shared" si="66"/>
        <v>-1056.1728854547564</v>
      </c>
      <c r="F338">
        <f t="shared" si="67"/>
        <v>-57295.779513082314</v>
      </c>
      <c r="G338">
        <f t="shared" si="68"/>
        <v>16159.445147457613</v>
      </c>
      <c r="H338">
        <f t="shared" si="69"/>
        <v>11688.339020668671</v>
      </c>
      <c r="I338" s="2">
        <f t="shared" si="72"/>
        <v>19943.543730635665</v>
      </c>
      <c r="J338" s="42">
        <f t="shared" si="73"/>
        <v>1303.4995902376384</v>
      </c>
      <c r="K338">
        <f t="shared" si="74"/>
        <v>5.1685138489721885</v>
      </c>
      <c r="L338">
        <f t="shared" si="75"/>
        <v>-37.121540923307137</v>
      </c>
      <c r="M338" s="42">
        <f t="shared" si="76"/>
        <v>64.503797849191145</v>
      </c>
      <c r="N338" s="6">
        <f t="shared" si="70"/>
        <v>-6.4827202558958592E-7</v>
      </c>
      <c r="O338" s="4">
        <f>SUM($N$41:N338)*0.1+$N$8</f>
        <v>-7.2560959608330353E-6</v>
      </c>
      <c r="P338" s="4">
        <f>SUM($O$41:O338)+0</f>
        <v>1.0562509730908172E-4</v>
      </c>
      <c r="Q338" s="6">
        <f t="shared" si="71"/>
        <v>-4.6890367482071686E-7</v>
      </c>
      <c r="R338" s="4">
        <f>SUM($Q$41:Q338)*0.1+$T$8</f>
        <v>-1.1744566218655836E-5</v>
      </c>
      <c r="S338" s="4">
        <f>SUM($R$41:R338)+0</f>
        <v>-8.313958907032326E-4</v>
      </c>
      <c r="T338">
        <f t="shared" si="77"/>
        <v>1.3805280303463936E-5</v>
      </c>
      <c r="U338">
        <f t="shared" si="78"/>
        <v>8.3807862892438341E-4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763.94372684109749</v>
      </c>
      <c r="E339" s="2">
        <f t="shared" si="66"/>
        <v>-1056.1728854547564</v>
      </c>
      <c r="F339">
        <f t="shared" si="67"/>
        <v>-57295.779513082314</v>
      </c>
      <c r="G339">
        <f t="shared" si="68"/>
        <v>16053.827858912136</v>
      </c>
      <c r="H339">
        <f t="shared" si="69"/>
        <v>11611.944647984568</v>
      </c>
      <c r="I339" s="2">
        <f t="shared" si="72"/>
        <v>19813.193771611906</v>
      </c>
      <c r="J339" s="42">
        <f t="shared" si="73"/>
        <v>1303.4995902376384</v>
      </c>
      <c r="K339">
        <f t="shared" si="74"/>
        <v>5.1347327127043974</v>
      </c>
      <c r="L339">
        <f t="shared" si="75"/>
        <v>-37.121540923307137</v>
      </c>
      <c r="M339" s="42">
        <f t="shared" si="76"/>
        <v>64.501099847934498</v>
      </c>
      <c r="N339" s="6">
        <f t="shared" si="70"/>
        <v>-6.4403495352690875E-7</v>
      </c>
      <c r="O339" s="4">
        <f>SUM($N$41:N339)*0.1+$N$8</f>
        <v>-7.3204994561857266E-6</v>
      </c>
      <c r="P339" s="4">
        <f>SUM($O$41:O339)+0</f>
        <v>9.8304597852896E-5</v>
      </c>
      <c r="Q339" s="6">
        <f t="shared" si="71"/>
        <v>-4.6583894491992815E-7</v>
      </c>
      <c r="R339" s="4">
        <f>SUM($Q$41:Q339)*0.1+$T$8</f>
        <v>-1.179115011314783E-5</v>
      </c>
      <c r="S339" s="4">
        <f>SUM($R$41:R339)+0</f>
        <v>-8.4318704081638046E-4</v>
      </c>
      <c r="T339">
        <f t="shared" si="77"/>
        <v>1.3878794374109071E-5</v>
      </c>
      <c r="U339">
        <f t="shared" si="78"/>
        <v>8.4889821519408559E-4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763.94372684109749</v>
      </c>
      <c r="E340" s="2">
        <f t="shared" si="66"/>
        <v>-1056.1728854547564</v>
      </c>
      <c r="F340">
        <f t="shared" si="67"/>
        <v>-57295.779513082314</v>
      </c>
      <c r="G340">
        <f t="shared" si="68"/>
        <v>15948.210570366657</v>
      </c>
      <c r="H340">
        <f t="shared" si="69"/>
        <v>11535.550275300455</v>
      </c>
      <c r="I340" s="2">
        <f t="shared" si="72"/>
        <v>19682.84381258814</v>
      </c>
      <c r="J340" s="42">
        <f t="shared" si="73"/>
        <v>1303.4995902376384</v>
      </c>
      <c r="K340">
        <f t="shared" si="74"/>
        <v>5.1009515764366045</v>
      </c>
      <c r="L340">
        <f t="shared" si="75"/>
        <v>-37.121540923307137</v>
      </c>
      <c r="M340" s="42">
        <f t="shared" si="76"/>
        <v>64.49841942673828</v>
      </c>
      <c r="N340" s="6">
        <f t="shared" si="70"/>
        <v>-6.3979788146423159E-7</v>
      </c>
      <c r="O340" s="4">
        <f>SUM($N$41:N340)*0.1+$N$8</f>
        <v>-7.3844792443321494E-6</v>
      </c>
      <c r="P340" s="4">
        <f>SUM($O$41:O340)+0</f>
        <v>9.0920118608563851E-5</v>
      </c>
      <c r="Q340" s="6">
        <f t="shared" si="71"/>
        <v>-4.6277421501913897E-7</v>
      </c>
      <c r="R340" s="4">
        <f>SUM($Q$41:Q340)*0.1+$T$8</f>
        <v>-1.1837427534649744E-5</v>
      </c>
      <c r="S340" s="4">
        <f>SUM($R$41:R340)+0</f>
        <v>-8.5502446835103018E-4</v>
      </c>
      <c r="T340">
        <f t="shared" si="77"/>
        <v>1.3951889633596456E-5</v>
      </c>
      <c r="U340">
        <f t="shared" si="78"/>
        <v>8.5984493337273155E-4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763.94372684109749</v>
      </c>
      <c r="E341" s="2">
        <f t="shared" si="66"/>
        <v>-1056.1728854547564</v>
      </c>
      <c r="F341">
        <f t="shared" si="67"/>
        <v>-57295.779513082314</v>
      </c>
      <c r="G341">
        <f t="shared" si="68"/>
        <v>15842.59328182118</v>
      </c>
      <c r="H341">
        <f t="shared" si="69"/>
        <v>11459.155902616341</v>
      </c>
      <c r="I341" s="2">
        <f t="shared" si="72"/>
        <v>19552.493853564374</v>
      </c>
      <c r="J341" s="42">
        <f t="shared" si="73"/>
        <v>1303.4995902376384</v>
      </c>
      <c r="K341">
        <f t="shared" si="74"/>
        <v>5.0671704401688116</v>
      </c>
      <c r="L341">
        <f t="shared" si="75"/>
        <v>-37.121540923307137</v>
      </c>
      <c r="M341" s="42">
        <f t="shared" si="76"/>
        <v>64.495756587794361</v>
      </c>
      <c r="N341" s="6">
        <f t="shared" si="70"/>
        <v>-6.3556080940155442E-7</v>
      </c>
      <c r="O341" s="4">
        <f>SUM($N$41:N341)*0.1+$N$8</f>
        <v>-7.4480353252723057E-6</v>
      </c>
      <c r="P341" s="4">
        <f>SUM($O$41:O341)+0</f>
        <v>8.3472083283291548E-5</v>
      </c>
      <c r="Q341" s="6">
        <f t="shared" si="71"/>
        <v>-4.5970948511834979E-7</v>
      </c>
      <c r="R341" s="4">
        <f>SUM($Q$41:Q341)*0.1+$T$8</f>
        <v>-1.1883398483161579E-5</v>
      </c>
      <c r="S341" s="4">
        <f>SUM($R$41:R341)+0</f>
        <v>-8.6690786683419176E-4</v>
      </c>
      <c r="T341">
        <f t="shared" si="77"/>
        <v>1.4024563797712607E-5</v>
      </c>
      <c r="U341">
        <f t="shared" si="78"/>
        <v>8.7091723961962169E-4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763.94372684109749</v>
      </c>
      <c r="E342" s="2">
        <f t="shared" si="66"/>
        <v>-1056.1728854547564</v>
      </c>
      <c r="F342">
        <f t="shared" si="67"/>
        <v>-57295.779513082314</v>
      </c>
      <c r="G342">
        <f t="shared" si="68"/>
        <v>15736.975993275704</v>
      </c>
      <c r="H342">
        <f t="shared" si="69"/>
        <v>11382.761529932231</v>
      </c>
      <c r="I342" s="2">
        <f t="shared" si="72"/>
        <v>19422.143894540608</v>
      </c>
      <c r="J342" s="42">
        <f t="shared" si="73"/>
        <v>1303.4995902376384</v>
      </c>
      <c r="K342">
        <f t="shared" si="74"/>
        <v>5.0333893039010187</v>
      </c>
      <c r="L342">
        <f t="shared" si="75"/>
        <v>-37.121540923307137</v>
      </c>
      <c r="M342" s="42">
        <f t="shared" si="76"/>
        <v>64.493111333280581</v>
      </c>
      <c r="N342" s="6">
        <f t="shared" si="70"/>
        <v>-6.3132373733887736E-7</v>
      </c>
      <c r="O342" s="4">
        <f>SUM($N$41:N342)*0.1+$N$8</f>
        <v>-7.5111676990061918E-6</v>
      </c>
      <c r="P342" s="4">
        <f>SUM($O$41:O342)+0</f>
        <v>7.5960915584285361E-5</v>
      </c>
      <c r="Q342" s="6">
        <f t="shared" si="71"/>
        <v>-4.5664475521756076E-7</v>
      </c>
      <c r="R342" s="4">
        <f>SUM($Q$41:Q342)*0.1+$T$8</f>
        <v>-1.1929062958683335E-5</v>
      </c>
      <c r="S342" s="4">
        <f>SUM($R$41:R342)+0</f>
        <v>-8.788369297928751E-4</v>
      </c>
      <c r="T342">
        <f t="shared" si="77"/>
        <v>1.4096814649942191E-5</v>
      </c>
      <c r="U342">
        <f t="shared" si="78"/>
        <v>8.8211360371789405E-4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763.94372684109749</v>
      </c>
      <c r="E343" s="2">
        <f t="shared" si="66"/>
        <v>-1056.1728854547564</v>
      </c>
      <c r="F343">
        <f t="shared" si="67"/>
        <v>-57295.779513082314</v>
      </c>
      <c r="G343">
        <f t="shared" si="68"/>
        <v>15631.358704730228</v>
      </c>
      <c r="H343">
        <f t="shared" si="69"/>
        <v>11306.367157248118</v>
      </c>
      <c r="I343" s="2">
        <f t="shared" si="72"/>
        <v>19291.793935516842</v>
      </c>
      <c r="J343" s="42">
        <f t="shared" si="73"/>
        <v>1303.4995902376384</v>
      </c>
      <c r="K343">
        <f t="shared" si="74"/>
        <v>4.9996081676332249</v>
      </c>
      <c r="L343">
        <f t="shared" si="75"/>
        <v>-37.121540923307137</v>
      </c>
      <c r="M343" s="42">
        <f t="shared" si="76"/>
        <v>64.49048366536077</v>
      </c>
      <c r="N343" s="6">
        <f t="shared" si="70"/>
        <v>-6.270866652762003E-7</v>
      </c>
      <c r="O343" s="4">
        <f>SUM($N$41:N343)*0.1+$N$8</f>
        <v>-7.573876365533813E-6</v>
      </c>
      <c r="P343" s="4">
        <f>SUM($O$41:O343)+0</f>
        <v>6.8387039218751545E-5</v>
      </c>
      <c r="Q343" s="6">
        <f t="shared" si="71"/>
        <v>-4.5358002531677158E-7</v>
      </c>
      <c r="R343" s="4">
        <f>SUM($Q$41:Q343)*0.1+$T$8</f>
        <v>-1.1974420961215011E-5</v>
      </c>
      <c r="S343" s="4">
        <f>SUM($R$41:R343)+0</f>
        <v>-8.9081135075409009E-4</v>
      </c>
      <c r="T343">
        <f t="shared" si="77"/>
        <v>1.4168640039071397E-5</v>
      </c>
      <c r="U343">
        <f t="shared" si="78"/>
        <v>8.934325099107563E-4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763.94372684109749</v>
      </c>
      <c r="E344" s="2">
        <f t="shared" si="66"/>
        <v>-1056.1728854547564</v>
      </c>
      <c r="F344">
        <f t="shared" si="67"/>
        <v>-57295.779513082314</v>
      </c>
      <c r="G344">
        <f t="shared" si="68"/>
        <v>15525.741416184748</v>
      </c>
      <c r="H344">
        <f t="shared" si="69"/>
        <v>11229.972784564012</v>
      </c>
      <c r="I344" s="2">
        <f t="shared" si="72"/>
        <v>19161.443976493076</v>
      </c>
      <c r="J344" s="42">
        <f t="shared" si="73"/>
        <v>1303.4995902376384</v>
      </c>
      <c r="K344">
        <f t="shared" si="74"/>
        <v>4.965827031365432</v>
      </c>
      <c r="L344">
        <f t="shared" si="75"/>
        <v>-37.121540923307137</v>
      </c>
      <c r="M344" s="42">
        <f t="shared" si="76"/>
        <v>64.487873586184705</v>
      </c>
      <c r="N344" s="6">
        <f t="shared" si="70"/>
        <v>-6.2284959321352303E-7</v>
      </c>
      <c r="O344" s="4">
        <f>SUM($N$41:N344)*0.1+$N$8</f>
        <v>-7.6361613248551633E-6</v>
      </c>
      <c r="P344" s="4">
        <f>SUM($O$41:O344)+0</f>
        <v>6.0750877893896385E-5</v>
      </c>
      <c r="Q344" s="6">
        <f t="shared" si="71"/>
        <v>-4.5051529541598266E-7</v>
      </c>
      <c r="R344" s="4">
        <f>SUM($Q$41:Q344)*0.1+$T$8</f>
        <v>-1.2019472490756611E-5</v>
      </c>
      <c r="S344" s="4">
        <f>SUM($R$41:R344)+0</f>
        <v>-9.0283082324484672E-4</v>
      </c>
      <c r="T344">
        <f t="shared" si="77"/>
        <v>1.4240037876890241E-5</v>
      </c>
      <c r="U344">
        <f t="shared" si="78"/>
        <v>9.048724576236403E-4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763.94372684109749</v>
      </c>
      <c r="E345" s="2">
        <f t="shared" si="66"/>
        <v>-1056.1728854547564</v>
      </c>
      <c r="F345">
        <f t="shared" si="67"/>
        <v>-57295.779513082314</v>
      </c>
      <c r="G345">
        <f t="shared" si="68"/>
        <v>15420.124127639272</v>
      </c>
      <c r="H345">
        <f t="shared" si="69"/>
        <v>11153.578411879902</v>
      </c>
      <c r="I345" s="2">
        <f t="shared" si="72"/>
        <v>19031.09401746931</v>
      </c>
      <c r="J345" s="42">
        <f t="shared" si="73"/>
        <v>1303.4995902376384</v>
      </c>
      <c r="K345">
        <f t="shared" si="74"/>
        <v>4.9320458950976391</v>
      </c>
      <c r="L345">
        <f t="shared" si="75"/>
        <v>-37.121540923307137</v>
      </c>
      <c r="M345" s="42">
        <f t="shared" si="76"/>
        <v>64.485281097888134</v>
      </c>
      <c r="N345" s="6">
        <f t="shared" si="70"/>
        <v>-6.1861252115084587E-7</v>
      </c>
      <c r="O345" s="4">
        <f>SUM($N$41:N345)*0.1+$N$8</f>
        <v>-7.6980225769702512E-6</v>
      </c>
      <c r="P345" s="4">
        <f>SUM($O$41:O345)+0</f>
        <v>5.3052855316926137E-5</v>
      </c>
      <c r="Q345" s="6">
        <f t="shared" si="71"/>
        <v>-4.4745056551519364E-7</v>
      </c>
      <c r="R345" s="4">
        <f>SUM($Q$41:Q345)*0.1+$T$8</f>
        <v>-1.2064217547308132E-5</v>
      </c>
      <c r="S345" s="4">
        <f>SUM($R$41:R345)+0</f>
        <v>-9.1489504079215491E-4</v>
      </c>
      <c r="T345">
        <f t="shared" si="77"/>
        <v>1.4311006135989221E-5</v>
      </c>
      <c r="U345">
        <f t="shared" si="78"/>
        <v>9.1643196208085053E-4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763.94372684109749</v>
      </c>
      <c r="E346" s="2">
        <f t="shared" si="66"/>
        <v>-1056.1728854547564</v>
      </c>
      <c r="F346">
        <f t="shared" si="67"/>
        <v>-57295.779513082314</v>
      </c>
      <c r="G346">
        <f t="shared" si="68"/>
        <v>15314.506839093796</v>
      </c>
      <c r="H346">
        <f t="shared" si="69"/>
        <v>11077.184039195789</v>
      </c>
      <c r="I346" s="2">
        <f t="shared" si="72"/>
        <v>18900.744058445543</v>
      </c>
      <c r="J346" s="42">
        <f t="shared" si="73"/>
        <v>1303.4995902376384</v>
      </c>
      <c r="K346">
        <f t="shared" si="74"/>
        <v>4.8982647588298462</v>
      </c>
      <c r="L346">
        <f t="shared" si="75"/>
        <v>-37.121540923307137</v>
      </c>
      <c r="M346" s="42">
        <f t="shared" si="76"/>
        <v>64.482706202592752</v>
      </c>
      <c r="N346" s="6">
        <f t="shared" si="70"/>
        <v>-6.1437544908816881E-7</v>
      </c>
      <c r="O346" s="4">
        <f>SUM($N$41:N346)*0.1+$N$8</f>
        <v>-7.7594601218790657E-6</v>
      </c>
      <c r="P346" s="4">
        <f>SUM($O$41:O346)+0</f>
        <v>4.5293395195047072E-5</v>
      </c>
      <c r="Q346" s="6">
        <f t="shared" si="71"/>
        <v>-4.4438583561440446E-7</v>
      </c>
      <c r="R346" s="4">
        <f>SUM($Q$41:Q346)*0.1+$T$8</f>
        <v>-1.210865613086957E-5</v>
      </c>
      <c r="S346" s="4">
        <f>SUM($R$41:R346)+0</f>
        <v>-9.2700369692302453E-4</v>
      </c>
      <c r="T346">
        <f t="shared" si="77"/>
        <v>1.4381542847645961E-5</v>
      </c>
      <c r="U346">
        <f t="shared" si="78"/>
        <v>9.2810955482488676E-4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763.94372684109749</v>
      </c>
      <c r="E347" s="2">
        <f t="shared" si="66"/>
        <v>-1056.1728854547564</v>
      </c>
      <c r="F347">
        <f t="shared" si="67"/>
        <v>-57295.779513082314</v>
      </c>
      <c r="G347">
        <f t="shared" si="68"/>
        <v>15208.889550548316</v>
      </c>
      <c r="H347">
        <f t="shared" si="69"/>
        <v>11000.789666511675</v>
      </c>
      <c r="I347" s="2">
        <f t="shared" si="72"/>
        <v>18770.394099421774</v>
      </c>
      <c r="J347" s="42">
        <f t="shared" si="73"/>
        <v>1303.4995902376384</v>
      </c>
      <c r="K347">
        <f t="shared" si="74"/>
        <v>4.8644836225620525</v>
      </c>
      <c r="L347">
        <f t="shared" si="75"/>
        <v>-37.121540923307137</v>
      </c>
      <c r="M347" s="42">
        <f t="shared" si="76"/>
        <v>64.480148902406185</v>
      </c>
      <c r="N347" s="6">
        <f t="shared" si="70"/>
        <v>-6.1013837702549153E-7</v>
      </c>
      <c r="O347" s="4">
        <f>SUM($N$41:N347)*0.1+$N$8</f>
        <v>-7.8204739595816169E-6</v>
      </c>
      <c r="P347" s="4">
        <f>SUM($O$41:O347)+0</f>
        <v>3.7472921235465458E-5</v>
      </c>
      <c r="Q347" s="6">
        <f t="shared" si="71"/>
        <v>-4.4132110571361527E-7</v>
      </c>
      <c r="R347" s="4">
        <f>SUM($Q$41:Q347)*0.1+$T$8</f>
        <v>-1.2152788241440931E-5</v>
      </c>
      <c r="S347" s="4">
        <f>SUM($R$41:R347)+0</f>
        <v>-9.3915648516446548E-4</v>
      </c>
      <c r="T347">
        <f t="shared" si="77"/>
        <v>1.4451646099797737E-5</v>
      </c>
      <c r="U347">
        <f t="shared" si="78"/>
        <v>9.3990378414622437E-4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763.94372684109749</v>
      </c>
      <c r="E348" s="2">
        <f t="shared" si="66"/>
        <v>-1056.1728854547564</v>
      </c>
      <c r="F348">
        <f t="shared" si="67"/>
        <v>-57295.779513082314</v>
      </c>
      <c r="G348">
        <f t="shared" si="68"/>
        <v>15103.27226200284</v>
      </c>
      <c r="H348">
        <f t="shared" si="69"/>
        <v>10924.395293827565</v>
      </c>
      <c r="I348" s="2">
        <f t="shared" si="72"/>
        <v>18640.044140398011</v>
      </c>
      <c r="J348" s="42">
        <f t="shared" si="73"/>
        <v>1303.4995902376384</v>
      </c>
      <c r="K348">
        <f t="shared" si="74"/>
        <v>4.8307024862942605</v>
      </c>
      <c r="L348">
        <f t="shared" si="75"/>
        <v>-37.121540923307137</v>
      </c>
      <c r="M348" s="42">
        <f t="shared" si="76"/>
        <v>64.477609199422005</v>
      </c>
      <c r="N348" s="6">
        <f t="shared" si="70"/>
        <v>-6.0590130496281447E-7</v>
      </c>
      <c r="O348" s="4">
        <f>SUM($N$41:N348)*0.1+$N$8</f>
        <v>-7.881064090077898E-6</v>
      </c>
      <c r="P348" s="4">
        <f>SUM($O$41:O348)+0</f>
        <v>2.959185714538756E-5</v>
      </c>
      <c r="Q348" s="6">
        <f t="shared" si="71"/>
        <v>-4.3825637581282625E-7</v>
      </c>
      <c r="R348" s="4">
        <f>SUM($Q$41:Q348)*0.1+$T$8</f>
        <v>-1.2196613879022214E-5</v>
      </c>
      <c r="S348" s="4">
        <f>SUM($R$41:R348)+0</f>
        <v>-9.5135309904348766E-4</v>
      </c>
      <c r="T348">
        <f t="shared" si="77"/>
        <v>1.4521314035095883E-5</v>
      </c>
      <c r="U348">
        <f t="shared" si="78"/>
        <v>9.5181321543092747E-4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763.94372684109749</v>
      </c>
      <c r="E349" s="2">
        <f t="shared" si="66"/>
        <v>-1056.1728854547564</v>
      </c>
      <c r="F349">
        <f t="shared" si="67"/>
        <v>-57295.779513082314</v>
      </c>
      <c r="G349">
        <f t="shared" si="68"/>
        <v>14997.654973457364</v>
      </c>
      <c r="H349">
        <f t="shared" si="69"/>
        <v>10848.000921143459</v>
      </c>
      <c r="I349" s="2">
        <f t="shared" si="72"/>
        <v>18509.694181374249</v>
      </c>
      <c r="J349" s="42">
        <f t="shared" si="73"/>
        <v>1303.4995902376384</v>
      </c>
      <c r="K349">
        <f t="shared" si="74"/>
        <v>4.7969213500264685</v>
      </c>
      <c r="L349">
        <f t="shared" si="75"/>
        <v>-37.121540923307137</v>
      </c>
      <c r="M349" s="42">
        <f t="shared" si="76"/>
        <v>64.475087095719687</v>
      </c>
      <c r="N349" s="6">
        <f t="shared" si="70"/>
        <v>-6.0166423290013741E-7</v>
      </c>
      <c r="O349" s="4">
        <f>SUM($N$41:N349)*0.1+$N$8</f>
        <v>-7.9412305133679091E-6</v>
      </c>
      <c r="P349" s="4">
        <f>SUM($O$41:O349)+0</f>
        <v>2.1650626632019651E-5</v>
      </c>
      <c r="Q349" s="6">
        <f t="shared" si="71"/>
        <v>-4.3519164591203733E-7</v>
      </c>
      <c r="R349" s="4">
        <f>SUM($Q$41:Q349)*0.1+$T$8</f>
        <v>-1.224013304361342E-5</v>
      </c>
      <c r="S349" s="4">
        <f>SUM($R$41:R349)+0</f>
        <v>-9.6359323208710106E-4</v>
      </c>
      <c r="T349">
        <f t="shared" si="77"/>
        <v>1.4590544849038458E-5</v>
      </c>
      <c r="U349">
        <f t="shared" si="78"/>
        <v>9.6383643143306476E-4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763.94372684109749</v>
      </c>
      <c r="E350" s="2">
        <f t="shared" si="66"/>
        <v>-1056.1728854547564</v>
      </c>
      <c r="F350">
        <f t="shared" si="67"/>
        <v>-57295.779513082314</v>
      </c>
      <c r="G350">
        <f t="shared" si="68"/>
        <v>14892.037684911887</v>
      </c>
      <c r="H350">
        <f t="shared" si="69"/>
        <v>10771.606548459346</v>
      </c>
      <c r="I350" s="2">
        <f t="shared" si="72"/>
        <v>18379.344222350483</v>
      </c>
      <c r="J350" s="42">
        <f t="shared" si="73"/>
        <v>1303.4995902376384</v>
      </c>
      <c r="K350">
        <f t="shared" si="74"/>
        <v>4.7631402137586756</v>
      </c>
      <c r="L350">
        <f t="shared" si="75"/>
        <v>-37.121540923307137</v>
      </c>
      <c r="M350" s="42">
        <f t="shared" si="76"/>
        <v>64.472582593364635</v>
      </c>
      <c r="N350" s="6">
        <f t="shared" si="70"/>
        <v>-5.9742716083746025E-7</v>
      </c>
      <c r="O350" s="4">
        <f>SUM($N$41:N350)*0.1+$N$8</f>
        <v>-8.0009732294516569E-6</v>
      </c>
      <c r="P350" s="4">
        <f>SUM($O$41:O350)+0</f>
        <v>1.3649653402567994E-5</v>
      </c>
      <c r="Q350" s="6">
        <f t="shared" si="71"/>
        <v>-4.3212691601124815E-7</v>
      </c>
      <c r="R350" s="4">
        <f>SUM($Q$41:Q350)*0.1+$T$8</f>
        <v>-1.2283345735214543E-5</v>
      </c>
      <c r="S350" s="4">
        <f>SUM($R$41:R350)+0</f>
        <v>-9.7587657782231558E-4</v>
      </c>
      <c r="T350">
        <f t="shared" si="77"/>
        <v>1.4659336788177541E-5</v>
      </c>
      <c r="U350">
        <f t="shared" si="78"/>
        <v>9.759720324784948E-4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763.94372684109749</v>
      </c>
      <c r="E351" s="2">
        <f t="shared" si="66"/>
        <v>-1056.1728854547564</v>
      </c>
      <c r="F351">
        <f t="shared" si="67"/>
        <v>-57295.779513082314</v>
      </c>
      <c r="G351">
        <f t="shared" si="68"/>
        <v>14786.420396366411</v>
      </c>
      <c r="H351">
        <f t="shared" si="69"/>
        <v>10695.212175775236</v>
      </c>
      <c r="I351" s="2">
        <f t="shared" si="72"/>
        <v>18248.99426332672</v>
      </c>
      <c r="J351" s="42">
        <f t="shared" si="73"/>
        <v>1303.4995902376384</v>
      </c>
      <c r="K351">
        <f t="shared" si="74"/>
        <v>4.7293590774908827</v>
      </c>
      <c r="L351">
        <f t="shared" si="75"/>
        <v>-37.121540923307137</v>
      </c>
      <c r="M351" s="42">
        <f t="shared" si="76"/>
        <v>64.470095694408158</v>
      </c>
      <c r="N351" s="6">
        <f t="shared" si="70"/>
        <v>-5.9319008877478319E-7</v>
      </c>
      <c r="O351" s="4">
        <f>SUM($N$41:N351)*0.1+$N$8</f>
        <v>-8.0602922383291347E-6</v>
      </c>
      <c r="P351" s="4">
        <f>SUM($O$41:O351)+0</f>
        <v>5.5893611642388594E-6</v>
      </c>
      <c r="Q351" s="6">
        <f t="shared" si="71"/>
        <v>-4.2906218611045913E-7</v>
      </c>
      <c r="R351" s="4">
        <f>SUM($Q$41:Q351)*0.1+$T$8</f>
        <v>-1.2326251953825591E-5</v>
      </c>
      <c r="S351" s="4">
        <f>SUM($R$41:R351)+0</f>
        <v>-9.8820282977614112E-4</v>
      </c>
      <c r="T351">
        <f t="shared" si="77"/>
        <v>1.4727688148397836E-5</v>
      </c>
      <c r="U351">
        <f t="shared" si="78"/>
        <v>9.882186366061902E-4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763.94372684109749</v>
      </c>
      <c r="E352" s="2">
        <f t="shared" si="66"/>
        <v>-1056.1728854547564</v>
      </c>
      <c r="F352">
        <f t="shared" si="67"/>
        <v>-57295.779513082314</v>
      </c>
      <c r="G352">
        <f t="shared" si="68"/>
        <v>14680.803107820931</v>
      </c>
      <c r="H352">
        <f t="shared" si="69"/>
        <v>10618.817803091122</v>
      </c>
      <c r="I352" s="2">
        <f t="shared" si="72"/>
        <v>18118.644304302947</v>
      </c>
      <c r="J352" s="42">
        <f t="shared" si="73"/>
        <v>1303.4995902376384</v>
      </c>
      <c r="K352">
        <f t="shared" si="74"/>
        <v>4.695577941223088</v>
      </c>
      <c r="L352">
        <f t="shared" si="75"/>
        <v>-37.121540923307137</v>
      </c>
      <c r="M352" s="42">
        <f t="shared" si="76"/>
        <v>64.467626400887454</v>
      </c>
      <c r="N352" s="6">
        <f t="shared" si="70"/>
        <v>-5.8895301671210592E-7</v>
      </c>
      <c r="O352" s="4">
        <f>SUM($N$41:N352)*0.1+$N$8</f>
        <v>-8.1191875400003458E-6</v>
      </c>
      <c r="P352" s="4">
        <f>SUM($O$41:O352)+0</f>
        <v>-2.5298263757614864E-6</v>
      </c>
      <c r="Q352" s="6">
        <f t="shared" si="71"/>
        <v>-4.2599745620966994E-7</v>
      </c>
      <c r="R352" s="4">
        <f>SUM($Q$41:Q352)*0.1+$T$8</f>
        <v>-1.2368851699446555E-5</v>
      </c>
      <c r="S352" s="4">
        <f>SUM($R$41:R352)+0</f>
        <v>-1.0005716814755878E-3</v>
      </c>
      <c r="T352">
        <f t="shared" si="77"/>
        <v>1.4795597273263381E-5</v>
      </c>
      <c r="U352">
        <f t="shared" si="78"/>
        <v>1.0005748796528807E-3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763.94372684109749</v>
      </c>
      <c r="E353" s="2">
        <f t="shared" si="66"/>
        <v>-1056.1728854547564</v>
      </c>
      <c r="F353">
        <f t="shared" si="67"/>
        <v>-57295.779513082314</v>
      </c>
      <c r="G353">
        <f t="shared" si="68"/>
        <v>14575.185819275455</v>
      </c>
      <c r="H353">
        <f t="shared" si="69"/>
        <v>10542.423430407009</v>
      </c>
      <c r="I353" s="2">
        <f t="shared" si="72"/>
        <v>17988.294345279184</v>
      </c>
      <c r="J353" s="42">
        <f t="shared" si="73"/>
        <v>1303.4995902376384</v>
      </c>
      <c r="K353">
        <f t="shared" si="74"/>
        <v>4.661796804955296</v>
      </c>
      <c r="L353">
        <f t="shared" si="75"/>
        <v>-37.121540923307137</v>
      </c>
      <c r="M353" s="42">
        <f t="shared" si="76"/>
        <v>64.465174714825608</v>
      </c>
      <c r="N353" s="6">
        <f t="shared" si="70"/>
        <v>-5.8471594464942886E-7</v>
      </c>
      <c r="O353" s="4">
        <f>SUM($N$41:N353)*0.1+$N$8</f>
        <v>-8.1776591344652869E-6</v>
      </c>
      <c r="P353" s="4">
        <f>SUM($O$41:O353)+0</f>
        <v>-1.0707485510226773E-5</v>
      </c>
      <c r="Q353" s="6">
        <f t="shared" si="71"/>
        <v>-4.2293272630888076E-7</v>
      </c>
      <c r="R353" s="4">
        <f>SUM($Q$41:Q353)*0.1+$T$8</f>
        <v>-1.2411144972077444E-5</v>
      </c>
      <c r="S353" s="4">
        <f>SUM($R$41:R353)+0</f>
        <v>-1.0129828264476652E-3</v>
      </c>
      <c r="T353">
        <f t="shared" si="77"/>
        <v>1.4863062552429319E-5</v>
      </c>
      <c r="U353">
        <f t="shared" si="78"/>
        <v>1.0130394152864204E-3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763.94372684109749</v>
      </c>
      <c r="E354" s="2">
        <f t="shared" si="66"/>
        <v>-1056.1728854547564</v>
      </c>
      <c r="F354">
        <f t="shared" si="67"/>
        <v>-57295.779513082314</v>
      </c>
      <c r="G354">
        <f t="shared" si="68"/>
        <v>14469.568530729979</v>
      </c>
      <c r="H354">
        <f t="shared" si="69"/>
        <v>10466.029057722906</v>
      </c>
      <c r="I354" s="2">
        <f t="shared" si="72"/>
        <v>17857.944386255422</v>
      </c>
      <c r="J354" s="42">
        <f t="shared" si="73"/>
        <v>1303.4995902376384</v>
      </c>
      <c r="K354">
        <f t="shared" si="74"/>
        <v>4.628015668687504</v>
      </c>
      <c r="L354">
        <f t="shared" si="75"/>
        <v>-37.121540923307137</v>
      </c>
      <c r="M354" s="42">
        <f t="shared" si="76"/>
        <v>64.462740638231608</v>
      </c>
      <c r="N354" s="6">
        <f t="shared" si="70"/>
        <v>-5.804788725867518E-7</v>
      </c>
      <c r="O354" s="4">
        <f>SUM($N$41:N354)*0.1+$N$8</f>
        <v>-8.2357070217239647E-6</v>
      </c>
      <c r="P354" s="4">
        <f>SUM($O$41:O354)+0</f>
        <v>-1.8943192531950738E-5</v>
      </c>
      <c r="Q354" s="6">
        <f t="shared" si="71"/>
        <v>-4.1986799640809205E-7</v>
      </c>
      <c r="R354" s="4">
        <f>SUM($Q$41:Q354)*0.1+$T$8</f>
        <v>-1.2453131771718253E-5</v>
      </c>
      <c r="S354" s="4">
        <f>SUM($R$41:R354)+0</f>
        <v>-1.0254359582193835E-3</v>
      </c>
      <c r="T354">
        <f t="shared" si="77"/>
        <v>1.4930082420115838E-5</v>
      </c>
      <c r="U354">
        <f t="shared" si="78"/>
        <v>1.0256109149929167E-3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763.94372684109749</v>
      </c>
      <c r="E355" s="2">
        <f t="shared" si="66"/>
        <v>-1056.1728854547564</v>
      </c>
      <c r="F355">
        <f t="shared" si="67"/>
        <v>-57295.779513082314</v>
      </c>
      <c r="G355">
        <f t="shared" si="68"/>
        <v>14363.951242184499</v>
      </c>
      <c r="H355">
        <f t="shared" si="69"/>
        <v>10389.634685038793</v>
      </c>
      <c r="I355" s="2">
        <f t="shared" si="72"/>
        <v>17727.594427231652</v>
      </c>
      <c r="J355" s="42">
        <f t="shared" si="73"/>
        <v>1303.4995902376384</v>
      </c>
      <c r="K355">
        <f t="shared" si="74"/>
        <v>4.5942345324197102</v>
      </c>
      <c r="L355">
        <f t="shared" si="75"/>
        <v>-37.121540923307137</v>
      </c>
      <c r="M355" s="42">
        <f t="shared" si="76"/>
        <v>64.46032417310029</v>
      </c>
      <c r="N355" s="6">
        <f t="shared" si="70"/>
        <v>-5.7624180052407453E-7</v>
      </c>
      <c r="O355" s="4">
        <f>SUM($N$41:N355)*0.1+$N$8</f>
        <v>-8.2933312017763725E-6</v>
      </c>
      <c r="P355" s="4">
        <f>SUM($O$41:O355)+0</f>
        <v>-2.723652373372711E-5</v>
      </c>
      <c r="Q355" s="6">
        <f t="shared" si="71"/>
        <v>-4.1680326650730287E-7</v>
      </c>
      <c r="R355" s="4">
        <f>SUM($Q$41:Q355)*0.1+$T$8</f>
        <v>-1.2494812098368986E-5</v>
      </c>
      <c r="S355" s="4">
        <f>SUM($R$41:R355)+0</f>
        <v>-1.0379307703177526E-3</v>
      </c>
      <c r="T355">
        <f t="shared" si="77"/>
        <v>1.4996655353641543E-5</v>
      </c>
      <c r="U355">
        <f t="shared" si="78"/>
        <v>1.0382880680223101E-3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763.94372684109749</v>
      </c>
      <c r="E356" s="2">
        <f t="shared" si="66"/>
        <v>-1056.1728854547564</v>
      </c>
      <c r="F356">
        <f t="shared" si="67"/>
        <v>-57295.779513082314</v>
      </c>
      <c r="G356">
        <f t="shared" si="68"/>
        <v>14258.333953639023</v>
      </c>
      <c r="H356">
        <f t="shared" si="69"/>
        <v>10313.240312354679</v>
      </c>
      <c r="I356" s="2">
        <f t="shared" si="72"/>
        <v>17597.244468207886</v>
      </c>
      <c r="J356" s="42">
        <f t="shared" si="73"/>
        <v>1303.4995902376384</v>
      </c>
      <c r="K356">
        <f t="shared" si="74"/>
        <v>4.5604533961519174</v>
      </c>
      <c r="L356">
        <f t="shared" si="75"/>
        <v>-37.121540923307137</v>
      </c>
      <c r="M356" s="42">
        <f t="shared" si="76"/>
        <v>64.457925321412361</v>
      </c>
      <c r="N356" s="6">
        <f t="shared" si="70"/>
        <v>-5.7200472846139747E-7</v>
      </c>
      <c r="O356" s="4">
        <f>SUM($N$41:N356)*0.1+$N$8</f>
        <v>-8.3505316746225102E-6</v>
      </c>
      <c r="P356" s="4">
        <f>SUM($O$41:O356)+0</f>
        <v>-3.5587055408349617E-5</v>
      </c>
      <c r="Q356" s="6">
        <f t="shared" si="71"/>
        <v>-4.1373853660651369E-7</v>
      </c>
      <c r="R356" s="4">
        <f>SUM($Q$41:Q356)*0.1+$T$8</f>
        <v>-1.2536185952029636E-5</v>
      </c>
      <c r="S356" s="4">
        <f>SUM($R$41:R356)+0</f>
        <v>-1.0504669562697822E-3</v>
      </c>
      <c r="T356">
        <f t="shared" si="77"/>
        <v>1.5062779872013633E-5</v>
      </c>
      <c r="U356">
        <f t="shared" si="78"/>
        <v>1.0510695812967559E-3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763.94372684109749</v>
      </c>
      <c r="E357" s="2">
        <f t="shared" si="66"/>
        <v>-1056.1728854547564</v>
      </c>
      <c r="F357">
        <f t="shared" si="67"/>
        <v>-57295.779513082314</v>
      </c>
      <c r="G357">
        <f t="shared" si="68"/>
        <v>14152.716665093547</v>
      </c>
      <c r="H357">
        <f t="shared" si="69"/>
        <v>10236.845939670566</v>
      </c>
      <c r="I357" s="2">
        <f t="shared" si="72"/>
        <v>17466.89450918412</v>
      </c>
      <c r="J357" s="42">
        <f t="shared" si="73"/>
        <v>1303.4995902376384</v>
      </c>
      <c r="K357">
        <f t="shared" si="74"/>
        <v>4.5266722598841236</v>
      </c>
      <c r="L357">
        <f t="shared" si="75"/>
        <v>-37.121540923307137</v>
      </c>
      <c r="M357" s="42">
        <f t="shared" si="76"/>
        <v>64.455544085134392</v>
      </c>
      <c r="N357" s="6">
        <f t="shared" si="70"/>
        <v>-5.677676563987203E-7</v>
      </c>
      <c r="O357" s="4">
        <f>SUM($N$41:N357)*0.1+$N$8</f>
        <v>-8.4073084402623846E-6</v>
      </c>
      <c r="P357" s="4">
        <f>SUM($O$41:O357)+0</f>
        <v>-4.3994363848612005E-5</v>
      </c>
      <c r="Q357" s="6">
        <f t="shared" si="71"/>
        <v>-4.106738067057245E-7</v>
      </c>
      <c r="R357" s="4">
        <f>SUM($Q$41:Q357)*0.1+$T$8</f>
        <v>-1.257725333270021E-5</v>
      </c>
      <c r="S357" s="4">
        <f>SUM($R$41:R357)+0</f>
        <v>-1.0630442096024825E-3</v>
      </c>
      <c r="T357">
        <f t="shared" si="77"/>
        <v>1.5128454534572449E-5</v>
      </c>
      <c r="U357">
        <f t="shared" si="78"/>
        <v>1.0639541792858425E-3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763.94372684109749</v>
      </c>
      <c r="E358" s="2">
        <f t="shared" si="66"/>
        <v>-1056.1728854547564</v>
      </c>
      <c r="F358">
        <f t="shared" si="67"/>
        <v>-57295.779513082314</v>
      </c>
      <c r="G358">
        <f t="shared" si="68"/>
        <v>14047.099376548071</v>
      </c>
      <c r="H358">
        <f t="shared" si="69"/>
        <v>10160.451566986456</v>
      </c>
      <c r="I358" s="2">
        <f t="shared" si="72"/>
        <v>17336.544550160357</v>
      </c>
      <c r="J358" s="42">
        <f t="shared" si="73"/>
        <v>1303.4995902376384</v>
      </c>
      <c r="K358">
        <f t="shared" si="74"/>
        <v>4.4928911236163316</v>
      </c>
      <c r="L358">
        <f t="shared" si="75"/>
        <v>-37.121540923307137</v>
      </c>
      <c r="M358" s="42">
        <f t="shared" si="76"/>
        <v>64.453180466218811</v>
      </c>
      <c r="N358" s="6">
        <f t="shared" si="70"/>
        <v>-5.6353058433604324E-7</v>
      </c>
      <c r="O358" s="4">
        <f>SUM($N$41:N358)*0.1+$N$8</f>
        <v>-8.463661498695989E-6</v>
      </c>
      <c r="P358" s="4">
        <f>SUM($O$41:O358)+0</f>
        <v>-5.2458025347307998E-5</v>
      </c>
      <c r="Q358" s="6">
        <f t="shared" si="71"/>
        <v>-4.0760907680493548E-7</v>
      </c>
      <c r="R358" s="4">
        <f>SUM($Q$41:Q358)*0.1+$T$8</f>
        <v>-1.2618014240380702E-5</v>
      </c>
      <c r="S358" s="4">
        <f>SUM($R$41:R358)+0</f>
        <v>-1.0756622238428631E-3</v>
      </c>
      <c r="T358">
        <f t="shared" si="77"/>
        <v>1.5193677939687908E-5</v>
      </c>
      <c r="U358">
        <f t="shared" si="78"/>
        <v>1.0769406038523724E-3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763.94372684109749</v>
      </c>
      <c r="E359" s="2">
        <f t="shared" si="66"/>
        <v>-1056.1728854547564</v>
      </c>
      <c r="F359">
        <f t="shared" si="67"/>
        <v>-57295.779513082314</v>
      </c>
      <c r="G359">
        <f t="shared" si="68"/>
        <v>13941.482088002595</v>
      </c>
      <c r="H359">
        <f t="shared" si="69"/>
        <v>10084.05719430235</v>
      </c>
      <c r="I359" s="2">
        <f t="shared" si="72"/>
        <v>17206.194591136591</v>
      </c>
      <c r="J359" s="42">
        <f t="shared" si="73"/>
        <v>1303.4995902376384</v>
      </c>
      <c r="K359">
        <f t="shared" si="74"/>
        <v>4.4591099873485387</v>
      </c>
      <c r="L359">
        <f t="shared" si="75"/>
        <v>-37.121540923307137</v>
      </c>
      <c r="M359" s="42">
        <f t="shared" si="76"/>
        <v>64.450834466603851</v>
      </c>
      <c r="N359" s="6">
        <f t="shared" si="70"/>
        <v>-5.5929351227336618E-7</v>
      </c>
      <c r="O359" s="4">
        <f>SUM($N$41:N359)*0.1+$N$8</f>
        <v>-8.5195908499233234E-6</v>
      </c>
      <c r="P359" s="4">
        <f>SUM($O$41:O359)+0</f>
        <v>-6.0977616197231324E-5</v>
      </c>
      <c r="Q359" s="6">
        <f t="shared" si="71"/>
        <v>-4.0454434690414656E-7</v>
      </c>
      <c r="R359" s="4">
        <f>SUM($Q$41:Q359)*0.1+$T$8</f>
        <v>-1.2658468675071117E-5</v>
      </c>
      <c r="S359" s="4">
        <f>SUM($R$41:R359)+0</f>
        <v>-1.0883206925179343E-3</v>
      </c>
      <c r="T359">
        <f t="shared" si="77"/>
        <v>1.5258448723505739E-5</v>
      </c>
      <c r="U359">
        <f t="shared" si="78"/>
        <v>1.0900276140721451E-3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763.94372684109749</v>
      </c>
      <c r="E360" s="2">
        <f t="shared" si="66"/>
        <v>-1056.1728854547564</v>
      </c>
      <c r="F360">
        <f t="shared" si="67"/>
        <v>-57295.779513082314</v>
      </c>
      <c r="G360">
        <f t="shared" si="68"/>
        <v>13835.864799457115</v>
      </c>
      <c r="H360">
        <f t="shared" si="69"/>
        <v>10007.662821618236</v>
      </c>
      <c r="I360" s="2">
        <f t="shared" si="72"/>
        <v>17075.844632112825</v>
      </c>
      <c r="J360" s="42">
        <f t="shared" si="73"/>
        <v>1303.4995902376384</v>
      </c>
      <c r="K360">
        <f t="shared" si="74"/>
        <v>4.4253288510807458</v>
      </c>
      <c r="L360">
        <f t="shared" si="75"/>
        <v>-37.121540923307137</v>
      </c>
      <c r="M360" s="42">
        <f t="shared" si="76"/>
        <v>64.44850608821362</v>
      </c>
      <c r="N360" s="6">
        <f t="shared" si="70"/>
        <v>-5.5505644021068891E-7</v>
      </c>
      <c r="O360" s="4">
        <f>SUM($N$41:N360)*0.1+$N$8</f>
        <v>-8.5750964939443945E-6</v>
      </c>
      <c r="P360" s="4">
        <f>SUM($O$41:O360)+0</f>
        <v>-6.9552712691175716E-5</v>
      </c>
      <c r="Q360" s="6">
        <f t="shared" si="71"/>
        <v>-4.0147961700335738E-7</v>
      </c>
      <c r="R360" s="4">
        <f>SUM($Q$41:Q360)*0.1+$T$8</f>
        <v>-1.2698616636771453E-5</v>
      </c>
      <c r="S360" s="4">
        <f>SUM($R$41:R360)+0</f>
        <v>-1.1010193091547057E-3</v>
      </c>
      <c r="T360">
        <f t="shared" si="77"/>
        <v>1.5322765558741221E-5</v>
      </c>
      <c r="U360">
        <f t="shared" si="78"/>
        <v>1.1032139860309091E-3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763.94372684109749</v>
      </c>
      <c r="E361" s="2">
        <f t="shared" ref="E361:E424" si="82">IF(B361&lt;18, $B$13, $B$13+$B$10 )</f>
        <v>-1056.1728854547564</v>
      </c>
      <c r="F361">
        <f t="shared" ref="F361:F424" si="83">IF(B361&lt;18,0,-$G$7*$B$8)</f>
        <v>-57295.779513082314</v>
      </c>
      <c r="G361">
        <f t="shared" ref="G361:G424" si="84">IF(B361&lt;$G$6,    $B$13*B361,    $B$13*B361-(-B361+$G$6)*$B$10+$G$7*$B$9)</f>
        <v>13730.247510911639</v>
      </c>
      <c r="H361">
        <f t="shared" ref="H361:H424" si="85">IF(B361&lt;$G$6,-B361*$B$12,-B361*$B$12+(-B361+$G$6)*$B$8)</f>
        <v>9931.2684489341264</v>
      </c>
      <c r="I361" s="2">
        <f t="shared" si="72"/>
        <v>16945.494673089059</v>
      </c>
      <c r="J361" s="42">
        <f t="shared" si="73"/>
        <v>1303.4995902376384</v>
      </c>
      <c r="K361">
        <f t="shared" si="74"/>
        <v>4.3915477148129529</v>
      </c>
      <c r="L361">
        <f t="shared" si="75"/>
        <v>-37.121540923307137</v>
      </c>
      <c r="M361" s="42">
        <f t="shared" si="76"/>
        <v>64.446195332958013</v>
      </c>
      <c r="N361" s="6">
        <f t="shared" ref="N361:N424" si="86">-G361/($G$18*$B$28)</f>
        <v>-5.5081936814801185E-7</v>
      </c>
      <c r="O361" s="4">
        <f>SUM($N$41:N361)*0.1+$N$8</f>
        <v>-8.6301784307591955E-6</v>
      </c>
      <c r="P361" s="4">
        <f>SUM($O$41:O361)+0</f>
        <v>-7.8182891121934914E-5</v>
      </c>
      <c r="Q361" s="6">
        <f t="shared" ref="Q361:Q424" si="87">-H361/($G$18*$B$28)</f>
        <v>-3.9841488710256836E-7</v>
      </c>
      <c r="R361" s="4">
        <f>SUM($Q$41:Q361)*0.1+$T$8</f>
        <v>-1.2738458125481712E-5</v>
      </c>
      <c r="S361" s="4">
        <f>SUM($R$41:R361)+0</f>
        <v>-1.1137577672801875E-3</v>
      </c>
      <c r="T361">
        <f t="shared" si="77"/>
        <v>1.5386627153518484E-5</v>
      </c>
      <c r="U361">
        <f t="shared" si="78"/>
        <v>1.1164985126013974E-3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763.94372684109749</v>
      </c>
      <c r="E362" s="2">
        <f t="shared" si="82"/>
        <v>-1056.1728854547564</v>
      </c>
      <c r="F362">
        <f t="shared" si="83"/>
        <v>-57295.779513082314</v>
      </c>
      <c r="G362">
        <f t="shared" si="84"/>
        <v>13624.630222366162</v>
      </c>
      <c r="H362">
        <f t="shared" si="85"/>
        <v>9854.8740762500129</v>
      </c>
      <c r="I362" s="2">
        <f t="shared" ref="I362:I425" si="88">SQRT(H362*H362+G362*G362)</f>
        <v>16815.144714065293</v>
      </c>
      <c r="J362" s="42">
        <f t="shared" ref="J362:J425" si="89">SQRT(D362*D362+E362*E362)</f>
        <v>1303.4995902376384</v>
      </c>
      <c r="K362">
        <f t="shared" ref="K362:K425" si="90">32*I362/(PI()*$G$11^3)</f>
        <v>4.35776657854516</v>
      </c>
      <c r="L362">
        <f t="shared" ref="L362:L425" si="91">16*F362/(PI()*$G$11^3)*$G$22</f>
        <v>-37.121540923307137</v>
      </c>
      <c r="M362" s="42">
        <f t="shared" ref="M362:M425" si="92">SQRT(K362^2+3*L362^2)</f>
        <v>64.443902202732772</v>
      </c>
      <c r="N362" s="6">
        <f t="shared" si="86"/>
        <v>-5.4658229608533468E-7</v>
      </c>
      <c r="O362" s="4">
        <f>SUM($N$41:N362)*0.1+$N$8</f>
        <v>-8.6848366603677265E-6</v>
      </c>
      <c r="P362" s="4">
        <f>SUM($O$41:O362)+0</f>
        <v>-8.6867727782302638E-5</v>
      </c>
      <c r="Q362" s="6">
        <f t="shared" si="87"/>
        <v>-3.9535015720177917E-7</v>
      </c>
      <c r="R362" s="4">
        <f>SUM($Q$41:Q362)*0.1+$T$8</f>
        <v>-1.2777993141201889E-5</v>
      </c>
      <c r="S362" s="4">
        <f>SUM($R$41:R362)+0</f>
        <v>-1.1265357604213894E-3</v>
      </c>
      <c r="T362">
        <f t="shared" ref="T362:T425" si="93">SQRT(SUMSQ(O362,R362))</f>
        <v>1.5450032250253388E-5</v>
      </c>
      <c r="U362">
        <f t="shared" ref="U362:U425" si="94">SQRT(SUMSQ(S362,P362))</f>
        <v>1.1298800032031092E-3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763.94372684109749</v>
      </c>
      <c r="E363" s="2">
        <f t="shared" si="82"/>
        <v>-1056.1728854547564</v>
      </c>
      <c r="F363">
        <f t="shared" si="83"/>
        <v>-57295.779513082314</v>
      </c>
      <c r="G363">
        <f t="shared" si="84"/>
        <v>13519.012933820683</v>
      </c>
      <c r="H363">
        <f t="shared" si="85"/>
        <v>9778.4797035659067</v>
      </c>
      <c r="I363" s="2">
        <f t="shared" si="88"/>
        <v>16684.794755041527</v>
      </c>
      <c r="J363" s="42">
        <f t="shared" si="89"/>
        <v>1303.4995902376384</v>
      </c>
      <c r="K363">
        <f t="shared" si="90"/>
        <v>4.3239854422773671</v>
      </c>
      <c r="L363">
        <f t="shared" si="91"/>
        <v>-37.121540923307137</v>
      </c>
      <c r="M363" s="42">
        <f t="shared" si="92"/>
        <v>64.44162669941943</v>
      </c>
      <c r="N363" s="6">
        <f t="shared" si="86"/>
        <v>-5.4234522402265741E-7</v>
      </c>
      <c r="O363" s="4">
        <f>SUM($N$41:N363)*0.1+$N$8</f>
        <v>-8.7390711827699942E-6</v>
      </c>
      <c r="P363" s="4">
        <f>SUM($O$41:O363)+0</f>
        <v>-9.5606798965072628E-5</v>
      </c>
      <c r="Q363" s="6">
        <f t="shared" si="87"/>
        <v>-3.9228542730099031E-7</v>
      </c>
      <c r="R363" s="4">
        <f>SUM($Q$41:Q363)*0.1+$T$8</f>
        <v>-1.2817221683931987E-5</v>
      </c>
      <c r="S363" s="4">
        <f>SUM($R$41:R363)+0</f>
        <v>-1.1393529821053213E-3</v>
      </c>
      <c r="T363">
        <f t="shared" si="93"/>
        <v>1.5512979624578163E-5</v>
      </c>
      <c r="U363">
        <f t="shared" si="94"/>
        <v>1.1433572835472892E-3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763.94372684109749</v>
      </c>
      <c r="E364" s="2">
        <f t="shared" si="82"/>
        <v>-1056.1728854547564</v>
      </c>
      <c r="F364">
        <f t="shared" si="83"/>
        <v>-57295.779513082314</v>
      </c>
      <c r="G364">
        <f t="shared" si="84"/>
        <v>13413.395645275206</v>
      </c>
      <c r="H364">
        <f t="shared" si="85"/>
        <v>9702.0853308817968</v>
      </c>
      <c r="I364" s="2">
        <f t="shared" si="88"/>
        <v>16554.444796017764</v>
      </c>
      <c r="J364" s="42">
        <f t="shared" si="89"/>
        <v>1303.4995902376384</v>
      </c>
      <c r="K364">
        <f t="shared" si="90"/>
        <v>4.2902043060095751</v>
      </c>
      <c r="L364">
        <f t="shared" si="91"/>
        <v>-37.121540923307137</v>
      </c>
      <c r="M364" s="42">
        <f t="shared" si="92"/>
        <v>64.439368824885321</v>
      </c>
      <c r="N364" s="6">
        <f t="shared" si="86"/>
        <v>-5.3810815195998035E-7</v>
      </c>
      <c r="O364" s="4">
        <f>SUM($N$41:N364)*0.1+$N$8</f>
        <v>-8.7928819979659919E-6</v>
      </c>
      <c r="P364" s="4">
        <f>SUM($O$41:O364)+0</f>
        <v>-1.0439968096303862E-4</v>
      </c>
      <c r="Q364" s="6">
        <f t="shared" si="87"/>
        <v>-3.8922069740020123E-7</v>
      </c>
      <c r="R364" s="4">
        <f>SUM($Q$41:Q364)*0.1+$T$8</f>
        <v>-1.2856143753672008E-5</v>
      </c>
      <c r="S364" s="4">
        <f>SUM($R$41:R364)+0</f>
        <v>-1.1522091258589933E-3</v>
      </c>
      <c r="T364">
        <f t="shared" si="93"/>
        <v>1.5575468084305981E-5</v>
      </c>
      <c r="U364">
        <f t="shared" si="94"/>
        <v>1.1569291953693319E-3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763.94372684109749</v>
      </c>
      <c r="E365" s="2">
        <f t="shared" si="82"/>
        <v>-1056.1728854547564</v>
      </c>
      <c r="F365">
        <f t="shared" si="83"/>
        <v>-57295.779513082314</v>
      </c>
      <c r="G365">
        <f t="shared" si="84"/>
        <v>13307.77835672973</v>
      </c>
      <c r="H365">
        <f t="shared" si="85"/>
        <v>9625.6909581976834</v>
      </c>
      <c r="I365" s="2">
        <f t="shared" si="88"/>
        <v>16424.094836993998</v>
      </c>
      <c r="J365" s="42">
        <f t="shared" si="89"/>
        <v>1303.4995902376384</v>
      </c>
      <c r="K365">
        <f t="shared" si="90"/>
        <v>4.2564231697417814</v>
      </c>
      <c r="L365">
        <f t="shared" si="91"/>
        <v>-37.121540923307137</v>
      </c>
      <c r="M365" s="42">
        <f t="shared" si="92"/>
        <v>64.437128580983611</v>
      </c>
      <c r="N365" s="6">
        <f t="shared" si="86"/>
        <v>-5.3387107989730329E-7</v>
      </c>
      <c r="O365" s="4">
        <f>SUM($N$41:N365)*0.1+$N$8</f>
        <v>-8.8462691059557229E-6</v>
      </c>
      <c r="P365" s="4">
        <f>SUM($O$41:O365)+0</f>
        <v>-1.1324595006899433E-4</v>
      </c>
      <c r="Q365" s="6">
        <f t="shared" si="87"/>
        <v>-3.8615596749941205E-7</v>
      </c>
      <c r="R365" s="4">
        <f>SUM($Q$41:Q365)*0.1+$T$8</f>
        <v>-1.289475935042195E-5</v>
      </c>
      <c r="S365" s="4">
        <f>SUM($R$41:R365)+0</f>
        <v>-1.1651038852094153E-3</v>
      </c>
      <c r="T365">
        <f t="shared" si="93"/>
        <v>1.5637496468433844E-5</v>
      </c>
      <c r="U365">
        <f t="shared" si="94"/>
        <v>1.1705945961506502E-3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763.94372684109749</v>
      </c>
      <c r="E366" s="2">
        <f t="shared" si="82"/>
        <v>-1056.1728854547564</v>
      </c>
      <c r="F366">
        <f t="shared" si="83"/>
        <v>-57295.779513082314</v>
      </c>
      <c r="G366">
        <f t="shared" si="84"/>
        <v>13202.16106818425</v>
      </c>
      <c r="H366">
        <f t="shared" si="85"/>
        <v>9549.2965855135699</v>
      </c>
      <c r="I366" s="2">
        <f t="shared" si="88"/>
        <v>16293.744877970228</v>
      </c>
      <c r="J366" s="42">
        <f t="shared" si="89"/>
        <v>1303.4995902376384</v>
      </c>
      <c r="K366">
        <f t="shared" si="90"/>
        <v>4.2226420334739876</v>
      </c>
      <c r="L366">
        <f t="shared" si="91"/>
        <v>-37.121540923307137</v>
      </c>
      <c r="M366" s="42">
        <f t="shared" si="92"/>
        <v>64.434905969553185</v>
      </c>
      <c r="N366" s="6">
        <f t="shared" si="86"/>
        <v>-5.2963400783462602E-7</v>
      </c>
      <c r="O366" s="4">
        <f>SUM($N$41:N366)*0.1+$N$8</f>
        <v>-8.8992325067391839E-6</v>
      </c>
      <c r="P366" s="4">
        <f>SUM($O$41:O366)+0</f>
        <v>-1.2214518257573352E-4</v>
      </c>
      <c r="Q366" s="6">
        <f t="shared" si="87"/>
        <v>-3.8309123759862287E-7</v>
      </c>
      <c r="R366" s="4">
        <f>SUM($Q$41:Q366)*0.1+$T$8</f>
        <v>-1.2933068474181813E-5</v>
      </c>
      <c r="S366" s="4">
        <f>SUM($R$41:R366)+0</f>
        <v>-1.1780369536835971E-3</v>
      </c>
      <c r="T366">
        <f t="shared" si="93"/>
        <v>1.569906364618218E-5</v>
      </c>
      <c r="U366">
        <f t="shared" si="94"/>
        <v>1.184352358831859E-3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763.94372684109749</v>
      </c>
      <c r="E367" s="2">
        <f t="shared" si="82"/>
        <v>-1056.1728854547564</v>
      </c>
      <c r="F367">
        <f t="shared" si="83"/>
        <v>-57295.779513082314</v>
      </c>
      <c r="G367">
        <f t="shared" si="84"/>
        <v>13096.543779638778</v>
      </c>
      <c r="H367">
        <f t="shared" si="85"/>
        <v>9472.90221282946</v>
      </c>
      <c r="I367" s="2">
        <f t="shared" si="88"/>
        <v>16163.394918946467</v>
      </c>
      <c r="J367" s="42">
        <f t="shared" si="89"/>
        <v>1303.4995902376384</v>
      </c>
      <c r="K367">
        <f t="shared" si="90"/>
        <v>4.1888608972061965</v>
      </c>
      <c r="L367">
        <f t="shared" si="91"/>
        <v>-37.121540923307137</v>
      </c>
      <c r="M367" s="42">
        <f t="shared" si="92"/>
        <v>64.432700992418773</v>
      </c>
      <c r="N367" s="6">
        <f t="shared" si="86"/>
        <v>-5.2539693577194907E-7</v>
      </c>
      <c r="O367" s="4">
        <f>SUM($N$41:N367)*0.1+$N$8</f>
        <v>-8.9517722003163782E-6</v>
      </c>
      <c r="P367" s="4">
        <f>SUM($O$41:O367)+0</f>
        <v>-1.310969547760499E-4</v>
      </c>
      <c r="Q367" s="6">
        <f t="shared" si="87"/>
        <v>-3.8002650769783384E-7</v>
      </c>
      <c r="R367" s="4">
        <f>SUM($Q$41:Q367)*0.1+$T$8</f>
        <v>-1.2971071124951596E-5</v>
      </c>
      <c r="S367" s="4">
        <f>SUM($R$41:R367)+0</f>
        <v>-1.1910080248085486E-3</v>
      </c>
      <c r="T367">
        <f t="shared" si="93"/>
        <v>1.5760168516069559E-5</v>
      </c>
      <c r="U367">
        <f t="shared" si="94"/>
        <v>1.1982013715189587E-3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763.94372684109749</v>
      </c>
      <c r="E368" s="2">
        <f t="shared" si="82"/>
        <v>-1056.1728854547564</v>
      </c>
      <c r="F368">
        <f t="shared" si="83"/>
        <v>-57295.779513082314</v>
      </c>
      <c r="G368">
        <f t="shared" si="84"/>
        <v>12990.926491093298</v>
      </c>
      <c r="H368">
        <f t="shared" si="85"/>
        <v>9396.5078401453538</v>
      </c>
      <c r="I368" s="2">
        <f t="shared" si="88"/>
        <v>16033.044959922701</v>
      </c>
      <c r="J368" s="42">
        <f t="shared" si="89"/>
        <v>1303.4995902376384</v>
      </c>
      <c r="K368">
        <f t="shared" si="90"/>
        <v>4.1550797609384036</v>
      </c>
      <c r="L368">
        <f t="shared" si="91"/>
        <v>-37.121540923307137</v>
      </c>
      <c r="M368" s="42">
        <f t="shared" si="92"/>
        <v>64.430513651390825</v>
      </c>
      <c r="N368" s="6">
        <f t="shared" si="86"/>
        <v>-5.211598637092718E-7</v>
      </c>
      <c r="O368" s="4">
        <f>SUM($N$41:N368)*0.1+$N$8</f>
        <v>-9.0038881866873058E-6</v>
      </c>
      <c r="P368" s="4">
        <f>SUM($O$41:O368)+0</f>
        <v>-1.401008429627372E-4</v>
      </c>
      <c r="Q368" s="6">
        <f t="shared" si="87"/>
        <v>-3.7696177779704498E-7</v>
      </c>
      <c r="R368" s="4">
        <f>SUM($Q$41:Q368)*0.1+$T$8</f>
        <v>-1.3008767302731299E-5</v>
      </c>
      <c r="S368" s="4">
        <f>SUM($R$41:R368)+0</f>
        <v>-1.2040167921112798E-3</v>
      </c>
      <c r="T368">
        <f t="shared" si="93"/>
        <v>1.5820810005021177E-5</v>
      </c>
      <c r="U368">
        <f t="shared" si="94"/>
        <v>1.2121405371840373E-3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763.94372684109749</v>
      </c>
      <c r="E369" s="2">
        <f t="shared" si="82"/>
        <v>-1056.1728854547564</v>
      </c>
      <c r="F369">
        <f t="shared" si="83"/>
        <v>-57295.779513082314</v>
      </c>
      <c r="G369">
        <f t="shared" si="84"/>
        <v>12885.309202547822</v>
      </c>
      <c r="H369">
        <f t="shared" si="85"/>
        <v>9320.1134674612404</v>
      </c>
      <c r="I369" s="2">
        <f t="shared" si="88"/>
        <v>15902.695000898935</v>
      </c>
      <c r="J369" s="42">
        <f t="shared" si="89"/>
        <v>1303.4995902376384</v>
      </c>
      <c r="K369">
        <f t="shared" si="90"/>
        <v>4.1212986246706098</v>
      </c>
      <c r="L369">
        <f t="shared" si="91"/>
        <v>-37.121540923307137</v>
      </c>
      <c r="M369" s="42">
        <f t="shared" si="92"/>
        <v>64.428343948265592</v>
      </c>
      <c r="N369" s="6">
        <f t="shared" si="86"/>
        <v>-5.1692279164659474E-7</v>
      </c>
      <c r="O369" s="4">
        <f>SUM($N$41:N369)*0.1+$N$8</f>
        <v>-9.0555804658519668E-6</v>
      </c>
      <c r="P369" s="4">
        <f>SUM($O$41:O369)+0</f>
        <v>-1.4915642342858918E-4</v>
      </c>
      <c r="Q369" s="6">
        <f t="shared" si="87"/>
        <v>-3.7389704789625579E-7</v>
      </c>
      <c r="R369" s="4">
        <f>SUM($Q$41:Q369)*0.1+$T$8</f>
        <v>-1.3046157007520927E-5</v>
      </c>
      <c r="S369" s="4">
        <f>SUM($R$41:R369)+0</f>
        <v>-1.2170629491188008E-3</v>
      </c>
      <c r="T369">
        <f t="shared" si="93"/>
        <v>1.5880987067509597E-5</v>
      </c>
      <c r="U369">
        <f t="shared" si="94"/>
        <v>1.2261687733618734E-3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763.94372684109749</v>
      </c>
      <c r="E370" s="2">
        <f t="shared" si="82"/>
        <v>-1056.1728854547564</v>
      </c>
      <c r="F370">
        <f t="shared" si="83"/>
        <v>-57295.779513082314</v>
      </c>
      <c r="G370">
        <f t="shared" si="84"/>
        <v>12779.691914002346</v>
      </c>
      <c r="H370">
        <f t="shared" si="85"/>
        <v>9243.7190947771305</v>
      </c>
      <c r="I370" s="2">
        <f t="shared" si="88"/>
        <v>15772.345041875171</v>
      </c>
      <c r="J370" s="42">
        <f t="shared" si="89"/>
        <v>1303.4995902376384</v>
      </c>
      <c r="K370">
        <f t="shared" si="90"/>
        <v>4.0875174884028178</v>
      </c>
      <c r="L370">
        <f t="shared" si="91"/>
        <v>-37.121540923307137</v>
      </c>
      <c r="M370" s="42">
        <f t="shared" si="92"/>
        <v>64.426191884825059</v>
      </c>
      <c r="N370" s="6">
        <f t="shared" si="86"/>
        <v>-5.1268571958391768E-7</v>
      </c>
      <c r="O370" s="4">
        <f>SUM($N$41:N370)*0.1+$N$8</f>
        <v>-9.1068490378103578E-6</v>
      </c>
      <c r="P370" s="4">
        <f>SUM($O$41:O370)+0</f>
        <v>-1.5826327246639955E-4</v>
      </c>
      <c r="Q370" s="6">
        <f t="shared" si="87"/>
        <v>-3.7083231799546677E-7</v>
      </c>
      <c r="R370" s="4">
        <f>SUM($Q$41:Q370)*0.1+$T$8</f>
        <v>-1.3083240239320475E-5</v>
      </c>
      <c r="S370" s="4">
        <f>SUM($R$41:R370)+0</f>
        <v>-1.2301461893581213E-3</v>
      </c>
      <c r="T370">
        <f t="shared" si="93"/>
        <v>1.5940698684726526E-5</v>
      </c>
      <c r="U370">
        <f t="shared" si="94"/>
        <v>1.2402850118436812E-3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763.94372684109749</v>
      </c>
      <c r="E371" s="2">
        <f t="shared" si="82"/>
        <v>-1056.1728854547564</v>
      </c>
      <c r="F371">
        <f t="shared" si="83"/>
        <v>-57295.779513082314</v>
      </c>
      <c r="G371">
        <f t="shared" si="84"/>
        <v>12674.074625456866</v>
      </c>
      <c r="H371">
        <f t="shared" si="85"/>
        <v>9167.324722093017</v>
      </c>
      <c r="I371" s="2">
        <f t="shared" si="88"/>
        <v>15641.995082851401</v>
      </c>
      <c r="J371" s="42">
        <f t="shared" si="89"/>
        <v>1303.4995902376384</v>
      </c>
      <c r="K371">
        <f t="shared" si="90"/>
        <v>4.053736352135024</v>
      </c>
      <c r="L371">
        <f t="shared" si="91"/>
        <v>-37.121540923307137</v>
      </c>
      <c r="M371" s="42">
        <f t="shared" si="92"/>
        <v>64.42405746283697</v>
      </c>
      <c r="N371" s="6">
        <f t="shared" si="86"/>
        <v>-5.084486475212404E-7</v>
      </c>
      <c r="O371" s="4">
        <f>SUM($N$41:N371)*0.1+$N$8</f>
        <v>-9.1576939025624821E-6</v>
      </c>
      <c r="P371" s="4">
        <f>SUM($O$41:O371)+0</f>
        <v>-1.6742096636896203E-4</v>
      </c>
      <c r="Q371" s="6">
        <f t="shared" si="87"/>
        <v>-3.6776758809467759E-7</v>
      </c>
      <c r="R371" s="4">
        <f>SUM($Q$41:Q371)*0.1+$T$8</f>
        <v>-1.3120016998129941E-5</v>
      </c>
      <c r="S371" s="4">
        <f>SUM($R$41:R371)+0</f>
        <v>-1.2432662063562513E-3</v>
      </c>
      <c r="T371">
        <f t="shared" si="93"/>
        <v>1.5999943863784291E-5</v>
      </c>
      <c r="U371">
        <f t="shared" si="94"/>
        <v>1.2544881983691126E-3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763.94372684109749</v>
      </c>
      <c r="E372" s="2">
        <f t="shared" si="82"/>
        <v>-1056.1728854547564</v>
      </c>
      <c r="F372">
        <f t="shared" si="83"/>
        <v>-57295.779513082314</v>
      </c>
      <c r="G372">
        <f t="shared" si="84"/>
        <v>12568.45733691139</v>
      </c>
      <c r="H372">
        <f t="shared" si="85"/>
        <v>9090.9303494089036</v>
      </c>
      <c r="I372" s="2">
        <f t="shared" si="88"/>
        <v>15511.645123827633</v>
      </c>
      <c r="J372" s="42">
        <f t="shared" si="89"/>
        <v>1303.4995902376384</v>
      </c>
      <c r="K372">
        <f t="shared" si="90"/>
        <v>4.0199552158672303</v>
      </c>
      <c r="L372">
        <f t="shared" si="91"/>
        <v>-37.121540923307137</v>
      </c>
      <c r="M372" s="42">
        <f t="shared" si="92"/>
        <v>64.421940684054817</v>
      </c>
      <c r="N372" s="6">
        <f t="shared" si="86"/>
        <v>-5.0421157545856334E-7</v>
      </c>
      <c r="O372" s="4">
        <f>SUM($N$41:N372)*0.1+$N$8</f>
        <v>-9.2081150601083397E-6</v>
      </c>
      <c r="P372" s="4">
        <f>SUM($O$41:O372)+0</f>
        <v>-1.7662908142907036E-4</v>
      </c>
      <c r="Q372" s="6">
        <f t="shared" si="87"/>
        <v>-3.647028581938884E-7</v>
      </c>
      <c r="R372" s="4">
        <f>SUM($Q$41:Q372)*0.1+$T$8</f>
        <v>-1.315648728394933E-5</v>
      </c>
      <c r="S372" s="4">
        <f>SUM($R$41:R372)+0</f>
        <v>-1.2564226936402007E-3</v>
      </c>
      <c r="T372">
        <f t="shared" si="93"/>
        <v>1.6058721636945903E-5</v>
      </c>
      <c r="U372">
        <f t="shared" si="94"/>
        <v>1.2687772923175189E-3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763.94372684109749</v>
      </c>
      <c r="E373" s="2">
        <f t="shared" si="82"/>
        <v>-1056.1728854547564</v>
      </c>
      <c r="F373">
        <f t="shared" si="83"/>
        <v>-57295.779513082314</v>
      </c>
      <c r="G373">
        <f t="shared" si="84"/>
        <v>12462.840048365913</v>
      </c>
      <c r="H373">
        <f t="shared" si="85"/>
        <v>9014.535976724801</v>
      </c>
      <c r="I373" s="2">
        <f t="shared" si="88"/>
        <v>15381.295164803874</v>
      </c>
      <c r="J373" s="42">
        <f t="shared" si="89"/>
        <v>1303.4995902376384</v>
      </c>
      <c r="K373">
        <f t="shared" si="90"/>
        <v>3.9861740795994391</v>
      </c>
      <c r="L373">
        <f t="shared" si="91"/>
        <v>-37.121540923307137</v>
      </c>
      <c r="M373" s="42">
        <f t="shared" si="92"/>
        <v>64.419841550217825</v>
      </c>
      <c r="N373" s="6">
        <f t="shared" si="86"/>
        <v>-4.9997450339588618E-7</v>
      </c>
      <c r="O373" s="4">
        <f>SUM($N$41:N373)*0.1+$N$8</f>
        <v>-9.2581125104479273E-6</v>
      </c>
      <c r="P373" s="4">
        <f>SUM($O$41:O373)+0</f>
        <v>-1.8588719393951828E-4</v>
      </c>
      <c r="Q373" s="6">
        <f t="shared" si="87"/>
        <v>-3.6163812829309964E-7</v>
      </c>
      <c r="R373" s="4">
        <f>SUM($Q$41:Q373)*0.1+$T$8</f>
        <v>-1.319265109677864E-5</v>
      </c>
      <c r="S373" s="4">
        <f>SUM($R$41:R373)+0</f>
        <v>-1.2696153447369794E-3</v>
      </c>
      <c r="T373">
        <f t="shared" si="93"/>
        <v>1.611703106088237E-5</v>
      </c>
      <c r="U373">
        <f t="shared" si="94"/>
        <v>1.2831512663993702E-3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763.94372684109749</v>
      </c>
      <c r="E374" s="2">
        <f t="shared" si="82"/>
        <v>-1056.1728854547564</v>
      </c>
      <c r="F374">
        <f t="shared" si="83"/>
        <v>-57295.779513082314</v>
      </c>
      <c r="G374">
        <f t="shared" si="84"/>
        <v>12357.222759820434</v>
      </c>
      <c r="H374">
        <f t="shared" si="85"/>
        <v>8938.1416040406875</v>
      </c>
      <c r="I374" s="2">
        <f t="shared" si="88"/>
        <v>15250.945205780105</v>
      </c>
      <c r="J374" s="42">
        <f t="shared" si="89"/>
        <v>1303.4995902376384</v>
      </c>
      <c r="K374">
        <f t="shared" si="90"/>
        <v>3.9523929433316449</v>
      </c>
      <c r="L374">
        <f t="shared" si="91"/>
        <v>-37.121540923307137</v>
      </c>
      <c r="M374" s="42">
        <f t="shared" si="92"/>
        <v>64.417760063050906</v>
      </c>
      <c r="N374" s="6">
        <f t="shared" si="86"/>
        <v>-4.9573743133320901E-7</v>
      </c>
      <c r="O374" s="4">
        <f>SUM($N$41:N374)*0.1+$N$8</f>
        <v>-9.3076862535812482E-6</v>
      </c>
      <c r="P374" s="4">
        <f>SUM($O$41:O374)+0</f>
        <v>-1.9519488019309955E-4</v>
      </c>
      <c r="Q374" s="6">
        <f t="shared" si="87"/>
        <v>-3.5857339839231046E-7</v>
      </c>
      <c r="R374" s="4">
        <f>SUM($Q$41:Q374)*0.1+$T$8</f>
        <v>-1.322850843661787E-5</v>
      </c>
      <c r="S374" s="4">
        <f>SUM($R$41:R374)+0</f>
        <v>-1.2828438531735972E-3</v>
      </c>
      <c r="T374">
        <f t="shared" si="93"/>
        <v>1.6174871215956421E-5</v>
      </c>
      <c r="U374">
        <f t="shared" si="94"/>
        <v>1.2976091063486262E-3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763.94372684109749</v>
      </c>
      <c r="E375" s="2">
        <f t="shared" si="82"/>
        <v>-1056.1728854547564</v>
      </c>
      <c r="F375">
        <f t="shared" si="83"/>
        <v>-57295.779513082314</v>
      </c>
      <c r="G375">
        <f t="shared" si="84"/>
        <v>12251.605471274961</v>
      </c>
      <c r="H375">
        <f t="shared" si="85"/>
        <v>8861.747231356574</v>
      </c>
      <c r="I375" s="2">
        <f t="shared" si="88"/>
        <v>15120.595246756342</v>
      </c>
      <c r="J375" s="42">
        <f t="shared" si="89"/>
        <v>1303.4995902376384</v>
      </c>
      <c r="K375">
        <f t="shared" si="90"/>
        <v>3.9186118070638529</v>
      </c>
      <c r="L375">
        <f t="shared" si="91"/>
        <v>-37.121540923307137</v>
      </c>
      <c r="M375" s="42">
        <f t="shared" si="92"/>
        <v>64.415696224264778</v>
      </c>
      <c r="N375" s="6">
        <f t="shared" si="86"/>
        <v>-4.9150035927053206E-7</v>
      </c>
      <c r="O375" s="4">
        <f>SUM($N$41:N375)*0.1+$N$8</f>
        <v>-9.3568362895082991E-6</v>
      </c>
      <c r="P375" s="4">
        <f>SUM($O$41:O375)+0</f>
        <v>-2.0455171648260784E-4</v>
      </c>
      <c r="Q375" s="6">
        <f t="shared" si="87"/>
        <v>-3.5550866849152128E-7</v>
      </c>
      <c r="R375" s="4">
        <f>SUM($Q$41:Q375)*0.1+$T$8</f>
        <v>-1.3264059303467021E-5</v>
      </c>
      <c r="S375" s="4">
        <f>SUM($R$41:R375)+0</f>
        <v>-1.2961079124770643E-3</v>
      </c>
      <c r="T375">
        <f t="shared" si="93"/>
        <v>1.6232241205531337E-5</v>
      </c>
      <c r="U375">
        <f t="shared" si="94"/>
        <v>1.3121498106167734E-3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763.94372684109749</v>
      </c>
      <c r="E376" s="2">
        <f t="shared" si="82"/>
        <v>-1056.1728854547564</v>
      </c>
      <c r="F376">
        <f t="shared" si="83"/>
        <v>-57295.779513082314</v>
      </c>
      <c r="G376">
        <f t="shared" si="84"/>
        <v>12145.988182729481</v>
      </c>
      <c r="H376">
        <f t="shared" si="85"/>
        <v>8785.3528586724642</v>
      </c>
      <c r="I376" s="2">
        <f t="shared" si="88"/>
        <v>14990.245287732574</v>
      </c>
      <c r="J376" s="42">
        <f t="shared" si="89"/>
        <v>1303.4995902376384</v>
      </c>
      <c r="K376">
        <f t="shared" si="90"/>
        <v>3.8848306707960596</v>
      </c>
      <c r="L376">
        <f t="shared" si="91"/>
        <v>-37.121540923307137</v>
      </c>
      <c r="M376" s="42">
        <f t="shared" si="92"/>
        <v>64.41365003555579</v>
      </c>
      <c r="N376" s="6">
        <f t="shared" si="86"/>
        <v>-4.8726328720785479E-7</v>
      </c>
      <c r="O376" s="4">
        <f>SUM($N$41:N376)*0.1+$N$8</f>
        <v>-9.4055626182290868E-6</v>
      </c>
      <c r="P376" s="4">
        <f>SUM($O$41:O376)+0</f>
        <v>-2.1395727910083692E-4</v>
      </c>
      <c r="Q376" s="6">
        <f t="shared" si="87"/>
        <v>-3.5244393859073225E-7</v>
      </c>
      <c r="R376" s="4">
        <f>SUM($Q$41:Q376)*0.1+$T$8</f>
        <v>-1.3299303697326096E-5</v>
      </c>
      <c r="S376" s="4">
        <f>SUM($R$41:R376)+0</f>
        <v>-1.3094072161743903E-3</v>
      </c>
      <c r="T376">
        <f t="shared" si="93"/>
        <v>1.6289140155304083E-5</v>
      </c>
      <c r="U376">
        <f t="shared" si="94"/>
        <v>1.3267723900691481E-3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763.94372684109749</v>
      </c>
      <c r="E377" s="2">
        <f t="shared" si="82"/>
        <v>-1056.1728854547564</v>
      </c>
      <c r="F377">
        <f t="shared" si="83"/>
        <v>-57295.779513082314</v>
      </c>
      <c r="G377">
        <f t="shared" si="84"/>
        <v>12040.370894184001</v>
      </c>
      <c r="H377">
        <f t="shared" si="85"/>
        <v>8708.9584859883507</v>
      </c>
      <c r="I377" s="2">
        <f t="shared" si="88"/>
        <v>14859.895328708804</v>
      </c>
      <c r="J377" s="42">
        <f t="shared" si="89"/>
        <v>1303.4995902376384</v>
      </c>
      <c r="K377">
        <f t="shared" si="90"/>
        <v>3.8510495345282654</v>
      </c>
      <c r="L377">
        <f t="shared" si="91"/>
        <v>-37.121540923307137</v>
      </c>
      <c r="M377" s="42">
        <f t="shared" si="92"/>
        <v>64.411621498606053</v>
      </c>
      <c r="N377" s="6">
        <f t="shared" si="86"/>
        <v>-4.8302621514517752E-7</v>
      </c>
      <c r="O377" s="4">
        <f>SUM($N$41:N377)*0.1+$N$8</f>
        <v>-9.4538652397436043E-6</v>
      </c>
      <c r="P377" s="4">
        <f>SUM($O$41:O377)+0</f>
        <v>-2.2341114434058052E-4</v>
      </c>
      <c r="Q377" s="6">
        <f t="shared" si="87"/>
        <v>-3.4937920868994307E-7</v>
      </c>
      <c r="R377" s="4">
        <f>SUM($Q$41:Q377)*0.1+$T$8</f>
        <v>-1.3334241618195091E-5</v>
      </c>
      <c r="S377" s="4">
        <f>SUM($R$41:R377)+0</f>
        <v>-1.3227414577925854E-3</v>
      </c>
      <c r="T377">
        <f t="shared" si="93"/>
        <v>1.6345567212661616E-5</v>
      </c>
      <c r="U377">
        <f t="shared" si="94"/>
        <v>1.3414758676841046E-3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763.94372684109749</v>
      </c>
      <c r="E378" s="2">
        <f t="shared" si="82"/>
        <v>-1056.1728854547564</v>
      </c>
      <c r="F378">
        <f t="shared" si="83"/>
        <v>-57295.779513082314</v>
      </c>
      <c r="G378">
        <f t="shared" si="84"/>
        <v>11934.753605638525</v>
      </c>
      <c r="H378">
        <f t="shared" si="85"/>
        <v>8632.5641133042445</v>
      </c>
      <c r="I378" s="2">
        <f t="shared" si="88"/>
        <v>14729.545369685042</v>
      </c>
      <c r="J378" s="42">
        <f t="shared" si="89"/>
        <v>1303.4995902376384</v>
      </c>
      <c r="K378">
        <f t="shared" si="90"/>
        <v>3.8172683982604734</v>
      </c>
      <c r="L378">
        <f t="shared" si="91"/>
        <v>-37.121540923307137</v>
      </c>
      <c r="M378" s="42">
        <f t="shared" si="92"/>
        <v>64.409610615083352</v>
      </c>
      <c r="N378" s="6">
        <f t="shared" si="86"/>
        <v>-4.7878914308250046E-7</v>
      </c>
      <c r="O378" s="4">
        <f>SUM($N$41:N378)*0.1+$N$8</f>
        <v>-9.5017441540518552E-6</v>
      </c>
      <c r="P378" s="4">
        <f>SUM($O$41:O378)+0</f>
        <v>-2.3291288849463238E-4</v>
      </c>
      <c r="Q378" s="6">
        <f t="shared" si="87"/>
        <v>-3.4631447878915421E-7</v>
      </c>
      <c r="R378" s="4">
        <f>SUM($Q$41:Q378)*0.1+$T$8</f>
        <v>-1.3368873066074004E-5</v>
      </c>
      <c r="S378" s="4">
        <f>SUM($R$41:R378)+0</f>
        <v>-1.3361103308586594E-3</v>
      </c>
      <c r="T378">
        <f t="shared" si="93"/>
        <v>1.6401521546059606E-5</v>
      </c>
      <c r="U378">
        <f t="shared" si="94"/>
        <v>1.3562592782555072E-3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763.94372684109749</v>
      </c>
      <c r="E379" s="2">
        <f t="shared" si="82"/>
        <v>-1056.1728854547564</v>
      </c>
      <c r="F379">
        <f t="shared" si="83"/>
        <v>-57295.779513082314</v>
      </c>
      <c r="G379">
        <f t="shared" si="84"/>
        <v>11829.136317093049</v>
      </c>
      <c r="H379">
        <f t="shared" si="85"/>
        <v>8556.1697406201311</v>
      </c>
      <c r="I379" s="2">
        <f t="shared" si="88"/>
        <v>14599.195410661276</v>
      </c>
      <c r="J379" s="42">
        <f t="shared" si="89"/>
        <v>1303.4995902376384</v>
      </c>
      <c r="K379">
        <f t="shared" si="90"/>
        <v>3.7834872619926805</v>
      </c>
      <c r="L379">
        <f t="shared" si="91"/>
        <v>-37.121540923307137</v>
      </c>
      <c r="M379" s="42">
        <f t="shared" si="92"/>
        <v>64.407617386641164</v>
      </c>
      <c r="N379" s="6">
        <f t="shared" si="86"/>
        <v>-4.7455207101982334E-7</v>
      </c>
      <c r="O379" s="4">
        <f>SUM($N$41:N379)*0.1+$N$8</f>
        <v>-9.5491993611538361E-6</v>
      </c>
      <c r="P379" s="4">
        <f>SUM($O$41:O379)+0</f>
        <v>-2.4246208785578621E-4</v>
      </c>
      <c r="Q379" s="6">
        <f t="shared" si="87"/>
        <v>-3.4324974888836502E-7</v>
      </c>
      <c r="R379" s="4">
        <f>SUM($Q$41:Q379)*0.1+$T$8</f>
        <v>-1.340319804096284E-5</v>
      </c>
      <c r="S379" s="4">
        <f>SUM($R$41:R379)+0</f>
        <v>-1.3495135288996223E-3</v>
      </c>
      <c r="T379">
        <f t="shared" si="93"/>
        <v>1.6457002344422601E-5</v>
      </c>
      <c r="U379">
        <f t="shared" si="94"/>
        <v>1.3711216680989688E-3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763.94372684109749</v>
      </c>
      <c r="E380" s="2">
        <f t="shared" si="82"/>
        <v>-1056.1728854547564</v>
      </c>
      <c r="F380">
        <f t="shared" si="83"/>
        <v>-57295.779513082314</v>
      </c>
      <c r="G380">
        <f t="shared" si="84"/>
        <v>11723.519028547573</v>
      </c>
      <c r="H380">
        <f t="shared" si="85"/>
        <v>8479.7753679360212</v>
      </c>
      <c r="I380" s="2">
        <f t="shared" si="88"/>
        <v>14468.845451637511</v>
      </c>
      <c r="J380" s="42">
        <f t="shared" si="89"/>
        <v>1303.4995902376384</v>
      </c>
      <c r="K380">
        <f t="shared" si="90"/>
        <v>3.749706125724888</v>
      </c>
      <c r="L380">
        <f t="shared" si="91"/>
        <v>-37.121540923307137</v>
      </c>
      <c r="M380" s="42">
        <f t="shared" si="92"/>
        <v>64.405641814918653</v>
      </c>
      <c r="N380" s="6">
        <f t="shared" si="86"/>
        <v>-4.7031499895714623E-7</v>
      </c>
      <c r="O380" s="4">
        <f>SUM($N$41:N380)*0.1+$N$8</f>
        <v>-9.5962308610495503E-6</v>
      </c>
      <c r="P380" s="4">
        <f>SUM($O$41:O380)+0</f>
        <v>-2.5205831871683579E-4</v>
      </c>
      <c r="Q380" s="6">
        <f t="shared" si="87"/>
        <v>-3.4018501898757595E-7</v>
      </c>
      <c r="R380" s="4">
        <f>SUM($Q$41:Q380)*0.1+$T$8</f>
        <v>-1.3437216542861598E-5</v>
      </c>
      <c r="S380" s="4">
        <f>SUM($R$41:R380)+0</f>
        <v>-1.3629507454424839E-3</v>
      </c>
      <c r="T380">
        <f t="shared" si="93"/>
        <v>1.6512008816564785E-5</v>
      </c>
      <c r="U380">
        <f t="shared" si="94"/>
        <v>1.3860620947622011E-3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763.94372684109749</v>
      </c>
      <c r="E381" s="2">
        <f t="shared" si="82"/>
        <v>-1056.1728854547564</v>
      </c>
      <c r="F381">
        <f t="shared" si="83"/>
        <v>-57295.779513082314</v>
      </c>
      <c r="G381">
        <f t="shared" si="84"/>
        <v>11617.901740002097</v>
      </c>
      <c r="H381">
        <f t="shared" si="85"/>
        <v>8403.3809952519077</v>
      </c>
      <c r="I381" s="2">
        <f t="shared" si="88"/>
        <v>14338.495492613745</v>
      </c>
      <c r="J381" s="42">
        <f t="shared" si="89"/>
        <v>1303.4995902376384</v>
      </c>
      <c r="K381">
        <f t="shared" si="90"/>
        <v>3.7159249894570947</v>
      </c>
      <c r="L381">
        <f t="shared" si="91"/>
        <v>-37.121540923307137</v>
      </c>
      <c r="M381" s="42">
        <f t="shared" si="92"/>
        <v>64.403683901540688</v>
      </c>
      <c r="N381" s="6">
        <f t="shared" si="86"/>
        <v>-4.6607792689446917E-7</v>
      </c>
      <c r="O381" s="4">
        <f>SUM($N$41:N381)*0.1+$N$8</f>
        <v>-9.6428386537389979E-6</v>
      </c>
      <c r="P381" s="4">
        <f>SUM($O$41:O381)+0</f>
        <v>-2.6170115737057478E-4</v>
      </c>
      <c r="Q381" s="6">
        <f t="shared" si="87"/>
        <v>-3.3712028908678676E-7</v>
      </c>
      <c r="R381" s="4">
        <f>SUM($Q$41:Q381)*0.1+$T$8</f>
        <v>-1.3470928571770279E-5</v>
      </c>
      <c r="S381" s="4">
        <f>SUM($R$41:R381)+0</f>
        <v>-1.3764216740142542E-3</v>
      </c>
      <c r="T381">
        <f t="shared" si="93"/>
        <v>1.6566540190630624E-5</v>
      </c>
      <c r="U381">
        <f t="shared" si="94"/>
        <v>1.4010796267397868E-3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763.94372684109749</v>
      </c>
      <c r="E382" s="2">
        <f t="shared" si="82"/>
        <v>-1056.1728854547564</v>
      </c>
      <c r="F382">
        <f t="shared" si="83"/>
        <v>-57295.779513082314</v>
      </c>
      <c r="G382">
        <f t="shared" si="84"/>
        <v>11512.284451456617</v>
      </c>
      <c r="H382">
        <f t="shared" si="85"/>
        <v>8326.9866225677943</v>
      </c>
      <c r="I382" s="2">
        <f t="shared" si="88"/>
        <v>14208.145533589975</v>
      </c>
      <c r="J382" s="42">
        <f t="shared" si="89"/>
        <v>1303.4995902376384</v>
      </c>
      <c r="K382">
        <f t="shared" si="90"/>
        <v>3.6821438531893009</v>
      </c>
      <c r="L382">
        <f t="shared" si="91"/>
        <v>-37.121540923307137</v>
      </c>
      <c r="M382" s="42">
        <f t="shared" si="92"/>
        <v>64.401743648117787</v>
      </c>
      <c r="N382" s="6">
        <f t="shared" si="86"/>
        <v>-4.618408548317919E-7</v>
      </c>
      <c r="O382" s="4">
        <f>SUM($N$41:N382)*0.1+$N$8</f>
        <v>-9.6890227392221788E-6</v>
      </c>
      <c r="P382" s="4">
        <f>SUM($O$41:O382)+0</f>
        <v>-2.7139018010979697E-4</v>
      </c>
      <c r="Q382" s="6">
        <f t="shared" si="87"/>
        <v>-3.3405555918599763E-7</v>
      </c>
      <c r="R382" s="4">
        <f>SUM($Q$41:Q382)*0.1+$T$8</f>
        <v>-1.3504334127688877E-5</v>
      </c>
      <c r="S382" s="4">
        <f>SUM($R$41:R382)+0</f>
        <v>-1.3899260081419432E-3</v>
      </c>
      <c r="T382">
        <f t="shared" si="93"/>
        <v>1.6620595713554522E-5</v>
      </c>
      <c r="U382">
        <f t="shared" si="94"/>
        <v>1.4161733431926422E-3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763.94372684109749</v>
      </c>
      <c r="E383" s="2">
        <f t="shared" si="82"/>
        <v>-1056.1728854547564</v>
      </c>
      <c r="F383">
        <f t="shared" si="83"/>
        <v>-57295.779513082314</v>
      </c>
      <c r="G383">
        <f t="shared" si="84"/>
        <v>11406.667162911141</v>
      </c>
      <c r="H383">
        <f t="shared" si="85"/>
        <v>8250.5922498836917</v>
      </c>
      <c r="I383" s="2">
        <f t="shared" si="88"/>
        <v>14077.795574566215</v>
      </c>
      <c r="J383" s="42">
        <f t="shared" si="89"/>
        <v>1303.4995902376384</v>
      </c>
      <c r="K383">
        <f t="shared" si="90"/>
        <v>3.6483627169215094</v>
      </c>
      <c r="L383">
        <f t="shared" si="91"/>
        <v>-37.121540923307137</v>
      </c>
      <c r="M383" s="42">
        <f t="shared" si="92"/>
        <v>64.39982105624614</v>
      </c>
      <c r="N383" s="6">
        <f t="shared" si="86"/>
        <v>-4.5760378276911484E-7</v>
      </c>
      <c r="O383" s="4">
        <f>SUM($N$41:N383)*0.1+$N$8</f>
        <v>-9.7347831174990896E-6</v>
      </c>
      <c r="P383" s="4">
        <f>SUM($O$41:O383)+0</f>
        <v>-2.8112496322729605E-4</v>
      </c>
      <c r="Q383" s="6">
        <f t="shared" si="87"/>
        <v>-3.3099082928520887E-7</v>
      </c>
      <c r="R383" s="4">
        <f>SUM($Q$41:Q383)*0.1+$T$8</f>
        <v>-1.3537433210617396E-5</v>
      </c>
      <c r="S383" s="4">
        <f>SUM($R$41:R383)+0</f>
        <v>-1.4034634413525606E-3</v>
      </c>
      <c r="T383">
        <f t="shared" si="93"/>
        <v>1.6674174650538843E-5</v>
      </c>
      <c r="U383">
        <f t="shared" si="94"/>
        <v>1.4313423336723891E-3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763.94372684109749</v>
      </c>
      <c r="E384" s="2">
        <f t="shared" si="82"/>
        <v>-1056.1728854547564</v>
      </c>
      <c r="F384">
        <f t="shared" si="83"/>
        <v>-57295.779513082314</v>
      </c>
      <c r="G384">
        <f t="shared" si="84"/>
        <v>11301.049874365664</v>
      </c>
      <c r="H384">
        <f t="shared" si="85"/>
        <v>8174.1978771995782</v>
      </c>
      <c r="I384" s="2">
        <f t="shared" si="88"/>
        <v>13947.445615542449</v>
      </c>
      <c r="J384" s="42">
        <f t="shared" si="89"/>
        <v>1303.4995902376384</v>
      </c>
      <c r="K384">
        <f t="shared" si="90"/>
        <v>3.6145815806537165</v>
      </c>
      <c r="L384">
        <f t="shared" si="91"/>
        <v>-37.121540923307137</v>
      </c>
      <c r="M384" s="42">
        <f t="shared" si="92"/>
        <v>64.397916127507585</v>
      </c>
      <c r="N384" s="6">
        <f t="shared" si="86"/>
        <v>-4.5336671070643773E-7</v>
      </c>
      <c r="O384" s="4">
        <f>SUM($N$41:N384)*0.1+$N$8</f>
        <v>-9.7801197885697338E-6</v>
      </c>
      <c r="P384" s="4">
        <f>SUM($O$41:O384)+0</f>
        <v>-2.9090508301586577E-4</v>
      </c>
      <c r="Q384" s="6">
        <f t="shared" si="87"/>
        <v>-3.2792609938441969E-7</v>
      </c>
      <c r="R384" s="4">
        <f>SUM($Q$41:Q384)*0.1+$T$8</f>
        <v>-1.3570225820555838E-5</v>
      </c>
      <c r="S384" s="4">
        <f>SUM($R$41:R384)+0</f>
        <v>-1.4170336671731165E-3</v>
      </c>
      <c r="T384">
        <f t="shared" si="93"/>
        <v>1.6727276284549547E-5</v>
      </c>
      <c r="U384">
        <f t="shared" si="94"/>
        <v>1.4465856978508251E-3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763.94372684109749</v>
      </c>
      <c r="E385" s="2">
        <f t="shared" si="82"/>
        <v>-1056.1728854547564</v>
      </c>
      <c r="F385">
        <f t="shared" si="83"/>
        <v>-57295.779513082314</v>
      </c>
      <c r="G385">
        <f t="shared" si="84"/>
        <v>11195.432585820185</v>
      </c>
      <c r="H385">
        <f t="shared" si="85"/>
        <v>8097.8035045154647</v>
      </c>
      <c r="I385" s="2">
        <f t="shared" si="88"/>
        <v>13817.095656518679</v>
      </c>
      <c r="J385" s="42">
        <f t="shared" si="89"/>
        <v>1303.4995902376384</v>
      </c>
      <c r="K385">
        <f t="shared" si="90"/>
        <v>3.5808004443859223</v>
      </c>
      <c r="L385">
        <f t="shared" si="91"/>
        <v>-37.121540923307137</v>
      </c>
      <c r="M385" s="42">
        <f t="shared" si="92"/>
        <v>64.396028863469638</v>
      </c>
      <c r="N385" s="6">
        <f t="shared" si="86"/>
        <v>-4.4912963864376045E-7</v>
      </c>
      <c r="O385" s="4">
        <f>SUM($N$41:N385)*0.1+$N$8</f>
        <v>-9.8250327524341079E-6</v>
      </c>
      <c r="P385" s="4">
        <f>SUM($O$41:O385)+0</f>
        <v>-3.0073011576829987E-4</v>
      </c>
      <c r="Q385" s="6">
        <f t="shared" si="87"/>
        <v>-3.2486136948363051E-7</v>
      </c>
      <c r="R385" s="4">
        <f>SUM($Q$41:Q385)*0.1+$T$8</f>
        <v>-1.3602711957504202E-5</v>
      </c>
      <c r="S385" s="4">
        <f>SUM($R$41:R385)+0</f>
        <v>-1.4306363791306207E-3</v>
      </c>
      <c r="T385">
        <f t="shared" si="93"/>
        <v>1.6779899915828779E-5</v>
      </c>
      <c r="U385">
        <f t="shared" si="94"/>
        <v>1.4619025452546376E-3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763.94372684109749</v>
      </c>
      <c r="E386" s="2">
        <f t="shared" si="82"/>
        <v>-1056.1728854547564</v>
      </c>
      <c r="F386">
        <f t="shared" si="83"/>
        <v>-57295.779513082314</v>
      </c>
      <c r="G386">
        <f t="shared" si="84"/>
        <v>11089.815297274708</v>
      </c>
      <c r="H386">
        <f t="shared" si="85"/>
        <v>8021.4091318313549</v>
      </c>
      <c r="I386" s="2">
        <f t="shared" si="88"/>
        <v>13686.745697494916</v>
      </c>
      <c r="J386" s="42">
        <f t="shared" si="89"/>
        <v>1303.4995902376384</v>
      </c>
      <c r="K386">
        <f t="shared" si="90"/>
        <v>3.5470193081181303</v>
      </c>
      <c r="L386">
        <f t="shared" si="91"/>
        <v>-37.121540923307137</v>
      </c>
      <c r="M386" s="42">
        <f t="shared" si="92"/>
        <v>64.394159265685445</v>
      </c>
      <c r="N386" s="6">
        <f t="shared" si="86"/>
        <v>-4.4489256658108339E-7</v>
      </c>
      <c r="O386" s="4">
        <f>SUM($N$41:N386)*0.1+$N$8</f>
        <v>-9.8695220090922154E-6</v>
      </c>
      <c r="P386" s="4">
        <f>SUM($O$41:O386)+0</f>
        <v>-3.105996377773921E-4</v>
      </c>
      <c r="Q386" s="6">
        <f t="shared" si="87"/>
        <v>-3.2179663958284149E-7</v>
      </c>
      <c r="R386" s="4">
        <f>SUM($Q$41:Q386)*0.1+$T$8</f>
        <v>-1.3634891621462486E-5</v>
      </c>
      <c r="S386" s="4">
        <f>SUM($R$41:R386)+0</f>
        <v>-1.4442712707520831E-3</v>
      </c>
      <c r="T386">
        <f t="shared" si="93"/>
        <v>1.6832044861423804E-5</v>
      </c>
      <c r="U386">
        <f t="shared" si="94"/>
        <v>1.4772919950054842E-3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763.94372684109749</v>
      </c>
      <c r="E387" s="2">
        <f t="shared" si="82"/>
        <v>-1056.1728854547564</v>
      </c>
      <c r="F387">
        <f t="shared" si="83"/>
        <v>-57295.779513082314</v>
      </c>
      <c r="G387">
        <f t="shared" si="84"/>
        <v>10984.198008729232</v>
      </c>
      <c r="H387">
        <f t="shared" si="85"/>
        <v>7945.0147591472414</v>
      </c>
      <c r="I387" s="2">
        <f t="shared" si="88"/>
        <v>13556.395738471148</v>
      </c>
      <c r="J387" s="42">
        <f t="shared" si="89"/>
        <v>1303.4995902376384</v>
      </c>
      <c r="K387">
        <f t="shared" si="90"/>
        <v>3.5132381718503369</v>
      </c>
      <c r="L387">
        <f t="shared" si="91"/>
        <v>-37.121540923307137</v>
      </c>
      <c r="M387" s="42">
        <f t="shared" si="92"/>
        <v>64.3923073356938</v>
      </c>
      <c r="N387" s="6">
        <f t="shared" si="86"/>
        <v>-4.4065549451840628E-7</v>
      </c>
      <c r="O387" s="4">
        <f>SUM($N$41:N387)*0.1+$N$8</f>
        <v>-9.9135875585440563E-6</v>
      </c>
      <c r="P387" s="4">
        <f>SUM($O$41:O387)+0</f>
        <v>-3.2051322533593613E-4</v>
      </c>
      <c r="Q387" s="6">
        <f t="shared" si="87"/>
        <v>-3.187319096820523E-7</v>
      </c>
      <c r="R387" s="4">
        <f>SUM($Q$41:Q387)*0.1+$T$8</f>
        <v>-1.366676481243069E-5</v>
      </c>
      <c r="S387" s="4">
        <f>SUM($R$41:R387)+0</f>
        <v>-1.4579380355645138E-3</v>
      </c>
      <c r="T387">
        <f t="shared" si="93"/>
        <v>1.6883710454731599E-5</v>
      </c>
      <c r="U387">
        <f t="shared" si="94"/>
        <v>1.4927531755655247E-3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763.94372684109749</v>
      </c>
      <c r="E388" s="2">
        <f t="shared" si="82"/>
        <v>-1056.1728854547564</v>
      </c>
      <c r="F388">
        <f t="shared" si="83"/>
        <v>-57295.779513082314</v>
      </c>
      <c r="G388">
        <f t="shared" si="84"/>
        <v>10878.580720183756</v>
      </c>
      <c r="H388">
        <f t="shared" si="85"/>
        <v>7868.6203864631352</v>
      </c>
      <c r="I388" s="2">
        <f t="shared" si="88"/>
        <v>13426.045779447386</v>
      </c>
      <c r="J388" s="42">
        <f t="shared" si="89"/>
        <v>1303.4995902376384</v>
      </c>
      <c r="K388">
        <f t="shared" si="90"/>
        <v>3.4794570355825445</v>
      </c>
      <c r="L388">
        <f t="shared" si="91"/>
        <v>-37.121540923307137</v>
      </c>
      <c r="M388" s="42">
        <f t="shared" si="92"/>
        <v>64.390473075019131</v>
      </c>
      <c r="N388" s="6">
        <f t="shared" si="86"/>
        <v>-4.3641842245572917E-7</v>
      </c>
      <c r="O388" s="4">
        <f>SUM($N$41:N388)*0.1+$N$8</f>
        <v>-9.9572294007896304E-6</v>
      </c>
      <c r="P388" s="4">
        <f>SUM($O$41:O388)+0</f>
        <v>-3.3047045473672579E-4</v>
      </c>
      <c r="Q388" s="6">
        <f t="shared" si="87"/>
        <v>-3.1566717978126338E-7</v>
      </c>
      <c r="R388" s="4">
        <f>SUM($Q$41:Q388)*0.1+$T$8</f>
        <v>-1.3698331530408818E-5</v>
      </c>
      <c r="S388" s="4">
        <f>SUM($R$41:R388)+0</f>
        <v>-1.4716363670949225E-3</v>
      </c>
      <c r="T388">
        <f t="shared" si="93"/>
        <v>1.6934896045058611E-5</v>
      </c>
      <c r="U388">
        <f t="shared" si="94"/>
        <v>1.5082852244884717E-3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763.94372684109749</v>
      </c>
      <c r="E389" s="2">
        <f t="shared" si="82"/>
        <v>-1056.1728854547564</v>
      </c>
      <c r="F389">
        <f t="shared" si="83"/>
        <v>-57295.779513082314</v>
      </c>
      <c r="G389">
        <f t="shared" si="84"/>
        <v>10772.96343163828</v>
      </c>
      <c r="H389">
        <f t="shared" si="85"/>
        <v>7792.2260137790254</v>
      </c>
      <c r="I389" s="2">
        <f t="shared" si="88"/>
        <v>13295.695820423623</v>
      </c>
      <c r="J389" s="42">
        <f t="shared" si="89"/>
        <v>1303.4995902376384</v>
      </c>
      <c r="K389">
        <f t="shared" si="90"/>
        <v>3.4456758993147525</v>
      </c>
      <c r="L389">
        <f t="shared" si="91"/>
        <v>-37.121540923307137</v>
      </c>
      <c r="M389" s="42">
        <f t="shared" si="92"/>
        <v>64.388656485171495</v>
      </c>
      <c r="N389" s="6">
        <f t="shared" si="86"/>
        <v>-4.3218135039305211E-7</v>
      </c>
      <c r="O389" s="4">
        <f>SUM($N$41:N389)*0.1+$N$8</f>
        <v>-1.0000447535828935E-5</v>
      </c>
      <c r="P389" s="4">
        <f>SUM($O$41:O389)+0</f>
        <v>-3.4047090227255474E-4</v>
      </c>
      <c r="Q389" s="6">
        <f t="shared" si="87"/>
        <v>-3.1260244988047436E-7</v>
      </c>
      <c r="R389" s="4">
        <f>SUM($Q$41:Q389)*0.1+$T$8</f>
        <v>-1.3729591775396864E-5</v>
      </c>
      <c r="S389" s="4">
        <f>SUM($R$41:R389)+0</f>
        <v>-1.4853659588703193E-3</v>
      </c>
      <c r="T389">
        <f t="shared" si="93"/>
        <v>1.6985600997195015E-5</v>
      </c>
      <c r="U389">
        <f t="shared" si="94"/>
        <v>1.5238872881762058E-3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763.94372684109749</v>
      </c>
      <c r="E390" s="2">
        <f t="shared" si="82"/>
        <v>-1056.1728854547564</v>
      </c>
      <c r="F390">
        <f t="shared" si="83"/>
        <v>-57295.779513082314</v>
      </c>
      <c r="G390">
        <f t="shared" si="84"/>
        <v>10667.3461430928</v>
      </c>
      <c r="H390">
        <f t="shared" si="85"/>
        <v>7715.8316410949119</v>
      </c>
      <c r="I390" s="2">
        <f t="shared" si="88"/>
        <v>13165.345861399854</v>
      </c>
      <c r="J390" s="42">
        <f t="shared" si="89"/>
        <v>1303.4995902376384</v>
      </c>
      <c r="K390">
        <f t="shared" si="90"/>
        <v>3.4118947630469587</v>
      </c>
      <c r="L390">
        <f t="shared" si="91"/>
        <v>-37.121540923307137</v>
      </c>
      <c r="M390" s="42">
        <f t="shared" si="92"/>
        <v>64.386857567646572</v>
      </c>
      <c r="N390" s="6">
        <f t="shared" si="86"/>
        <v>-4.2794427833037484E-7</v>
      </c>
      <c r="O390" s="4">
        <f>SUM($N$41:N390)*0.1+$N$8</f>
        <v>-1.0043241963661972E-5</v>
      </c>
      <c r="P390" s="4">
        <f>SUM($O$41:O390)+0</f>
        <v>-3.5051414423621673E-4</v>
      </c>
      <c r="Q390" s="6">
        <f t="shared" si="87"/>
        <v>-3.0953771997968518E-7</v>
      </c>
      <c r="R390" s="4">
        <f>SUM($Q$41:Q390)*0.1+$T$8</f>
        <v>-1.3760545547394833E-5</v>
      </c>
      <c r="S390" s="4">
        <f>SUM($R$41:R390)+0</f>
        <v>-1.4991265044177141E-3</v>
      </c>
      <c r="T390">
        <f t="shared" si="93"/>
        <v>1.7035824691003034E-5</v>
      </c>
      <c r="U390">
        <f t="shared" si="94"/>
        <v>1.5395585216409677E-3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763.94372684109749</v>
      </c>
      <c r="E391" s="2">
        <f t="shared" si="82"/>
        <v>-1056.1728854547564</v>
      </c>
      <c r="F391">
        <f t="shared" si="83"/>
        <v>-57295.779513082314</v>
      </c>
      <c r="G391">
        <f t="shared" si="84"/>
        <v>10561.728854547324</v>
      </c>
      <c r="H391">
        <f t="shared" si="85"/>
        <v>7639.4372684107984</v>
      </c>
      <c r="I391" s="2">
        <f t="shared" si="88"/>
        <v>13034.995902376088</v>
      </c>
      <c r="J391" s="42">
        <f t="shared" si="89"/>
        <v>1303.4995902376384</v>
      </c>
      <c r="K391">
        <f t="shared" si="90"/>
        <v>3.3781136267791658</v>
      </c>
      <c r="L391">
        <f t="shared" si="91"/>
        <v>-37.121540923307137</v>
      </c>
      <c r="M391" s="42">
        <f t="shared" si="92"/>
        <v>64.385076323925645</v>
      </c>
      <c r="N391" s="6">
        <f t="shared" si="86"/>
        <v>-4.2370720626769778E-7</v>
      </c>
      <c r="O391" s="4">
        <f>SUM($N$41:N391)*0.1+$N$8</f>
        <v>-1.0085612684288743E-5</v>
      </c>
      <c r="P391" s="4">
        <f>SUM($O$41:O391)+0</f>
        <v>-3.6059975692050546E-4</v>
      </c>
      <c r="Q391" s="6">
        <f t="shared" si="87"/>
        <v>-3.0647299007889599E-7</v>
      </c>
      <c r="R391" s="4">
        <f>SUM($Q$41:Q391)*0.1+$T$8</f>
        <v>-1.3791192846402723E-5</v>
      </c>
      <c r="S391" s="4">
        <f>SUM($R$41:R391)+0</f>
        <v>-1.5129176972641168E-3</v>
      </c>
      <c r="T391">
        <f t="shared" si="93"/>
        <v>1.7085566521018719E-5</v>
      </c>
      <c r="U391">
        <f t="shared" si="94"/>
        <v>1.5552980882731404E-3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763.94372684109749</v>
      </c>
      <c r="E392" s="2">
        <f t="shared" si="82"/>
        <v>-1056.1728854547564</v>
      </c>
      <c r="F392">
        <f t="shared" si="83"/>
        <v>-57295.779513082314</v>
      </c>
      <c r="G392">
        <f t="shared" si="84"/>
        <v>10456.111566001848</v>
      </c>
      <c r="H392">
        <f t="shared" si="85"/>
        <v>7563.0428957266886</v>
      </c>
      <c r="I392" s="2">
        <f t="shared" si="88"/>
        <v>12904.645943352323</v>
      </c>
      <c r="J392" s="42">
        <f t="shared" si="89"/>
        <v>1303.4995902376384</v>
      </c>
      <c r="K392">
        <f t="shared" si="90"/>
        <v>3.3443324905113729</v>
      </c>
      <c r="L392">
        <f t="shared" si="91"/>
        <v>-37.121540923307137</v>
      </c>
      <c r="M392" s="42">
        <f t="shared" si="92"/>
        <v>64.383312755475629</v>
      </c>
      <c r="N392" s="6">
        <f t="shared" si="86"/>
        <v>-4.1947013420502067E-7</v>
      </c>
      <c r="O392" s="4">
        <f>SUM($N$41:N392)*0.1+$N$8</f>
        <v>-1.0127559697709244E-5</v>
      </c>
      <c r="P392" s="4">
        <f>SUM($O$41:O392)+0</f>
        <v>-3.7072731661821472E-4</v>
      </c>
      <c r="Q392" s="6">
        <f t="shared" si="87"/>
        <v>-3.0340826017810697E-7</v>
      </c>
      <c r="R392" s="4">
        <f>SUM($Q$41:Q392)*0.1+$T$8</f>
        <v>-1.3821533672420534E-5</v>
      </c>
      <c r="S392" s="4">
        <f>SUM($R$41:R392)+0</f>
        <v>-1.5267392309365373E-3</v>
      </c>
      <c r="T392">
        <f t="shared" si="93"/>
        <v>1.7134825896066735E-5</v>
      </c>
      <c r="U392">
        <f t="shared" si="94"/>
        <v>1.5711051596146042E-3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763.94372684109749</v>
      </c>
      <c r="E393" s="2">
        <f t="shared" si="82"/>
        <v>-1056.1728854547564</v>
      </c>
      <c r="F393">
        <f t="shared" si="83"/>
        <v>-57295.779513082314</v>
      </c>
      <c r="G393">
        <f t="shared" si="84"/>
        <v>10350.494277456368</v>
      </c>
      <c r="H393">
        <f t="shared" si="85"/>
        <v>7486.6485230425824</v>
      </c>
      <c r="I393" s="2">
        <f t="shared" si="88"/>
        <v>12774.295984328557</v>
      </c>
      <c r="J393" s="42">
        <f t="shared" si="89"/>
        <v>1303.4995902376384</v>
      </c>
      <c r="K393">
        <f t="shared" si="90"/>
        <v>3.31055135424358</v>
      </c>
      <c r="L393">
        <f t="shared" si="91"/>
        <v>-37.121540923307137</v>
      </c>
      <c r="M393" s="42">
        <f t="shared" si="92"/>
        <v>64.381566863749001</v>
      </c>
      <c r="N393" s="6">
        <f t="shared" si="86"/>
        <v>-4.1523306214234339E-7</v>
      </c>
      <c r="O393" s="4">
        <f>SUM($N$41:N393)*0.1+$N$8</f>
        <v>-1.0169083003923478E-5</v>
      </c>
      <c r="P393" s="4">
        <f>SUM($O$41:O393)+0</f>
        <v>-3.808963996221382E-4</v>
      </c>
      <c r="Q393" s="6">
        <f t="shared" si="87"/>
        <v>-3.0034353027731811E-7</v>
      </c>
      <c r="R393" s="4">
        <f>SUM($Q$41:Q393)*0.1+$T$8</f>
        <v>-1.3851568025448265E-5</v>
      </c>
      <c r="S393" s="4">
        <f>SUM($R$41:R393)+0</f>
        <v>-1.5405907989619856E-3</v>
      </c>
      <c r="T393">
        <f t="shared" si="93"/>
        <v>1.718360223888769E-5</v>
      </c>
      <c r="U393">
        <f t="shared" si="94"/>
        <v>1.5869789151376388E-3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763.94372684109749</v>
      </c>
      <c r="E394" s="2">
        <f t="shared" si="82"/>
        <v>-1056.1728854547564</v>
      </c>
      <c r="F394">
        <f t="shared" si="83"/>
        <v>-57295.779513082314</v>
      </c>
      <c r="G394">
        <f t="shared" si="84"/>
        <v>10244.876988910892</v>
      </c>
      <c r="H394">
        <f t="shared" si="85"/>
        <v>7410.2541503584725</v>
      </c>
      <c r="I394" s="2">
        <f t="shared" si="88"/>
        <v>12643.946025304793</v>
      </c>
      <c r="J394" s="42">
        <f t="shared" si="89"/>
        <v>1303.4995902376384</v>
      </c>
      <c r="K394">
        <f t="shared" si="90"/>
        <v>3.2767702179757876</v>
      </c>
      <c r="L394">
        <f t="shared" si="91"/>
        <v>-37.121540923307137</v>
      </c>
      <c r="M394" s="42">
        <f t="shared" si="92"/>
        <v>64.379838650183899</v>
      </c>
      <c r="N394" s="6">
        <f t="shared" si="86"/>
        <v>-4.1099599007966633E-7</v>
      </c>
      <c r="O394" s="4">
        <f>SUM($N$41:N394)*0.1+$N$8</f>
        <v>-1.0210182602931445E-5</v>
      </c>
      <c r="P394" s="4">
        <f>SUM($O$41:O394)+0</f>
        <v>-3.9110658222506965E-4</v>
      </c>
      <c r="Q394" s="6">
        <f t="shared" si="87"/>
        <v>-2.9727880037652903E-7</v>
      </c>
      <c r="R394" s="4">
        <f>SUM($Q$41:Q394)*0.1+$T$8</f>
        <v>-1.3881295905485917E-5</v>
      </c>
      <c r="S394" s="4">
        <f>SUM($R$41:R394)+0</f>
        <v>-1.5544720948674716E-3</v>
      </c>
      <c r="T394">
        <f t="shared" si="93"/>
        <v>1.7231894985777507E-5</v>
      </c>
      <c r="U394">
        <f t="shared" si="94"/>
        <v>1.6029185420293325E-3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763.94372684109749</v>
      </c>
      <c r="E395" s="2">
        <f t="shared" si="82"/>
        <v>-1056.1728854547564</v>
      </c>
      <c r="F395">
        <f t="shared" si="83"/>
        <v>-57295.779513082314</v>
      </c>
      <c r="G395">
        <f t="shared" si="84"/>
        <v>10139.259700365415</v>
      </c>
      <c r="H395">
        <f t="shared" si="85"/>
        <v>7333.8597776743554</v>
      </c>
      <c r="I395" s="2">
        <f t="shared" si="88"/>
        <v>12513.596066281025</v>
      </c>
      <c r="J395" s="42">
        <f t="shared" si="89"/>
        <v>1303.4995902376384</v>
      </c>
      <c r="K395">
        <f t="shared" si="90"/>
        <v>3.2429890817079938</v>
      </c>
      <c r="L395">
        <f t="shared" si="91"/>
        <v>-37.121540923307137</v>
      </c>
      <c r="M395" s="42">
        <f t="shared" si="92"/>
        <v>64.37812811620401</v>
      </c>
      <c r="N395" s="6">
        <f t="shared" si="86"/>
        <v>-4.0675891801698922E-7</v>
      </c>
      <c r="O395" s="4">
        <f>SUM($N$41:N395)*0.1+$N$8</f>
        <v>-1.0250858494733146E-5</v>
      </c>
      <c r="P395" s="4">
        <f>SUM($O$41:O395)+0</f>
        <v>-4.013574407198028E-4</v>
      </c>
      <c r="Q395" s="6">
        <f t="shared" si="87"/>
        <v>-2.9421407047573974E-7</v>
      </c>
      <c r="R395" s="4">
        <f>SUM($Q$41:Q395)*0.1+$T$8</f>
        <v>-1.3910717312533492E-5</v>
      </c>
      <c r="S395" s="4">
        <f>SUM($R$41:R395)+0</f>
        <v>-1.5683828121800052E-3</v>
      </c>
      <c r="T395">
        <f t="shared" si="93"/>
        <v>1.7279703586238443E-5</v>
      </c>
      <c r="U395">
        <f t="shared" si="94"/>
        <v>1.6189232349814527E-3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763.94372684109749</v>
      </c>
      <c r="E396" s="2">
        <f t="shared" si="82"/>
        <v>-1056.1728854547564</v>
      </c>
      <c r="F396">
        <f t="shared" si="83"/>
        <v>-57295.779513082314</v>
      </c>
      <c r="G396">
        <f t="shared" si="84"/>
        <v>10033.642411819936</v>
      </c>
      <c r="H396">
        <f t="shared" si="85"/>
        <v>7257.4654049902456</v>
      </c>
      <c r="I396" s="2">
        <f t="shared" si="88"/>
        <v>12383.246107257257</v>
      </c>
      <c r="J396" s="42">
        <f t="shared" si="89"/>
        <v>1303.4995902376384</v>
      </c>
      <c r="K396">
        <f t="shared" si="90"/>
        <v>3.2092079454402005</v>
      </c>
      <c r="L396">
        <f t="shared" si="91"/>
        <v>-37.121540923307137</v>
      </c>
      <c r="M396" s="42">
        <f t="shared" si="92"/>
        <v>64.37643526321861</v>
      </c>
      <c r="N396" s="6">
        <f t="shared" si="86"/>
        <v>-4.02521845954312E-7</v>
      </c>
      <c r="O396" s="4">
        <f>SUM($N$41:N396)*0.1+$N$8</f>
        <v>-1.0291110679328577E-5</v>
      </c>
      <c r="P396" s="4">
        <f>SUM($O$41:O396)+0</f>
        <v>-4.1164855139913135E-4</v>
      </c>
      <c r="Q396" s="6">
        <f t="shared" si="87"/>
        <v>-2.9114934057495066E-7</v>
      </c>
      <c r="R396" s="4">
        <f>SUM($Q$41:Q396)*0.1+$T$8</f>
        <v>-1.3939832246590985E-5</v>
      </c>
      <c r="S396" s="4">
        <f>SUM($R$41:R396)+0</f>
        <v>-1.5823226444265962E-3</v>
      </c>
      <c r="T396">
        <f t="shared" si="93"/>
        <v>1.7327027502641317E-5</v>
      </c>
      <c r="U396">
        <f t="shared" si="94"/>
        <v>1.6349921959857116E-3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763.94372684109749</v>
      </c>
      <c r="E397" s="2">
        <f t="shared" si="82"/>
        <v>-1056.1728854547564</v>
      </c>
      <c r="F397">
        <f t="shared" si="83"/>
        <v>-57295.779513082314</v>
      </c>
      <c r="G397">
        <f t="shared" si="84"/>
        <v>9928.0251232744631</v>
      </c>
      <c r="H397">
        <f t="shared" si="85"/>
        <v>7181.0710323061357</v>
      </c>
      <c r="I397" s="2">
        <f t="shared" si="88"/>
        <v>12252.896148233496</v>
      </c>
      <c r="J397" s="42">
        <f t="shared" si="89"/>
        <v>1303.4995902376384</v>
      </c>
      <c r="K397">
        <f t="shared" si="90"/>
        <v>3.1754268091724089</v>
      </c>
      <c r="L397">
        <f t="shared" si="91"/>
        <v>-37.121540923307137</v>
      </c>
      <c r="M397" s="42">
        <f t="shared" si="92"/>
        <v>64.374760092622566</v>
      </c>
      <c r="N397" s="6">
        <f t="shared" si="86"/>
        <v>-3.9828477389163505E-7</v>
      </c>
      <c r="O397" s="4">
        <f>SUM($N$41:N397)*0.1+$N$8</f>
        <v>-1.0330939156717741E-5</v>
      </c>
      <c r="P397" s="4">
        <f>SUM($O$41:O397)+0</f>
        <v>-4.219794905558491E-4</v>
      </c>
      <c r="Q397" s="6">
        <f t="shared" si="87"/>
        <v>-2.8808461067416164E-7</v>
      </c>
      <c r="R397" s="4">
        <f>SUM($Q$41:Q397)*0.1+$T$8</f>
        <v>-1.3968640707658402E-5</v>
      </c>
      <c r="S397" s="4">
        <f>SUM($R$41:R397)+0</f>
        <v>-1.5962912851342546E-3</v>
      </c>
      <c r="T397">
        <f t="shared" si="93"/>
        <v>1.7373866209898569E-5</v>
      </c>
      <c r="U397">
        <f t="shared" si="94"/>
        <v>1.651124634134366E-3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763.94372684109749</v>
      </c>
      <c r="E398" s="2">
        <f t="shared" si="82"/>
        <v>-1056.1728854547564</v>
      </c>
      <c r="F398">
        <f t="shared" si="83"/>
        <v>-57295.779513082314</v>
      </c>
      <c r="G398">
        <f t="shared" si="84"/>
        <v>9822.4078347289833</v>
      </c>
      <c r="H398">
        <f t="shared" si="85"/>
        <v>7104.6766596220259</v>
      </c>
      <c r="I398" s="2">
        <f t="shared" si="88"/>
        <v>12122.546189209728</v>
      </c>
      <c r="J398" s="42">
        <f t="shared" si="89"/>
        <v>1303.4995902376384</v>
      </c>
      <c r="K398">
        <f t="shared" si="90"/>
        <v>3.1416456729046156</v>
      </c>
      <c r="L398">
        <f t="shared" si="91"/>
        <v>-37.121540923307137</v>
      </c>
      <c r="M398" s="42">
        <f t="shared" si="92"/>
        <v>64.373102605796319</v>
      </c>
      <c r="N398" s="6">
        <f t="shared" si="86"/>
        <v>-3.9404770182895778E-7</v>
      </c>
      <c r="O398" s="4">
        <f>SUM($N$41:N398)*0.1+$N$8</f>
        <v>-1.0370343926900635E-5</v>
      </c>
      <c r="P398" s="4">
        <f>SUM($O$41:O398)+0</f>
        <v>-4.3234983448274972E-4</v>
      </c>
      <c r="Q398" s="6">
        <f t="shared" si="87"/>
        <v>-2.8501988077337261E-7</v>
      </c>
      <c r="R398" s="4">
        <f>SUM($Q$41:Q398)*0.1+$T$8</f>
        <v>-1.3997142695735739E-5</v>
      </c>
      <c r="S398" s="4">
        <f>SUM($R$41:R398)+0</f>
        <v>-1.6102884278299905E-3</v>
      </c>
      <c r="T398">
        <f t="shared" si="93"/>
        <v>1.7420219195147726E-5</v>
      </c>
      <c r="U398">
        <f t="shared" si="94"/>
        <v>1.6673197654260695E-3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763.94372684109749</v>
      </c>
      <c r="E399" s="2">
        <f t="shared" si="82"/>
        <v>-1056.1728854547564</v>
      </c>
      <c r="F399">
        <f t="shared" si="83"/>
        <v>-57295.779513082314</v>
      </c>
      <c r="G399">
        <f t="shared" si="84"/>
        <v>9716.7905461835071</v>
      </c>
      <c r="H399">
        <f t="shared" si="85"/>
        <v>7028.2822869379161</v>
      </c>
      <c r="I399" s="2">
        <f t="shared" si="88"/>
        <v>11992.196230185964</v>
      </c>
      <c r="J399" s="42">
        <f t="shared" si="89"/>
        <v>1303.4995902376384</v>
      </c>
      <c r="K399">
        <f t="shared" si="90"/>
        <v>3.1078645366368227</v>
      </c>
      <c r="L399">
        <f t="shared" si="91"/>
        <v>-37.121540923307137</v>
      </c>
      <c r="M399" s="42">
        <f t="shared" si="92"/>
        <v>64.37146280410586</v>
      </c>
      <c r="N399" s="6">
        <f t="shared" si="86"/>
        <v>-3.8981062976628072E-7</v>
      </c>
      <c r="O399" s="4">
        <f>SUM($N$41:N399)*0.1+$N$8</f>
        <v>-1.0409324989877266E-5</v>
      </c>
      <c r="P399" s="4">
        <f>SUM($O$41:O399)+0</f>
        <v>-4.4275915947262698E-4</v>
      </c>
      <c r="Q399" s="6">
        <f t="shared" si="87"/>
        <v>-2.8195515087258359E-7</v>
      </c>
      <c r="R399" s="4">
        <f>SUM($Q$41:Q399)*0.1+$T$8</f>
        <v>-1.4025338210822997E-5</v>
      </c>
      <c r="S399" s="4">
        <f>SUM($R$41:R399)+0</f>
        <v>-1.6243137660408135E-3</v>
      </c>
      <c r="T399">
        <f t="shared" si="93"/>
        <v>1.746608595744493E-5</v>
      </c>
      <c r="U399">
        <f t="shared" si="94"/>
        <v>1.6835768125769009E-3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763.94372684109749</v>
      </c>
      <c r="E400" s="2">
        <f t="shared" si="82"/>
        <v>-1056.1728854547564</v>
      </c>
      <c r="F400">
        <f t="shared" si="83"/>
        <v>-57295.779513082314</v>
      </c>
      <c r="G400">
        <f t="shared" si="84"/>
        <v>9611.1732576380309</v>
      </c>
      <c r="H400">
        <f t="shared" si="85"/>
        <v>6951.8879142538062</v>
      </c>
      <c r="I400" s="2">
        <f t="shared" si="88"/>
        <v>11861.8462711622</v>
      </c>
      <c r="J400" s="42">
        <f t="shared" si="89"/>
        <v>1303.4995902376384</v>
      </c>
      <c r="K400">
        <f t="shared" si="90"/>
        <v>3.0740834003690303</v>
      </c>
      <c r="L400">
        <f t="shared" si="91"/>
        <v>-37.121540923307137</v>
      </c>
      <c r="M400" s="42">
        <f t="shared" si="92"/>
        <v>64.369840688902784</v>
      </c>
      <c r="N400" s="6">
        <f t="shared" si="86"/>
        <v>-3.855735577036036E-7</v>
      </c>
      <c r="O400" s="4">
        <f>SUM($N$41:N400)*0.1+$N$8</f>
        <v>-1.0447882345647623E-5</v>
      </c>
      <c r="P400" s="4">
        <f>SUM($O$41:O400)+0</f>
        <v>-4.532070418182746E-4</v>
      </c>
      <c r="Q400" s="6">
        <f t="shared" si="87"/>
        <v>-2.7889042097179457E-7</v>
      </c>
      <c r="R400" s="4">
        <f>SUM($Q$41:Q400)*0.1+$T$8</f>
        <v>-1.4053227252920176E-5</v>
      </c>
      <c r="S400" s="4">
        <f>SUM($R$41:R400)+0</f>
        <v>-1.6383669932937338E-3</v>
      </c>
      <c r="T400">
        <f t="shared" si="93"/>
        <v>1.7511466007468181E-5</v>
      </c>
      <c r="U400">
        <f t="shared" si="94"/>
        <v>1.6998950048364811E-3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763.94372684109749</v>
      </c>
      <c r="E401" s="2">
        <f t="shared" si="82"/>
        <v>-1056.1728854547564</v>
      </c>
      <c r="F401">
        <f t="shared" si="83"/>
        <v>-57295.779513082314</v>
      </c>
      <c r="G401">
        <f t="shared" si="84"/>
        <v>9505.5559690925511</v>
      </c>
      <c r="H401">
        <f t="shared" si="85"/>
        <v>6875.4935415696891</v>
      </c>
      <c r="I401" s="2">
        <f t="shared" si="88"/>
        <v>11731.496312138428</v>
      </c>
      <c r="J401" s="42">
        <f t="shared" si="89"/>
        <v>1303.4995902376384</v>
      </c>
      <c r="K401">
        <f t="shared" si="90"/>
        <v>3.0403022641012361</v>
      </c>
      <c r="L401">
        <f t="shared" si="91"/>
        <v>-37.121540923307137</v>
      </c>
      <c r="M401" s="42">
        <f t="shared" si="92"/>
        <v>64.368236261524203</v>
      </c>
      <c r="N401" s="6">
        <f t="shared" si="86"/>
        <v>-3.8133648564092639E-7</v>
      </c>
      <c r="O401" s="4">
        <f>SUM($N$41:N401)*0.1+$N$8</f>
        <v>-1.0486015994211717E-5</v>
      </c>
      <c r="P401" s="4">
        <f>SUM($O$41:O401)+0</f>
        <v>-4.6369305781248635E-4</v>
      </c>
      <c r="Q401" s="6">
        <f t="shared" si="87"/>
        <v>-2.7582569107100523E-7</v>
      </c>
      <c r="R401" s="4">
        <f>SUM($Q$41:Q401)*0.1+$T$8</f>
        <v>-1.4080809822027278E-5</v>
      </c>
      <c r="S401" s="4">
        <f>SUM($R$41:R401)+0</f>
        <v>-1.652447803115761E-3</v>
      </c>
      <c r="T401">
        <f t="shared" si="93"/>
        <v>1.7556358867229955E-5</v>
      </c>
      <c r="U401">
        <f t="shared" si="94"/>
        <v>1.7162735778090854E-3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763.94372684109749</v>
      </c>
      <c r="E402" s="2">
        <f t="shared" si="82"/>
        <v>-1056.1728854547564</v>
      </c>
      <c r="F402">
        <f t="shared" si="83"/>
        <v>-57295.779513082314</v>
      </c>
      <c r="G402">
        <f t="shared" si="84"/>
        <v>9399.9386805470749</v>
      </c>
      <c r="H402">
        <f t="shared" si="85"/>
        <v>6799.0991688855866</v>
      </c>
      <c r="I402" s="2">
        <f t="shared" si="88"/>
        <v>11601.146353114667</v>
      </c>
      <c r="J402" s="42">
        <f t="shared" si="89"/>
        <v>1303.4995902376384</v>
      </c>
      <c r="K402">
        <f t="shared" si="90"/>
        <v>3.0065211278334445</v>
      </c>
      <c r="L402">
        <f t="shared" si="91"/>
        <v>-37.121540923307137</v>
      </c>
      <c r="M402" s="42">
        <f t="shared" si="92"/>
        <v>64.366649523292793</v>
      </c>
      <c r="N402" s="6">
        <f t="shared" si="86"/>
        <v>-3.7709941357824927E-7</v>
      </c>
      <c r="O402" s="4">
        <f>SUM($N$41:N402)*0.1+$N$8</f>
        <v>-1.0523725935569541E-5</v>
      </c>
      <c r="P402" s="4">
        <f>SUM($O$41:O402)+0</f>
        <v>-4.7421678374805589E-4</v>
      </c>
      <c r="Q402" s="6">
        <f t="shared" si="87"/>
        <v>-2.7276096117021647E-7</v>
      </c>
      <c r="R402" s="4">
        <f>SUM($Q$41:Q402)*0.1+$T$8</f>
        <v>-1.4108085918144301E-5</v>
      </c>
      <c r="S402" s="4">
        <f>SUM($R$41:R402)+0</f>
        <v>-1.6665558890339052E-3</v>
      </c>
      <c r="T402">
        <f t="shared" si="93"/>
        <v>1.7600764069798802E-5</v>
      </c>
      <c r="U402">
        <f t="shared" si="94"/>
        <v>1.7327117732796591E-3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763.94372684109749</v>
      </c>
      <c r="E403" s="2">
        <f t="shared" si="82"/>
        <v>-1056.1728854547564</v>
      </c>
      <c r="F403">
        <f t="shared" si="83"/>
        <v>-57295.779513082314</v>
      </c>
      <c r="G403">
        <f t="shared" si="84"/>
        <v>9294.3213920015987</v>
      </c>
      <c r="H403">
        <f t="shared" si="85"/>
        <v>6722.7047962014767</v>
      </c>
      <c r="I403" s="2">
        <f t="shared" si="88"/>
        <v>11470.796394090903</v>
      </c>
      <c r="J403" s="42">
        <f t="shared" si="89"/>
        <v>1303.4995902376384</v>
      </c>
      <c r="K403">
        <f t="shared" si="90"/>
        <v>2.9727399915656516</v>
      </c>
      <c r="L403">
        <f t="shared" si="91"/>
        <v>-37.121540923307137</v>
      </c>
      <c r="M403" s="42">
        <f t="shared" si="92"/>
        <v>64.365080475516791</v>
      </c>
      <c r="N403" s="6">
        <f t="shared" si="86"/>
        <v>-3.7286234151557216E-7</v>
      </c>
      <c r="O403" s="4">
        <f>SUM($N$41:N403)*0.1+$N$8</f>
        <v>-1.0561012169721102E-5</v>
      </c>
      <c r="P403" s="4">
        <f>SUM($O$41:O403)+0</f>
        <v>-4.8477779591777698E-4</v>
      </c>
      <c r="Q403" s="6">
        <f t="shared" si="87"/>
        <v>-2.6969623126942744E-7</v>
      </c>
      <c r="R403" s="4">
        <f>SUM($Q$41:Q403)*0.1+$T$8</f>
        <v>-1.4135055541271241E-5</v>
      </c>
      <c r="S403" s="4">
        <f>SUM($R$41:R403)+0</f>
        <v>-1.6806909445751764E-3</v>
      </c>
      <c r="T403">
        <f t="shared" si="93"/>
        <v>1.7644681159029767E-5</v>
      </c>
      <c r="U403">
        <f t="shared" si="94"/>
        <v>1.7492088390446397E-3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763.94372684109749</v>
      </c>
      <c r="E404" s="2">
        <f t="shared" si="82"/>
        <v>-1056.1728854547564</v>
      </c>
      <c r="F404">
        <f t="shared" si="83"/>
        <v>-57295.779513082314</v>
      </c>
      <c r="G404">
        <f t="shared" si="84"/>
        <v>9188.7041034561189</v>
      </c>
      <c r="H404">
        <f t="shared" si="85"/>
        <v>6646.3104235173596</v>
      </c>
      <c r="I404" s="2">
        <f t="shared" si="88"/>
        <v>11340.446435067131</v>
      </c>
      <c r="J404" s="42">
        <f t="shared" si="89"/>
        <v>1303.4995902376384</v>
      </c>
      <c r="K404">
        <f t="shared" si="90"/>
        <v>2.9389588552978574</v>
      </c>
      <c r="L404">
        <f t="shared" si="91"/>
        <v>-37.121540923307137</v>
      </c>
      <c r="M404" s="42">
        <f t="shared" si="92"/>
        <v>64.363529119489968</v>
      </c>
      <c r="N404" s="6">
        <f t="shared" si="86"/>
        <v>-3.6862526945289494E-7</v>
      </c>
      <c r="O404" s="4">
        <f>SUM($N$41:N404)*0.1+$N$8</f>
        <v>-1.0597874696666392E-5</v>
      </c>
      <c r="P404" s="4">
        <f>SUM($O$41:O404)+0</f>
        <v>-4.9537567061444336E-4</v>
      </c>
      <c r="Q404" s="6">
        <f t="shared" si="87"/>
        <v>-2.666315013686381E-7</v>
      </c>
      <c r="R404" s="4">
        <f>SUM($Q$41:Q404)*0.1+$T$8</f>
        <v>-1.4161718691408105E-5</v>
      </c>
      <c r="S404" s="4">
        <f>SUM($R$41:R404)+0</f>
        <v>-1.6948526632665846E-3</v>
      </c>
      <c r="T404">
        <f t="shared" si="93"/>
        <v>1.7688109689303136E-5</v>
      </c>
      <c r="U404">
        <f t="shared" si="94"/>
        <v>1.7657640287474837E-3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763.94372684109749</v>
      </c>
      <c r="E405" s="2">
        <f t="shared" si="82"/>
        <v>-1056.1728854547564</v>
      </c>
      <c r="F405">
        <f t="shared" si="83"/>
        <v>-57295.779513082314</v>
      </c>
      <c r="G405">
        <f t="shared" si="84"/>
        <v>9083.0868149106464</v>
      </c>
      <c r="H405">
        <f t="shared" si="85"/>
        <v>6569.9160508332498</v>
      </c>
      <c r="I405" s="2">
        <f t="shared" si="88"/>
        <v>11210.096476043371</v>
      </c>
      <c r="J405" s="42">
        <f t="shared" si="89"/>
        <v>1303.4995902376384</v>
      </c>
      <c r="K405">
        <f t="shared" si="90"/>
        <v>2.9051777190300658</v>
      </c>
      <c r="L405">
        <f t="shared" si="91"/>
        <v>-37.121540923307137</v>
      </c>
      <c r="M405" s="42">
        <f t="shared" si="92"/>
        <v>64.361995456491627</v>
      </c>
      <c r="N405" s="6">
        <f t="shared" si="86"/>
        <v>-3.6438819739021799E-7</v>
      </c>
      <c r="O405" s="4">
        <f>SUM($N$41:N405)*0.1+$N$8</f>
        <v>-1.0634313516405413E-5</v>
      </c>
      <c r="P405" s="4">
        <f>SUM($O$41:O405)+0</f>
        <v>-5.0600998413084873E-4</v>
      </c>
      <c r="Q405" s="6">
        <f t="shared" si="87"/>
        <v>-2.6356677146784908E-7</v>
      </c>
      <c r="R405" s="4">
        <f>SUM($Q$41:Q405)*0.1+$T$8</f>
        <v>-1.418807536855489E-5</v>
      </c>
      <c r="S405" s="4">
        <f>SUM($R$41:R405)+0</f>
        <v>-1.7090407386351396E-3</v>
      </c>
      <c r="T405">
        <f t="shared" si="93"/>
        <v>1.7731049225271381E-5</v>
      </c>
      <c r="U405">
        <f t="shared" si="94"/>
        <v>1.7823766017187965E-3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763.94372684109749</v>
      </c>
      <c r="E406" s="2">
        <f t="shared" si="82"/>
        <v>-1056.1728854547564</v>
      </c>
      <c r="F406">
        <f t="shared" si="83"/>
        <v>-57295.779513082314</v>
      </c>
      <c r="G406">
        <f t="shared" si="84"/>
        <v>8977.4695263651665</v>
      </c>
      <c r="H406">
        <f t="shared" si="85"/>
        <v>6493.5216781491399</v>
      </c>
      <c r="I406" s="2">
        <f t="shared" si="88"/>
        <v>11079.746517019603</v>
      </c>
      <c r="J406" s="42">
        <f t="shared" si="89"/>
        <v>1303.4995902376384</v>
      </c>
      <c r="K406">
        <f t="shared" si="90"/>
        <v>2.8713965827622721</v>
      </c>
      <c r="L406">
        <f t="shared" si="91"/>
        <v>-37.121540923307137</v>
      </c>
      <c r="M406" s="42">
        <f t="shared" si="92"/>
        <v>64.360479487786591</v>
      </c>
      <c r="N406" s="6">
        <f t="shared" si="86"/>
        <v>-3.6015112532754072E-7</v>
      </c>
      <c r="O406" s="4">
        <f>SUM($N$41:N406)*0.1+$N$8</f>
        <v>-1.0670328628938164E-5</v>
      </c>
      <c r="P406" s="4">
        <f>SUM($O$41:O406)+0</f>
        <v>-5.1668031275978687E-4</v>
      </c>
      <c r="Q406" s="6">
        <f t="shared" si="87"/>
        <v>-2.6050204156706005E-7</v>
      </c>
      <c r="R406" s="4">
        <f>SUM($Q$41:Q406)*0.1+$T$8</f>
        <v>-1.4214125572711598E-5</v>
      </c>
      <c r="S406" s="4">
        <f>SUM($R$41:R406)+0</f>
        <v>-1.7232548642078511E-3</v>
      </c>
      <c r="T406">
        <f t="shared" si="93"/>
        <v>1.777349934161394E-5</v>
      </c>
      <c r="U406">
        <f t="shared" si="94"/>
        <v>1.7990458228209672E-3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763.94372684109749</v>
      </c>
      <c r="E407" s="2">
        <f t="shared" si="82"/>
        <v>-1056.1728854547564</v>
      </c>
      <c r="F407">
        <f t="shared" si="83"/>
        <v>-57295.779513082314</v>
      </c>
      <c r="G407">
        <f t="shared" si="84"/>
        <v>8871.8522378196867</v>
      </c>
      <c r="H407">
        <f t="shared" si="85"/>
        <v>6417.1273054650301</v>
      </c>
      <c r="I407" s="2">
        <f t="shared" si="88"/>
        <v>10949.396557995837</v>
      </c>
      <c r="J407" s="42">
        <f t="shared" si="89"/>
        <v>1303.4995902376384</v>
      </c>
      <c r="K407">
        <f t="shared" si="90"/>
        <v>2.8376154464944792</v>
      </c>
      <c r="L407">
        <f t="shared" si="91"/>
        <v>-37.121540923307137</v>
      </c>
      <c r="M407" s="42">
        <f t="shared" si="92"/>
        <v>64.358981214625231</v>
      </c>
      <c r="N407" s="6">
        <f t="shared" si="86"/>
        <v>-3.559140532648635E-7</v>
      </c>
      <c r="O407" s="4">
        <f>SUM($N$41:N407)*0.1+$N$8</f>
        <v>-1.0705920034264651E-5</v>
      </c>
      <c r="P407" s="4">
        <f>SUM($O$41:O407)+0</f>
        <v>-5.2738623279405153E-4</v>
      </c>
      <c r="Q407" s="6">
        <f t="shared" si="87"/>
        <v>-2.5743731166627103E-7</v>
      </c>
      <c r="R407" s="4">
        <f>SUM($Q$41:Q407)*0.1+$T$8</f>
        <v>-1.4239869303878224E-5</v>
      </c>
      <c r="S407" s="4">
        <f>SUM($R$41:R407)+0</f>
        <v>-1.7374947335117295E-3</v>
      </c>
      <c r="T407">
        <f t="shared" si="93"/>
        <v>1.7815459622799589E-5</v>
      </c>
      <c r="U407">
        <f t="shared" si="94"/>
        <v>1.8157709622971994E-3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763.94372684109749</v>
      </c>
      <c r="E408" s="2">
        <f t="shared" si="82"/>
        <v>-1056.1728854547564</v>
      </c>
      <c r="F408">
        <f t="shared" si="83"/>
        <v>-57295.779513082314</v>
      </c>
      <c r="G408">
        <f t="shared" si="84"/>
        <v>8766.2349492742142</v>
      </c>
      <c r="H408">
        <f t="shared" si="85"/>
        <v>6340.7329327809202</v>
      </c>
      <c r="I408" s="2">
        <f t="shared" si="88"/>
        <v>10819.046598972074</v>
      </c>
      <c r="J408" s="42">
        <f t="shared" si="89"/>
        <v>1303.4995902376384</v>
      </c>
      <c r="K408">
        <f t="shared" si="90"/>
        <v>2.8038343102266872</v>
      </c>
      <c r="L408">
        <f t="shared" si="91"/>
        <v>-37.121540923307137</v>
      </c>
      <c r="M408" s="42">
        <f t="shared" si="92"/>
        <v>64.357500638243437</v>
      </c>
      <c r="N408" s="6">
        <f t="shared" si="86"/>
        <v>-3.5167698120218654E-7</v>
      </c>
      <c r="O408" s="4">
        <f>SUM($N$41:N408)*0.1+$N$8</f>
        <v>-1.0741087732384868E-5</v>
      </c>
      <c r="P408" s="4">
        <f>SUM($O$41:O408)+0</f>
        <v>-5.3812732052643635E-4</v>
      </c>
      <c r="Q408" s="6">
        <f t="shared" si="87"/>
        <v>-2.54372581765482E-7</v>
      </c>
      <c r="R408" s="4">
        <f>SUM($Q$41:Q408)*0.1+$T$8</f>
        <v>-1.426530656205477E-5</v>
      </c>
      <c r="S408" s="4">
        <f>SUM($R$41:R408)+0</f>
        <v>-1.7517600400737841E-3</v>
      </c>
      <c r="T408">
        <f t="shared" si="93"/>
        <v>1.7856929662856144E-5</v>
      </c>
      <c r="U408">
        <f t="shared" si="94"/>
        <v>1.8325512956248366E-3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763.94372684109749</v>
      </c>
      <c r="E409" s="2">
        <f t="shared" si="82"/>
        <v>-1056.1728854547564</v>
      </c>
      <c r="F409">
        <f t="shared" si="83"/>
        <v>-57295.779513082314</v>
      </c>
      <c r="G409">
        <f t="shared" si="84"/>
        <v>8660.6176607287343</v>
      </c>
      <c r="H409">
        <f t="shared" si="85"/>
        <v>6264.3385600968031</v>
      </c>
      <c r="I409" s="2">
        <f t="shared" si="88"/>
        <v>10688.696639948303</v>
      </c>
      <c r="J409" s="42">
        <f t="shared" si="89"/>
        <v>1303.4995902376384</v>
      </c>
      <c r="K409">
        <f t="shared" si="90"/>
        <v>2.7700531739588925</v>
      </c>
      <c r="L409">
        <f t="shared" si="91"/>
        <v>-37.121540923307137</v>
      </c>
      <c r="M409" s="42">
        <f t="shared" si="92"/>
        <v>64.356037759862588</v>
      </c>
      <c r="N409" s="6">
        <f t="shared" si="86"/>
        <v>-3.4743990913950932E-7</v>
      </c>
      <c r="O409" s="4">
        <f>SUM($N$41:N409)*0.1+$N$8</f>
        <v>-1.0775831723298822E-5</v>
      </c>
      <c r="P409" s="4">
        <f>SUM($O$41:O409)+0</f>
        <v>-5.4890315224973517E-4</v>
      </c>
      <c r="Q409" s="6">
        <f t="shared" si="87"/>
        <v>-2.5130785186469266E-7</v>
      </c>
      <c r="R409" s="4">
        <f>SUM($Q$41:Q409)*0.1+$T$8</f>
        <v>-1.4290437347241241E-5</v>
      </c>
      <c r="S409" s="4">
        <f>SUM($R$41:R409)+0</f>
        <v>-1.7660504774210254E-3</v>
      </c>
      <c r="T409">
        <f t="shared" si="93"/>
        <v>1.789790906514726E-5</v>
      </c>
      <c r="U409">
        <f t="shared" si="94"/>
        <v>1.8493861033728807E-3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763.94372684109749</v>
      </c>
      <c r="E410" s="2">
        <f t="shared" si="82"/>
        <v>-1056.1728854547564</v>
      </c>
      <c r="F410">
        <f t="shared" si="83"/>
        <v>-57295.779513082314</v>
      </c>
      <c r="G410">
        <f t="shared" si="84"/>
        <v>8555.0003721832582</v>
      </c>
      <c r="H410">
        <f t="shared" si="85"/>
        <v>6187.9441874126933</v>
      </c>
      <c r="I410" s="2">
        <f t="shared" si="88"/>
        <v>10558.346680924538</v>
      </c>
      <c r="J410" s="42">
        <f t="shared" si="89"/>
        <v>1303.4995902376384</v>
      </c>
      <c r="K410">
        <f t="shared" si="90"/>
        <v>2.7362720376911001</v>
      </c>
      <c r="L410">
        <f t="shared" si="91"/>
        <v>-37.121540923307137</v>
      </c>
      <c r="M410" s="42">
        <f t="shared" si="92"/>
        <v>64.354592580689612</v>
      </c>
      <c r="N410" s="6">
        <f t="shared" si="86"/>
        <v>-3.4320283707683221E-7</v>
      </c>
      <c r="O410" s="4">
        <f>SUM($N$41:N410)*0.1+$N$8</f>
        <v>-1.0810152007006506E-5</v>
      </c>
      <c r="P410" s="4">
        <f>SUM($O$41:O410)+0</f>
        <v>-5.5971330425674164E-4</v>
      </c>
      <c r="Q410" s="6">
        <f t="shared" si="87"/>
        <v>-2.4824312196390364E-7</v>
      </c>
      <c r="R410" s="4">
        <f>SUM($Q$41:Q410)*0.1+$T$8</f>
        <v>-1.4315261659437631E-5</v>
      </c>
      <c r="S410" s="4">
        <f>SUM($R$41:R410)+0</f>
        <v>-1.780365739080463E-3</v>
      </c>
      <c r="T410">
        <f t="shared" si="93"/>
        <v>1.7938397442156083E-5</v>
      </c>
      <c r="U410">
        <f t="shared" si="94"/>
        <v>1.8662746710635932E-3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763.94372684109749</v>
      </c>
      <c r="E411" s="2">
        <f t="shared" si="82"/>
        <v>-1056.1728854547564</v>
      </c>
      <c r="F411">
        <f t="shared" si="83"/>
        <v>-57295.779513082314</v>
      </c>
      <c r="G411">
        <f t="shared" si="84"/>
        <v>8449.383083637782</v>
      </c>
      <c r="H411">
        <f t="shared" si="85"/>
        <v>6111.5498147285834</v>
      </c>
      <c r="I411" s="2">
        <f t="shared" si="88"/>
        <v>10427.996721900774</v>
      </c>
      <c r="J411" s="42">
        <f t="shared" si="89"/>
        <v>1303.4995902376384</v>
      </c>
      <c r="K411">
        <f t="shared" si="90"/>
        <v>2.7024909014233076</v>
      </c>
      <c r="L411">
        <f t="shared" si="91"/>
        <v>-37.121540923307137</v>
      </c>
      <c r="M411" s="42">
        <f t="shared" si="92"/>
        <v>64.3531651019169</v>
      </c>
      <c r="N411" s="6">
        <f t="shared" si="86"/>
        <v>-3.389657650141551E-7</v>
      </c>
      <c r="O411" s="4">
        <f>SUM($N$41:N411)*0.1+$N$8</f>
        <v>-1.084404858350792E-5</v>
      </c>
      <c r="P411" s="4">
        <f>SUM($O$41:O411)+0</f>
        <v>-5.705573528402496E-4</v>
      </c>
      <c r="Q411" s="6">
        <f t="shared" si="87"/>
        <v>-2.4517839206311456E-7</v>
      </c>
      <c r="R411" s="4">
        <f>SUM($Q$41:Q411)*0.1+$T$8</f>
        <v>-1.4339779498643943E-5</v>
      </c>
      <c r="S411" s="4">
        <f>SUM($R$41:R411)+0</f>
        <v>-1.7947055185791069E-3</v>
      </c>
      <c r="T411">
        <f t="shared" si="93"/>
        <v>1.7978394415275501E-5</v>
      </c>
      <c r="U411">
        <f t="shared" si="94"/>
        <v>1.8832162890380845E-3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763.94372684109749</v>
      </c>
      <c r="E412" s="2">
        <f t="shared" si="82"/>
        <v>-1056.1728854547564</v>
      </c>
      <c r="F412">
        <f t="shared" si="83"/>
        <v>-57295.779513082314</v>
      </c>
      <c r="G412">
        <f t="shared" si="84"/>
        <v>8343.7657950923021</v>
      </c>
      <c r="H412">
        <f t="shared" si="85"/>
        <v>6035.1554420444736</v>
      </c>
      <c r="I412" s="2">
        <f t="shared" si="88"/>
        <v>10297.646762877006</v>
      </c>
      <c r="J412" s="42">
        <f t="shared" si="89"/>
        <v>1303.4995902376384</v>
      </c>
      <c r="K412">
        <f t="shared" si="90"/>
        <v>2.6687097651555143</v>
      </c>
      <c r="L412">
        <f t="shared" si="91"/>
        <v>-37.121540923307137</v>
      </c>
      <c r="M412" s="42">
        <f t="shared" si="92"/>
        <v>64.35175532472239</v>
      </c>
      <c r="N412" s="6">
        <f t="shared" si="86"/>
        <v>-3.3472869295147788E-7</v>
      </c>
      <c r="O412" s="4">
        <f>SUM($N$41:N412)*0.1+$N$8</f>
        <v>-1.0877521452803068E-5</v>
      </c>
      <c r="P412" s="4">
        <f>SUM($O$41:O412)+0</f>
        <v>-5.814348742930527E-4</v>
      </c>
      <c r="Q412" s="6">
        <f t="shared" si="87"/>
        <v>-2.4211366216232554E-7</v>
      </c>
      <c r="R412" s="4">
        <f>SUM($Q$41:Q412)*0.1+$T$8</f>
        <v>-1.4363990864860175E-5</v>
      </c>
      <c r="S412" s="4">
        <f>SUM($R$41:R412)+0</f>
        <v>-1.809069509443967E-3</v>
      </c>
      <c r="T412">
        <f t="shared" si="93"/>
        <v>1.8017899614604846E-5</v>
      </c>
      <c r="U412">
        <f t="shared" si="94"/>
        <v>1.9002102523257825E-3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763.94372684109749</v>
      </c>
      <c r="E413" s="2">
        <f t="shared" si="82"/>
        <v>-1056.1728854547564</v>
      </c>
      <c r="F413">
        <f t="shared" si="83"/>
        <v>-57295.779513082314</v>
      </c>
      <c r="G413">
        <f t="shared" si="84"/>
        <v>8238.1485065468296</v>
      </c>
      <c r="H413">
        <f t="shared" si="85"/>
        <v>5958.7610693603638</v>
      </c>
      <c r="I413" s="2">
        <f t="shared" si="88"/>
        <v>10167.296803853245</v>
      </c>
      <c r="J413" s="42">
        <f t="shared" si="89"/>
        <v>1303.4995902376384</v>
      </c>
      <c r="K413">
        <f t="shared" si="90"/>
        <v>2.6349286288877227</v>
      </c>
      <c r="L413">
        <f t="shared" si="91"/>
        <v>-37.121540923307137</v>
      </c>
      <c r="M413" s="42">
        <f t="shared" si="92"/>
        <v>64.350363250269467</v>
      </c>
      <c r="N413" s="6">
        <f t="shared" si="86"/>
        <v>-3.3049162088880093E-7</v>
      </c>
      <c r="O413" s="4">
        <f>SUM($N$41:N413)*0.1+$N$8</f>
        <v>-1.0910570614891948E-5</v>
      </c>
      <c r="P413" s="4">
        <f>SUM($O$41:O413)+0</f>
        <v>-5.9234544490794467E-4</v>
      </c>
      <c r="Q413" s="6">
        <f t="shared" si="87"/>
        <v>-2.3904893226153651E-7</v>
      </c>
      <c r="R413" s="4">
        <f>SUM($Q$41:Q413)*0.1+$T$8</f>
        <v>-1.438789575808633E-5</v>
      </c>
      <c r="S413" s="4">
        <f>SUM($R$41:R413)+0</f>
        <v>-1.8234574052020532E-3</v>
      </c>
      <c r="T413">
        <f t="shared" si="93"/>
        <v>1.8056912678752762E-5</v>
      </c>
      <c r="U413">
        <f t="shared" si="94"/>
        <v>1.9172558605176817E-3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763.94372684109749</v>
      </c>
      <c r="E414" s="2">
        <f t="shared" si="82"/>
        <v>-1056.1728854547564</v>
      </c>
      <c r="F414">
        <f t="shared" si="83"/>
        <v>-57295.779513082314</v>
      </c>
      <c r="G414">
        <f t="shared" si="84"/>
        <v>8132.5312180013498</v>
      </c>
      <c r="H414">
        <f t="shared" si="85"/>
        <v>5882.3666966762539</v>
      </c>
      <c r="I414" s="2">
        <f t="shared" si="88"/>
        <v>10036.946844829479</v>
      </c>
      <c r="J414" s="42">
        <f t="shared" si="89"/>
        <v>1303.4995902376384</v>
      </c>
      <c r="K414">
        <f t="shared" si="90"/>
        <v>2.6011474926199294</v>
      </c>
      <c r="L414">
        <f t="shared" si="91"/>
        <v>-37.121540923307137</v>
      </c>
      <c r="M414" s="42">
        <f t="shared" si="92"/>
        <v>64.348988879707065</v>
      </c>
      <c r="N414" s="6">
        <f t="shared" si="86"/>
        <v>-3.2625454882612365E-7</v>
      </c>
      <c r="O414" s="4">
        <f>SUM($N$41:N414)*0.1+$N$8</f>
        <v>-1.0943196069774559E-5</v>
      </c>
      <c r="P414" s="4">
        <f>SUM($O$41:O414)+0</f>
        <v>-6.0328864097771925E-4</v>
      </c>
      <c r="Q414" s="6">
        <f t="shared" si="87"/>
        <v>-2.3598420236074749E-7</v>
      </c>
      <c r="R414" s="4">
        <f>SUM($Q$41:Q414)*0.1+$T$8</f>
        <v>-1.4411494178322403E-5</v>
      </c>
      <c r="S414" s="4">
        <f>SUM($R$41:R414)+0</f>
        <v>-1.8378688993803756E-3</v>
      </c>
      <c r="T414">
        <f t="shared" si="93"/>
        <v>1.8095433254646042E-5</v>
      </c>
      <c r="U414">
        <f t="shared" si="94"/>
        <v>1.9343524176432733E-3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763.94372684109749</v>
      </c>
      <c r="E415" s="2">
        <f t="shared" si="82"/>
        <v>-1056.1728854547564</v>
      </c>
      <c r="F415">
        <f t="shared" si="83"/>
        <v>-57295.779513082314</v>
      </c>
      <c r="G415">
        <f t="shared" si="84"/>
        <v>8026.9139294558699</v>
      </c>
      <c r="H415">
        <f t="shared" si="85"/>
        <v>5805.9723239921368</v>
      </c>
      <c r="I415" s="2">
        <f t="shared" si="88"/>
        <v>9906.5968858057058</v>
      </c>
      <c r="J415" s="42">
        <f t="shared" si="89"/>
        <v>1303.4995902376384</v>
      </c>
      <c r="K415">
        <f t="shared" si="90"/>
        <v>2.5673663563521347</v>
      </c>
      <c r="L415">
        <f t="shared" si="91"/>
        <v>-37.121540923307137</v>
      </c>
      <c r="M415" s="42">
        <f t="shared" si="92"/>
        <v>64.347632214169536</v>
      </c>
      <c r="N415" s="6">
        <f t="shared" si="86"/>
        <v>-3.2201747676344644E-7</v>
      </c>
      <c r="O415" s="4">
        <f>SUM($N$41:N415)*0.1+$N$8</f>
        <v>-1.0975397817450903E-5</v>
      </c>
      <c r="P415" s="4">
        <f>SUM($O$41:O415)+0</f>
        <v>-6.142640387951702E-4</v>
      </c>
      <c r="Q415" s="6">
        <f t="shared" si="87"/>
        <v>-2.3291947245995815E-7</v>
      </c>
      <c r="R415" s="4">
        <f>SUM($Q$41:Q415)*0.1+$T$8</f>
        <v>-1.44347861255684E-5</v>
      </c>
      <c r="S415" s="4">
        <f>SUM($R$41:R415)+0</f>
        <v>-1.8523036855059439E-3</v>
      </c>
      <c r="T415">
        <f t="shared" si="93"/>
        <v>1.813346099734433E-5</v>
      </c>
      <c r="U415">
        <f t="shared" si="94"/>
        <v>1.951499232051055E-3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763.94372684109749</v>
      </c>
      <c r="E416" s="2">
        <f t="shared" si="82"/>
        <v>-1056.1728854547564</v>
      </c>
      <c r="F416">
        <f t="shared" si="83"/>
        <v>-57295.779513082314</v>
      </c>
      <c r="G416">
        <f t="shared" si="84"/>
        <v>7921.2966409103938</v>
      </c>
      <c r="H416">
        <f t="shared" si="85"/>
        <v>5729.577951308027</v>
      </c>
      <c r="I416" s="2">
        <f t="shared" si="88"/>
        <v>9776.2469267819433</v>
      </c>
      <c r="J416" s="42">
        <f t="shared" si="89"/>
        <v>1303.4995902376384</v>
      </c>
      <c r="K416">
        <f t="shared" si="90"/>
        <v>2.5335852200843427</v>
      </c>
      <c r="L416">
        <f t="shared" si="91"/>
        <v>-37.121540923307137</v>
      </c>
      <c r="M416" s="42">
        <f t="shared" si="92"/>
        <v>64.346293254776768</v>
      </c>
      <c r="N416" s="6">
        <f t="shared" si="86"/>
        <v>-3.1778040470076932E-7</v>
      </c>
      <c r="O416" s="4">
        <f>SUM($N$41:N416)*0.1+$N$8</f>
        <v>-1.100717585792098E-5</v>
      </c>
      <c r="P416" s="4">
        <f>SUM($O$41:O416)+0</f>
        <v>-6.2527121465309114E-4</v>
      </c>
      <c r="Q416" s="6">
        <f t="shared" si="87"/>
        <v>-2.2985474255916912E-7</v>
      </c>
      <c r="R416" s="4">
        <f>SUM($Q$41:Q416)*0.1+$T$8</f>
        <v>-1.4457771599824318E-5</v>
      </c>
      <c r="S416" s="4">
        <f>SUM($R$41:R416)+0</f>
        <v>-1.8667614571057682E-3</v>
      </c>
      <c r="T416">
        <f t="shared" si="93"/>
        <v>1.8170995569860367E-5</v>
      </c>
      <c r="U416">
        <f t="shared" si="94"/>
        <v>1.9686956162925243E-3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763.94372684109749</v>
      </c>
      <c r="E417" s="2">
        <f t="shared" si="82"/>
        <v>-1056.1728854547564</v>
      </c>
      <c r="F417">
        <f t="shared" si="83"/>
        <v>-57295.779513082314</v>
      </c>
      <c r="G417">
        <f t="shared" si="84"/>
        <v>7815.6793523649176</v>
      </c>
      <c r="H417">
        <f t="shared" si="85"/>
        <v>5653.1835786239244</v>
      </c>
      <c r="I417" s="2">
        <f t="shared" si="88"/>
        <v>9645.8969677581827</v>
      </c>
      <c r="J417" s="42">
        <f t="shared" si="89"/>
        <v>1303.4995902376384</v>
      </c>
      <c r="K417">
        <f t="shared" si="90"/>
        <v>2.4998040838165507</v>
      </c>
      <c r="L417">
        <f t="shared" si="91"/>
        <v>-37.121540923307137</v>
      </c>
      <c r="M417" s="42">
        <f t="shared" si="92"/>
        <v>64.344972002634094</v>
      </c>
      <c r="N417" s="6">
        <f t="shared" si="86"/>
        <v>-3.1354333263809226E-7</v>
      </c>
      <c r="O417" s="4">
        <f>SUM($N$41:N417)*0.1+$N$8</f>
        <v>-1.1038530191184791E-5</v>
      </c>
      <c r="P417" s="4">
        <f>SUM($O$41:O417)+0</f>
        <v>-6.3630974484427593E-4</v>
      </c>
      <c r="Q417" s="6">
        <f t="shared" si="87"/>
        <v>-2.2679001265838039E-7</v>
      </c>
      <c r="R417" s="4">
        <f>SUM($Q$41:Q417)*0.1+$T$8</f>
        <v>-1.4480450601090156E-5</v>
      </c>
      <c r="S417" s="4">
        <f>SUM($R$41:R417)+0</f>
        <v>-1.8812419077068583E-3</v>
      </c>
      <c r="T417">
        <f t="shared" si="93"/>
        <v>1.820803664298571E-5</v>
      </c>
      <c r="U417">
        <f t="shared" si="94"/>
        <v>1.9859408870095624E-3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763.94372684109749</v>
      </c>
      <c r="E418" s="2">
        <f t="shared" si="82"/>
        <v>-1056.1728854547564</v>
      </c>
      <c r="F418">
        <f t="shared" si="83"/>
        <v>-57295.779513082314</v>
      </c>
      <c r="G418">
        <f t="shared" si="84"/>
        <v>7710.0620638194414</v>
      </c>
      <c r="H418">
        <f t="shared" si="85"/>
        <v>5576.7892059398073</v>
      </c>
      <c r="I418" s="2">
        <f t="shared" si="88"/>
        <v>9515.5470087344129</v>
      </c>
      <c r="J418" s="42">
        <f t="shared" si="89"/>
        <v>1303.4995902376384</v>
      </c>
      <c r="K418">
        <f t="shared" si="90"/>
        <v>2.4660229475487569</v>
      </c>
      <c r="L418">
        <f t="shared" si="91"/>
        <v>-37.121540923307137</v>
      </c>
      <c r="M418" s="42">
        <f t="shared" si="92"/>
        <v>64.343668458832354</v>
      </c>
      <c r="N418" s="6">
        <f t="shared" si="86"/>
        <v>-3.0930626057541515E-7</v>
      </c>
      <c r="O418" s="4">
        <f>SUM($N$41:N418)*0.1+$N$8</f>
        <v>-1.1069460817242335E-5</v>
      </c>
      <c r="P418" s="4">
        <f>SUM($O$41:O418)+0</f>
        <v>-6.4737920566151832E-4</v>
      </c>
      <c r="Q418" s="6">
        <f t="shared" si="87"/>
        <v>-2.2372528275759105E-7</v>
      </c>
      <c r="R418" s="4">
        <f>SUM($Q$41:Q418)*0.1+$T$8</f>
        <v>-1.4502823129365915E-5</v>
      </c>
      <c r="S418" s="4">
        <f>SUM($R$41:R418)+0</f>
        <v>-1.8957447308362242E-3</v>
      </c>
      <c r="T418">
        <f t="shared" si="93"/>
        <v>1.8244583895121703E-5</v>
      </c>
      <c r="U418">
        <f t="shared" si="94"/>
        <v>2.0032343648251063E-3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763.94372684109749</v>
      </c>
      <c r="E419" s="2">
        <f t="shared" si="82"/>
        <v>-1056.1728854547564</v>
      </c>
      <c r="F419">
        <f t="shared" si="83"/>
        <v>-57295.779513082314</v>
      </c>
      <c r="G419">
        <f t="shared" si="84"/>
        <v>7604.4447752739652</v>
      </c>
      <c r="H419">
        <f t="shared" si="85"/>
        <v>5500.3948332556974</v>
      </c>
      <c r="I419" s="2">
        <f t="shared" si="88"/>
        <v>9385.1970497106504</v>
      </c>
      <c r="J419" s="42">
        <f t="shared" si="89"/>
        <v>1303.4995902376384</v>
      </c>
      <c r="K419">
        <f t="shared" si="90"/>
        <v>2.4322418112809649</v>
      </c>
      <c r="L419">
        <f t="shared" si="91"/>
        <v>-37.121540923307137</v>
      </c>
      <c r="M419" s="42">
        <f t="shared" si="92"/>
        <v>64.342382624447808</v>
      </c>
      <c r="N419" s="6">
        <f t="shared" si="86"/>
        <v>-3.0506918851273804E-7</v>
      </c>
      <c r="O419" s="4">
        <f>SUM($N$41:N419)*0.1+$N$8</f>
        <v>-1.1099967736093605E-5</v>
      </c>
      <c r="P419" s="4">
        <f>SUM($O$41:O419)+0</f>
        <v>-6.5847917339761192E-4</v>
      </c>
      <c r="Q419" s="6">
        <f t="shared" si="87"/>
        <v>-2.2066055285680203E-7</v>
      </c>
      <c r="R419" s="4">
        <f>SUM($Q$41:Q419)*0.1+$T$8</f>
        <v>-1.4524889184651594E-5</v>
      </c>
      <c r="S419" s="4">
        <f>SUM($R$41:R419)+0</f>
        <v>-1.9102696200208758E-3</v>
      </c>
      <c r="T419">
        <f t="shared" si="93"/>
        <v>1.8280637012115519E-5</v>
      </c>
      <c r="U419">
        <f t="shared" si="94"/>
        <v>2.0205753742370274E-3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763.94372684109749</v>
      </c>
      <c r="E420" s="2">
        <f t="shared" si="82"/>
        <v>-1056.1728854547564</v>
      </c>
      <c r="F420">
        <f t="shared" si="83"/>
        <v>-57295.779513082314</v>
      </c>
      <c r="G420">
        <f t="shared" si="84"/>
        <v>7498.8274867284854</v>
      </c>
      <c r="H420">
        <f t="shared" si="85"/>
        <v>5424.0004605715876</v>
      </c>
      <c r="I420" s="2">
        <f t="shared" si="88"/>
        <v>9254.8470906868824</v>
      </c>
      <c r="J420" s="42">
        <f t="shared" si="89"/>
        <v>1303.4995902376384</v>
      </c>
      <c r="K420">
        <f t="shared" si="90"/>
        <v>2.3984606750131712</v>
      </c>
      <c r="L420">
        <f t="shared" si="91"/>
        <v>-37.121540923307137</v>
      </c>
      <c r="M420" s="42">
        <f t="shared" si="92"/>
        <v>64.341114500542218</v>
      </c>
      <c r="N420" s="6">
        <f t="shared" si="86"/>
        <v>-3.0083211645006082E-7</v>
      </c>
      <c r="O420" s="4">
        <f>SUM($N$41:N420)*0.1+$N$8</f>
        <v>-1.1130050947738612E-5</v>
      </c>
      <c r="P420" s="4">
        <f>SUM($O$41:O420)+0</f>
        <v>-6.696092243453505E-4</v>
      </c>
      <c r="Q420" s="6">
        <f t="shared" si="87"/>
        <v>-2.1759582295601298E-7</v>
      </c>
      <c r="R420" s="4">
        <f>SUM($Q$41:Q420)*0.1+$T$8</f>
        <v>-1.4546648766947197E-5</v>
      </c>
      <c r="S420" s="4">
        <f>SUM($R$41:R420)+0</f>
        <v>-1.9248162687878229E-3</v>
      </c>
      <c r="T420">
        <f t="shared" si="93"/>
        <v>1.8316195687101172E-5</v>
      </c>
      <c r="U420">
        <f t="shared" si="94"/>
        <v>2.0379632435151176E-3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763.94372684109749</v>
      </c>
      <c r="E421" s="2">
        <f t="shared" si="82"/>
        <v>-1056.1728854547564</v>
      </c>
      <c r="F421">
        <f t="shared" si="83"/>
        <v>-57295.779513082314</v>
      </c>
      <c r="G421">
        <f t="shared" si="84"/>
        <v>7393.2101981830092</v>
      </c>
      <c r="H421">
        <f t="shared" si="85"/>
        <v>5347.6060878874705</v>
      </c>
      <c r="I421" s="2">
        <f t="shared" si="88"/>
        <v>9124.4971316631127</v>
      </c>
      <c r="J421" s="42">
        <f t="shared" si="89"/>
        <v>1303.4995902376384</v>
      </c>
      <c r="K421">
        <f t="shared" si="90"/>
        <v>2.3646795387453774</v>
      </c>
      <c r="L421">
        <f t="shared" si="91"/>
        <v>-37.121540923307137</v>
      </c>
      <c r="M421" s="42">
        <f t="shared" si="92"/>
        <v>64.339864088162798</v>
      </c>
      <c r="N421" s="6">
        <f t="shared" si="86"/>
        <v>-2.9659504438738371E-7</v>
      </c>
      <c r="O421" s="4">
        <f>SUM($N$41:N421)*0.1+$N$8</f>
        <v>-1.115971045217735E-5</v>
      </c>
      <c r="P421" s="4">
        <f>SUM($O$41:O421)+0</f>
        <v>-6.807689347975279E-4</v>
      </c>
      <c r="Q421" s="6">
        <f t="shared" si="87"/>
        <v>-2.1453109305522366E-7</v>
      </c>
      <c r="R421" s="4">
        <f>SUM($Q$41:Q421)*0.1+$T$8</f>
        <v>-1.4568101876252717E-5</v>
      </c>
      <c r="S421" s="4">
        <f>SUM($R$41:R421)+0</f>
        <v>-1.9393843706640755E-3</v>
      </c>
      <c r="T421">
        <f t="shared" si="93"/>
        <v>1.8351259620345256E-5</v>
      </c>
      <c r="U421">
        <f t="shared" si="94"/>
        <v>2.0553973046010966E-3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763.94372684109749</v>
      </c>
      <c r="E422" s="2">
        <f t="shared" si="82"/>
        <v>-1056.1728854547564</v>
      </c>
      <c r="F422">
        <f t="shared" si="83"/>
        <v>-57295.779513082314</v>
      </c>
      <c r="G422">
        <f t="shared" si="84"/>
        <v>7287.592909637533</v>
      </c>
      <c r="H422">
        <f t="shared" si="85"/>
        <v>5271.2117152033679</v>
      </c>
      <c r="I422" s="2">
        <f t="shared" si="88"/>
        <v>8994.1471726393538</v>
      </c>
      <c r="J422" s="42">
        <f t="shared" si="89"/>
        <v>1303.4995902376384</v>
      </c>
      <c r="K422">
        <f t="shared" si="90"/>
        <v>2.3308984024775863</v>
      </c>
      <c r="L422">
        <f t="shared" si="91"/>
        <v>-37.121540923307137</v>
      </c>
      <c r="M422" s="42">
        <f t="shared" si="92"/>
        <v>64.338631388342193</v>
      </c>
      <c r="N422" s="6">
        <f t="shared" si="86"/>
        <v>-2.9235797232470659E-7</v>
      </c>
      <c r="O422" s="4">
        <f>SUM($N$41:N422)*0.1+$N$8</f>
        <v>-1.118894624940982E-5</v>
      </c>
      <c r="P422" s="4">
        <f>SUM($O$41:O422)+0</f>
        <v>-6.9195788104693776E-4</v>
      </c>
      <c r="Q422" s="6">
        <f t="shared" si="87"/>
        <v>-2.1146636315443493E-7</v>
      </c>
      <c r="R422" s="4">
        <f>SUM($Q$41:Q422)*0.1+$T$8</f>
        <v>-1.4589248512568162E-5</v>
      </c>
      <c r="S422" s="4">
        <f>SUM($R$41:R422)+0</f>
        <v>-1.9539736191766439E-3</v>
      </c>
      <c r="T422">
        <f t="shared" si="93"/>
        <v>1.8385828519097375E-5</v>
      </c>
      <c r="U422">
        <f t="shared" si="94"/>
        <v>2.0728768930115557E-3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763.94372684109749</v>
      </c>
      <c r="E423" s="2">
        <f t="shared" si="82"/>
        <v>-1056.1728854547564</v>
      </c>
      <c r="F423">
        <f t="shared" si="83"/>
        <v>-57295.779513082314</v>
      </c>
      <c r="G423">
        <f t="shared" si="84"/>
        <v>7181.9756210920532</v>
      </c>
      <c r="H423">
        <f t="shared" si="85"/>
        <v>5194.8173425192581</v>
      </c>
      <c r="I423" s="2">
        <f t="shared" si="88"/>
        <v>8863.7972136155859</v>
      </c>
      <c r="J423" s="42">
        <f t="shared" si="89"/>
        <v>1303.4995902376384</v>
      </c>
      <c r="K423">
        <f t="shared" si="90"/>
        <v>2.297117266209793</v>
      </c>
      <c r="L423">
        <f t="shared" si="91"/>
        <v>-37.121540923307137</v>
      </c>
      <c r="M423" s="42">
        <f t="shared" si="92"/>
        <v>64.33741640209854</v>
      </c>
      <c r="N423" s="6">
        <f t="shared" si="86"/>
        <v>-2.8812090026202938E-7</v>
      </c>
      <c r="O423" s="4">
        <f>SUM($N$41:N423)*0.1+$N$8</f>
        <v>-1.1217758339436024E-5</v>
      </c>
      <c r="P423" s="4">
        <f>SUM($O$41:O423)+0</f>
        <v>-7.0317563938637382E-4</v>
      </c>
      <c r="Q423" s="6">
        <f t="shared" si="87"/>
        <v>-2.0840163325364588E-7</v>
      </c>
      <c r="R423" s="4">
        <f>SUM($Q$41:Q423)*0.1+$T$8</f>
        <v>-1.4610088675893526E-5</v>
      </c>
      <c r="S423" s="4">
        <f>SUM($R$41:R423)+0</f>
        <v>-1.9685837078525373E-3</v>
      </c>
      <c r="T423">
        <f t="shared" si="93"/>
        <v>1.8419902097445E-5</v>
      </c>
      <c r="U423">
        <f t="shared" si="94"/>
        <v>2.0904013477437483E-3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763.94372684109749</v>
      </c>
      <c r="E424" s="2">
        <f t="shared" si="82"/>
        <v>-1056.1728854547564</v>
      </c>
      <c r="F424">
        <f t="shared" si="83"/>
        <v>-57295.779513082314</v>
      </c>
      <c r="G424">
        <f t="shared" si="84"/>
        <v>7076.358332546577</v>
      </c>
      <c r="H424">
        <f t="shared" si="85"/>
        <v>5118.422969835141</v>
      </c>
      <c r="I424" s="2">
        <f t="shared" si="88"/>
        <v>8733.4472545918179</v>
      </c>
      <c r="J424" s="42">
        <f t="shared" si="89"/>
        <v>1303.4995902376384</v>
      </c>
      <c r="K424">
        <f t="shared" si="90"/>
        <v>2.2633361299419992</v>
      </c>
      <c r="L424">
        <f t="shared" si="91"/>
        <v>-37.121540923307137</v>
      </c>
      <c r="M424" s="42">
        <f t="shared" si="92"/>
        <v>64.336219130435381</v>
      </c>
      <c r="N424" s="6">
        <f t="shared" si="86"/>
        <v>-2.8388382819935226E-7</v>
      </c>
      <c r="O424" s="4">
        <f>SUM($N$41:N424)*0.1+$N$8</f>
        <v>-1.1246146722255958E-5</v>
      </c>
      <c r="P424" s="4">
        <f>SUM($O$41:O424)+0</f>
        <v>-7.1442178610862982E-4</v>
      </c>
      <c r="Q424" s="6">
        <f t="shared" si="87"/>
        <v>-2.0533690335285656E-7</v>
      </c>
      <c r="R424" s="4">
        <f>SUM($Q$41:Q424)*0.1+$T$8</f>
        <v>-1.4630622366228812E-5</v>
      </c>
      <c r="S424" s="4">
        <f>SUM($R$41:R424)+0</f>
        <v>-1.983214330218766E-3</v>
      </c>
      <c r="T424">
        <f t="shared" si="93"/>
        <v>1.8453480076172708E-5</v>
      </c>
      <c r="U424">
        <f t="shared" si="94"/>
        <v>2.1079700111841519E-3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763.94372684109749</v>
      </c>
      <c r="E425" s="2">
        <f t="shared" ref="E425:E491" si="98">IF(B425&lt;18, $B$13, $B$13+$B$10 )</f>
        <v>-1056.1728854547564</v>
      </c>
      <c r="F425">
        <f t="shared" ref="F425:F491" si="99">IF(B425&lt;18,0,-$G$7*$B$8)</f>
        <v>-57295.779513082314</v>
      </c>
      <c r="G425">
        <f t="shared" ref="G425:G491" si="100">IF(B425&lt;$G$6,    $B$13*B425,    $B$13*B425-(-B425+$G$6)*$B$10+$G$7*$B$9)</f>
        <v>6970.7410440011008</v>
      </c>
      <c r="H425">
        <f t="shared" ref="H425:H491" si="101">IF(B425&lt;$G$6,-B425*$B$12,-B425*$B$12+(-B425+$G$6)*$B$8)</f>
        <v>5042.0285971510311</v>
      </c>
      <c r="I425" s="2">
        <f t="shared" si="88"/>
        <v>8603.0972955680536</v>
      </c>
      <c r="J425" s="42">
        <f t="shared" si="89"/>
        <v>1303.4995902376384</v>
      </c>
      <c r="K425">
        <f t="shared" si="90"/>
        <v>2.2295549936742067</v>
      </c>
      <c r="L425">
        <f t="shared" si="91"/>
        <v>-37.121540923307137</v>
      </c>
      <c r="M425" s="42">
        <f t="shared" si="92"/>
        <v>64.335039574341735</v>
      </c>
      <c r="N425" s="6">
        <f t="shared" ref="N425:N491" si="102">-G425/($G$18*$B$28)</f>
        <v>-2.796467561366752E-7</v>
      </c>
      <c r="O425" s="4">
        <f>SUM($N$41:N425)*0.1+$N$8</f>
        <v>-1.1274111397869628E-5</v>
      </c>
      <c r="P425" s="4">
        <f>SUM($O$41:O425)+0</f>
        <v>-7.256958975064994E-4</v>
      </c>
      <c r="Q425" s="6">
        <f t="shared" ref="Q425:Q491" si="103">-H425/($G$18*$B$28)</f>
        <v>-2.0227217345206751E-7</v>
      </c>
      <c r="R425" s="4">
        <f>SUM($Q$41:Q425)*0.1+$T$8</f>
        <v>-1.4650849583574018E-5</v>
      </c>
      <c r="S425" s="4">
        <f>SUM($R$41:R425)+0</f>
        <v>-1.9978651798023403E-3</v>
      </c>
      <c r="T425">
        <f t="shared" si="93"/>
        <v>1.8486562182625649E-5</v>
      </c>
      <c r="U425">
        <f t="shared" si="94"/>
        <v>2.1255822290197103E-3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763.94372684109749</v>
      </c>
      <c r="E426" s="2">
        <f t="shared" si="98"/>
        <v>-1056.1728854547564</v>
      </c>
      <c r="F426">
        <f t="shared" si="99"/>
        <v>-57295.779513082314</v>
      </c>
      <c r="G426">
        <f t="shared" si="100"/>
        <v>6865.123755455621</v>
      </c>
      <c r="H426">
        <f t="shared" si="101"/>
        <v>4965.6342244669213</v>
      </c>
      <c r="I426" s="2">
        <f t="shared" ref="I426:I489" si="104">SQRT(H426*H426+G426*G426)</f>
        <v>8472.7473365442875</v>
      </c>
      <c r="J426" s="42">
        <f t="shared" ref="J426:J489" si="105">SQRT(D426*D426+E426*E426)</f>
        <v>1303.4995902376384</v>
      </c>
      <c r="K426">
        <f t="shared" ref="K426:K489" si="106">32*I426/(PI()*$G$11^3)</f>
        <v>2.1957738574064138</v>
      </c>
      <c r="L426">
        <f t="shared" ref="L426:L489" si="107">16*F426/(PI()*$G$11^3)*$G$22</f>
        <v>-37.121540923307137</v>
      </c>
      <c r="M426" s="42">
        <f t="shared" ref="M426:M489" si="108">SQRT(K426^2+3*L426^2)</f>
        <v>64.333877734792026</v>
      </c>
      <c r="N426" s="6">
        <f t="shared" si="102"/>
        <v>-2.7540968407399793E-7</v>
      </c>
      <c r="O426" s="4">
        <f>SUM($N$41:N426)*0.1+$N$8</f>
        <v>-1.1301652366277025E-5</v>
      </c>
      <c r="P426" s="4">
        <f>SUM($O$41:O426)+0</f>
        <v>-7.3699754987277641E-4</v>
      </c>
      <c r="Q426" s="6">
        <f t="shared" si="103"/>
        <v>-1.9920744355127849E-7</v>
      </c>
      <c r="R426" s="4">
        <f>SUM($Q$41:Q426)*0.1+$T$8</f>
        <v>-1.4670770327929148E-5</v>
      </c>
      <c r="S426" s="4">
        <f>SUM($R$41:R426)+0</f>
        <v>-2.0125359501302694E-3</v>
      </c>
      <c r="T426">
        <f t="shared" ref="T426:T489" si="109">SQRT(SUMSQ(O426,R426))</f>
        <v>1.8519148150577052E-5</v>
      </c>
      <c r="U426">
        <f t="shared" ref="U426:U489" si="110">SQRT(SUMSQ(S426,P426))</f>
        <v>2.1432373501516864E-3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763.94372684109749</v>
      </c>
      <c r="E427" s="2">
        <f t="shared" si="98"/>
        <v>-1056.1728854547564</v>
      </c>
      <c r="F427">
        <f t="shared" si="99"/>
        <v>-57295.779513082314</v>
      </c>
      <c r="G427">
        <f t="shared" si="100"/>
        <v>6759.5064669101448</v>
      </c>
      <c r="H427">
        <f t="shared" si="101"/>
        <v>4889.2398517828115</v>
      </c>
      <c r="I427" s="2">
        <f t="shared" si="104"/>
        <v>8342.3973775205213</v>
      </c>
      <c r="J427" s="42">
        <f t="shared" si="105"/>
        <v>1303.4995902376384</v>
      </c>
      <c r="K427">
        <f t="shared" si="106"/>
        <v>2.1619927211386205</v>
      </c>
      <c r="L427">
        <f t="shared" si="107"/>
        <v>-37.121540923307137</v>
      </c>
      <c r="M427" s="42">
        <f t="shared" si="108"/>
        <v>64.332733612746125</v>
      </c>
      <c r="N427" s="6">
        <f t="shared" si="102"/>
        <v>-2.7117261201132087E-7</v>
      </c>
      <c r="O427" s="4">
        <f>SUM($N$41:N427)*0.1+$N$8</f>
        <v>-1.1328769627478156E-5</v>
      </c>
      <c r="P427" s="4">
        <f>SUM($O$41:O427)+0</f>
        <v>-7.483263195002546E-4</v>
      </c>
      <c r="Q427" s="6">
        <f t="shared" si="103"/>
        <v>-1.9614271365048946E-7</v>
      </c>
      <c r="R427" s="4">
        <f>SUM($Q$41:Q427)*0.1+$T$8</f>
        <v>-1.4690384599294198E-5</v>
      </c>
      <c r="S427" s="4">
        <f>SUM($R$41:R427)+0</f>
        <v>-2.0272263347295635E-3</v>
      </c>
      <c r="T427">
        <f t="shared" si="109"/>
        <v>1.8551237720099748E-5</v>
      </c>
      <c r="U427">
        <f t="shared" si="110"/>
        <v>2.1609347266120411E-3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763.94372684109749</v>
      </c>
      <c r="E428" s="2">
        <f t="shared" si="98"/>
        <v>-1056.1728854547564</v>
      </c>
      <c r="F428">
        <f t="shared" si="99"/>
        <v>-57295.779513082314</v>
      </c>
      <c r="G428">
        <f t="shared" si="100"/>
        <v>6653.8891783646686</v>
      </c>
      <c r="H428">
        <f t="shared" si="101"/>
        <v>4812.8454790987016</v>
      </c>
      <c r="I428" s="2">
        <f t="shared" si="104"/>
        <v>8212.047418496757</v>
      </c>
      <c r="J428" s="42">
        <f t="shared" si="105"/>
        <v>1303.4995902376384</v>
      </c>
      <c r="K428">
        <f t="shared" si="106"/>
        <v>2.1282115848708281</v>
      </c>
      <c r="L428">
        <f t="shared" si="107"/>
        <v>-37.121540923307137</v>
      </c>
      <c r="M428" s="42">
        <f t="shared" si="108"/>
        <v>64.331607209149354</v>
      </c>
      <c r="N428" s="6">
        <f t="shared" si="102"/>
        <v>-2.6693553994864376E-7</v>
      </c>
      <c r="O428" s="4">
        <f>SUM($N$41:N428)*0.1+$N$8</f>
        <v>-1.135546318147302E-5</v>
      </c>
      <c r="P428" s="4">
        <f>SUM($O$41:O428)+0</f>
        <v>-7.596817826817276E-4</v>
      </c>
      <c r="Q428" s="6">
        <f t="shared" si="103"/>
        <v>-1.9307798374970041E-7</v>
      </c>
      <c r="R428" s="4">
        <f>SUM($Q$41:Q428)*0.1+$T$8</f>
        <v>-1.4709692397669166E-5</v>
      </c>
      <c r="S428" s="4">
        <f>SUM($R$41:R428)+0</f>
        <v>-2.0419360271272326E-3</v>
      </c>
      <c r="T428">
        <f t="shared" si="109"/>
        <v>1.8582830637441526E-5</v>
      </c>
      <c r="U428">
        <f t="shared" si="110"/>
        <v>2.1786737134822723E-3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763.94372684109749</v>
      </c>
      <c r="E429" s="2">
        <f t="shared" si="98"/>
        <v>-1056.1728854547564</v>
      </c>
      <c r="F429">
        <f t="shared" si="99"/>
        <v>-57295.779513082314</v>
      </c>
      <c r="G429">
        <f t="shared" si="100"/>
        <v>6548.2718898191888</v>
      </c>
      <c r="H429">
        <f t="shared" si="101"/>
        <v>4736.4511064145918</v>
      </c>
      <c r="I429" s="2">
        <f t="shared" si="104"/>
        <v>8081.69745947299</v>
      </c>
      <c r="J429" s="42">
        <f t="shared" si="105"/>
        <v>1303.4995902376384</v>
      </c>
      <c r="K429">
        <f t="shared" si="106"/>
        <v>2.0944304486030347</v>
      </c>
      <c r="L429">
        <f t="shared" si="107"/>
        <v>-37.121540923307137</v>
      </c>
      <c r="M429" s="42">
        <f t="shared" si="108"/>
        <v>64.330498524932452</v>
      </c>
      <c r="N429" s="6">
        <f t="shared" si="102"/>
        <v>-2.6269846788596649E-7</v>
      </c>
      <c r="O429" s="4">
        <f>SUM($N$41:N429)*0.1+$N$8</f>
        <v>-1.1381733028261617E-5</v>
      </c>
      <c r="P429" s="4">
        <f>SUM($O$41:O429)+0</f>
        <v>-7.7106351570998925E-4</v>
      </c>
      <c r="Q429" s="6">
        <f t="shared" si="103"/>
        <v>-1.9001325384891139E-7</v>
      </c>
      <c r="R429" s="4">
        <f>SUM($Q$41:Q429)*0.1+$T$8</f>
        <v>-1.4728693723054057E-5</v>
      </c>
      <c r="S429" s="4">
        <f>SUM($R$41:R429)+0</f>
        <v>-2.0566647208502867E-3</v>
      </c>
      <c r="T429">
        <f t="shared" si="109"/>
        <v>1.8613926654904207E-5</v>
      </c>
      <c r="U429">
        <f t="shared" si="110"/>
        <v>2.1964536688146275E-3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763.94372684109749</v>
      </c>
      <c r="E430" s="2">
        <f t="shared" si="98"/>
        <v>-1056.1728854547564</v>
      </c>
      <c r="F430">
        <f t="shared" si="99"/>
        <v>-57295.779513082314</v>
      </c>
      <c r="G430">
        <f t="shared" si="100"/>
        <v>6442.6546012737163</v>
      </c>
      <c r="H430">
        <f t="shared" si="101"/>
        <v>4660.0567337304747</v>
      </c>
      <c r="I430" s="2">
        <f t="shared" si="104"/>
        <v>7951.3475004492248</v>
      </c>
      <c r="J430" s="42">
        <f t="shared" si="105"/>
        <v>1303.4995902376384</v>
      </c>
      <c r="K430">
        <f t="shared" si="106"/>
        <v>2.0606493123352423</v>
      </c>
      <c r="L430">
        <f t="shared" si="107"/>
        <v>-37.121540923307137</v>
      </c>
      <c r="M430" s="42">
        <f t="shared" si="108"/>
        <v>64.329407561011536</v>
      </c>
      <c r="N430" s="6">
        <f t="shared" si="102"/>
        <v>-2.5846139582328959E-7</v>
      </c>
      <c r="O430" s="4">
        <f>SUM($N$41:N430)*0.1+$N$8</f>
        <v>-1.1407579167843947E-5</v>
      </c>
      <c r="P430" s="4">
        <f>SUM($O$41:O430)+0</f>
        <v>-7.8247109487783321E-4</v>
      </c>
      <c r="Q430" s="6">
        <f t="shared" si="103"/>
        <v>-1.8694852394812205E-7</v>
      </c>
      <c r="R430" s="4">
        <f>SUM($Q$41:Q430)*0.1+$T$8</f>
        <v>-1.4747388575448869E-5</v>
      </c>
      <c r="S430" s="4">
        <f>SUM($R$41:R430)+0</f>
        <v>-2.0714121094257357E-3</v>
      </c>
      <c r="T430">
        <f t="shared" si="109"/>
        <v>1.8644525530726358E-5</v>
      </c>
      <c r="U430">
        <f t="shared" si="110"/>
        <v>2.2142739535556326E-3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763.94372684109749</v>
      </c>
      <c r="E431" s="2">
        <f t="shared" si="98"/>
        <v>-1056.1728854547564</v>
      </c>
      <c r="F431">
        <f t="shared" si="99"/>
        <v>-57295.779513082314</v>
      </c>
      <c r="G431">
        <f t="shared" si="100"/>
        <v>6337.0373127282364</v>
      </c>
      <c r="H431">
        <f t="shared" si="101"/>
        <v>4583.6623610463648</v>
      </c>
      <c r="I431" s="2">
        <f t="shared" si="104"/>
        <v>7820.9975414254568</v>
      </c>
      <c r="J431" s="42">
        <f t="shared" si="105"/>
        <v>1303.4995902376384</v>
      </c>
      <c r="K431">
        <f t="shared" si="106"/>
        <v>2.0268681760674485</v>
      </c>
      <c r="L431">
        <f t="shared" si="107"/>
        <v>-37.121540923307137</v>
      </c>
      <c r="M431" s="42">
        <f t="shared" si="108"/>
        <v>64.328334318288199</v>
      </c>
      <c r="N431" s="6">
        <f t="shared" si="102"/>
        <v>-2.5422432376061231E-7</v>
      </c>
      <c r="O431" s="4">
        <f>SUM($N$41:N431)*0.1+$N$8</f>
        <v>-1.1433001600220008E-5</v>
      </c>
      <c r="P431" s="4">
        <f>SUM($O$41:O431)+0</f>
        <v>-7.939040964780532E-4</v>
      </c>
      <c r="Q431" s="6">
        <f t="shared" si="103"/>
        <v>-1.8388379404733302E-7</v>
      </c>
      <c r="R431" s="4">
        <f>SUM($Q$41:Q431)*0.1+$T$8</f>
        <v>-1.4765776954853605E-5</v>
      </c>
      <c r="S431" s="4">
        <f>SUM($R$41:R431)+0</f>
        <v>-2.0861778863805894E-3</v>
      </c>
      <c r="T431">
        <f t="shared" si="109"/>
        <v>1.8674627028969522E-5</v>
      </c>
      <c r="U431">
        <f t="shared" si="110"/>
        <v>2.2321339314718591E-3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763.94372684109749</v>
      </c>
      <c r="E432" s="2">
        <f t="shared" si="98"/>
        <v>-1056.1728854547564</v>
      </c>
      <c r="F432">
        <f t="shared" si="99"/>
        <v>-57295.779513082314</v>
      </c>
      <c r="G432">
        <f t="shared" si="100"/>
        <v>6231.4200241827639</v>
      </c>
      <c r="H432">
        <f t="shared" si="101"/>
        <v>4507.2679883622623</v>
      </c>
      <c r="I432" s="2">
        <f t="shared" si="104"/>
        <v>7690.6475824016998</v>
      </c>
      <c r="J432" s="42">
        <f t="shared" si="105"/>
        <v>1303.4995902376384</v>
      </c>
      <c r="K432">
        <f t="shared" si="106"/>
        <v>1.9930870397996581</v>
      </c>
      <c r="L432">
        <f t="shared" si="107"/>
        <v>-37.121540923307137</v>
      </c>
      <c r="M432" s="42">
        <f t="shared" si="108"/>
        <v>64.327278797649427</v>
      </c>
      <c r="N432" s="6">
        <f t="shared" si="102"/>
        <v>-2.4998725169793536E-7</v>
      </c>
      <c r="O432" s="4">
        <f>SUM($N$41:N432)*0.1+$N$8</f>
        <v>-1.1458000325389802E-5</v>
      </c>
      <c r="P432" s="4">
        <f>SUM($O$41:O432)+0</f>
        <v>-8.0536209680344298E-4</v>
      </c>
      <c r="Q432" s="6">
        <f t="shared" si="103"/>
        <v>-1.8081906414654429E-7</v>
      </c>
      <c r="R432" s="4">
        <f>SUM($Q$41:Q432)*0.1+$T$8</f>
        <v>-1.4783858861268258E-5</v>
      </c>
      <c r="S432" s="4">
        <f>SUM($R$41:R432)+0</f>
        <v>-2.1009617452418575E-3</v>
      </c>
      <c r="T432">
        <f t="shared" si="109"/>
        <v>1.8704230919407855E-5</v>
      </c>
      <c r="U432">
        <f t="shared" si="110"/>
        <v>2.2500329690778643E-3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763.94372684109749</v>
      </c>
      <c r="E433" s="2">
        <f t="shared" si="98"/>
        <v>-1056.1728854547564</v>
      </c>
      <c r="F433">
        <f t="shared" si="99"/>
        <v>-57295.779513082314</v>
      </c>
      <c r="G433">
        <f t="shared" si="100"/>
        <v>6125.8027356372841</v>
      </c>
      <c r="H433">
        <f t="shared" si="101"/>
        <v>4430.8736156781451</v>
      </c>
      <c r="I433" s="2">
        <f t="shared" si="104"/>
        <v>7560.2976233779291</v>
      </c>
      <c r="J433" s="42">
        <f t="shared" si="105"/>
        <v>1303.4995902376384</v>
      </c>
      <c r="K433">
        <f t="shared" si="106"/>
        <v>1.9593059035318638</v>
      </c>
      <c r="L433">
        <f t="shared" si="107"/>
        <v>-37.121540923307137</v>
      </c>
      <c r="M433" s="42">
        <f t="shared" si="108"/>
        <v>64.326240999967609</v>
      </c>
      <c r="N433" s="6">
        <f t="shared" si="102"/>
        <v>-2.4575017963525814E-7</v>
      </c>
      <c r="O433" s="4">
        <f>SUM($N$41:N433)*0.1+$N$8</f>
        <v>-1.1482575343353329E-5</v>
      </c>
      <c r="P433" s="4">
        <f>SUM($O$41:O433)+0</f>
        <v>-8.1684467214679628E-4</v>
      </c>
      <c r="Q433" s="6">
        <f t="shared" si="103"/>
        <v>-1.7775433424575495E-7</v>
      </c>
      <c r="R433" s="4">
        <f>SUM($Q$41:Q433)*0.1+$T$8</f>
        <v>-1.4801634294692832E-5</v>
      </c>
      <c r="S433" s="4">
        <f>SUM($R$41:R433)+0</f>
        <v>-2.1157633795365503E-3</v>
      </c>
      <c r="T433">
        <f t="shared" si="109"/>
        <v>1.87333369774211E-5</v>
      </c>
      <c r="U433">
        <f t="shared" si="110"/>
        <v>2.2679704355662426E-3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763.94372684109749</v>
      </c>
      <c r="E434" s="2">
        <f t="shared" si="98"/>
        <v>-1056.1728854547564</v>
      </c>
      <c r="F434">
        <f t="shared" si="99"/>
        <v>-57295.779513082314</v>
      </c>
      <c r="G434">
        <f t="shared" si="100"/>
        <v>6020.1854470918042</v>
      </c>
      <c r="H434">
        <f t="shared" si="101"/>
        <v>4354.4792429940353</v>
      </c>
      <c r="I434" s="2">
        <f t="shared" si="104"/>
        <v>7429.9476643541611</v>
      </c>
      <c r="J434" s="42">
        <f t="shared" si="105"/>
        <v>1303.4995902376384</v>
      </c>
      <c r="K434">
        <f t="shared" si="106"/>
        <v>1.9255247672640703</v>
      </c>
      <c r="L434">
        <f t="shared" si="107"/>
        <v>-37.121540923307137</v>
      </c>
      <c r="M434" s="42">
        <f t="shared" si="108"/>
        <v>64.32522092610057</v>
      </c>
      <c r="N434" s="6">
        <f t="shared" si="102"/>
        <v>-2.4151310757258087E-7</v>
      </c>
      <c r="O434" s="4">
        <f>SUM($N$41:N434)*0.1+$N$8</f>
        <v>-1.1506726654110586E-5</v>
      </c>
      <c r="P434" s="4">
        <f>SUM($O$41:O434)+0</f>
        <v>-8.2835139880090686E-4</v>
      </c>
      <c r="Q434" s="6">
        <f t="shared" si="103"/>
        <v>-1.7468960434496592E-7</v>
      </c>
      <c r="R434" s="4">
        <f>SUM($Q$41:Q434)*0.1+$T$8</f>
        <v>-1.481910325512733E-5</v>
      </c>
      <c r="S434" s="4">
        <f>SUM($R$41:R434)+0</f>
        <v>-2.1305824827916775E-3</v>
      </c>
      <c r="T434">
        <f t="shared" si="109"/>
        <v>1.8761944983890782E-5</v>
      </c>
      <c r="U434">
        <f t="shared" si="110"/>
        <v>2.2859457027397147E-3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763.94372684109749</v>
      </c>
      <c r="E435" s="2">
        <f t="shared" si="98"/>
        <v>-1056.1728854547564</v>
      </c>
      <c r="F435">
        <f t="shared" si="99"/>
        <v>-57295.779513082314</v>
      </c>
      <c r="G435">
        <f t="shared" si="100"/>
        <v>5914.5681585463317</v>
      </c>
      <c r="H435">
        <f t="shared" si="101"/>
        <v>4278.0848703099255</v>
      </c>
      <c r="I435" s="2">
        <f t="shared" si="104"/>
        <v>7299.5977053303995</v>
      </c>
      <c r="J435" s="42">
        <f t="shared" si="105"/>
        <v>1303.4995902376384</v>
      </c>
      <c r="K435">
        <f t="shared" si="106"/>
        <v>1.8917436309962785</v>
      </c>
      <c r="L435">
        <f t="shared" si="107"/>
        <v>-37.121540923307137</v>
      </c>
      <c r="M435" s="42">
        <f t="shared" si="108"/>
        <v>64.324218576891511</v>
      </c>
      <c r="N435" s="6">
        <f t="shared" si="102"/>
        <v>-2.3727603550990394E-7</v>
      </c>
      <c r="O435" s="4">
        <f>SUM($N$41:N435)*0.1+$N$8</f>
        <v>-1.1530454257661576E-5</v>
      </c>
      <c r="P435" s="4">
        <f>SUM($O$41:O435)+0</f>
        <v>-8.3988185305856845E-4</v>
      </c>
      <c r="Q435" s="6">
        <f t="shared" si="103"/>
        <v>-1.7162487444417687E-7</v>
      </c>
      <c r="R435" s="4">
        <f>SUM($Q$41:Q435)*0.1+$T$8</f>
        <v>-1.4836265742571748E-5</v>
      </c>
      <c r="S435" s="4">
        <f>SUM($R$41:R435)+0</f>
        <v>-2.1454187485342494E-3</v>
      </c>
      <c r="T435">
        <f t="shared" si="109"/>
        <v>1.8790054725099501E-5</v>
      </c>
      <c r="U435">
        <f t="shared" si="110"/>
        <v>2.3039581449452069E-3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763.94372684109749</v>
      </c>
      <c r="E436" s="2">
        <f t="shared" si="98"/>
        <v>-1056.1728854547564</v>
      </c>
      <c r="F436">
        <f t="shared" si="99"/>
        <v>-57295.779513082314</v>
      </c>
      <c r="G436">
        <f t="shared" si="100"/>
        <v>5808.9508700008519</v>
      </c>
      <c r="H436">
        <f t="shared" si="101"/>
        <v>4201.6904976258083</v>
      </c>
      <c r="I436" s="2">
        <f t="shared" si="104"/>
        <v>7169.2477463066289</v>
      </c>
      <c r="J436" s="42">
        <f t="shared" si="105"/>
        <v>1303.4995902376384</v>
      </c>
      <c r="K436">
        <f t="shared" si="106"/>
        <v>1.8579624947284843</v>
      </c>
      <c r="L436">
        <f t="shared" si="107"/>
        <v>-37.121540923307137</v>
      </c>
      <c r="M436" s="42">
        <f t="shared" si="108"/>
        <v>64.323233953169037</v>
      </c>
      <c r="N436" s="6">
        <f t="shared" si="102"/>
        <v>-2.330389634472267E-7</v>
      </c>
      <c r="O436" s="4">
        <f>SUM($N$41:N436)*0.1+$N$8</f>
        <v>-1.15537581540063E-5</v>
      </c>
      <c r="P436" s="4">
        <f>SUM($O$41:O436)+0</f>
        <v>-8.514356112125748E-4</v>
      </c>
      <c r="Q436" s="6">
        <f t="shared" si="103"/>
        <v>-1.6856014454338756E-7</v>
      </c>
      <c r="R436" s="4">
        <f>SUM($Q$41:Q436)*0.1+$T$8</f>
        <v>-1.4853121757026087E-5</v>
      </c>
      <c r="S436" s="4">
        <f>SUM($R$41:R436)+0</f>
        <v>-2.1602718702912753E-3</v>
      </c>
      <c r="T436">
        <f t="shared" si="109"/>
        <v>1.8817665992633325E-5</v>
      </c>
      <c r="U436">
        <f t="shared" si="110"/>
        <v>2.3220071390098471E-3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763.94372684109749</v>
      </c>
      <c r="E437" s="2">
        <f t="shared" si="98"/>
        <v>-1056.1728854547564</v>
      </c>
      <c r="F437">
        <f t="shared" si="99"/>
        <v>-57295.779513082314</v>
      </c>
      <c r="G437">
        <f t="shared" si="100"/>
        <v>5703.3335814553757</v>
      </c>
      <c r="H437">
        <f t="shared" si="101"/>
        <v>4125.2961249417058</v>
      </c>
      <c r="I437" s="2">
        <f t="shared" si="104"/>
        <v>7038.8977872828682</v>
      </c>
      <c r="J437" s="42">
        <f t="shared" si="105"/>
        <v>1303.4995902376384</v>
      </c>
      <c r="K437">
        <f t="shared" si="106"/>
        <v>1.8241813584606927</v>
      </c>
      <c r="L437">
        <f t="shared" si="107"/>
        <v>-37.121540923307137</v>
      </c>
      <c r="M437" s="42">
        <f t="shared" si="108"/>
        <v>64.322267055747147</v>
      </c>
      <c r="N437" s="6">
        <f t="shared" si="102"/>
        <v>-2.2880189138454961E-7</v>
      </c>
      <c r="O437" s="4">
        <f>SUM($N$41:N437)*0.1+$N$8</f>
        <v>-1.1576638343144754E-5</v>
      </c>
      <c r="P437" s="4">
        <f>SUM($O$41:O437)+0</f>
        <v>-8.6301224955571954E-4</v>
      </c>
      <c r="Q437" s="6">
        <f t="shared" si="103"/>
        <v>-1.6549541464259883E-7</v>
      </c>
      <c r="R437" s="4">
        <f>SUM($Q$41:Q437)*0.1+$T$8</f>
        <v>-1.4869671298490347E-5</v>
      </c>
      <c r="S437" s="4">
        <f>SUM($R$41:R437)+0</f>
        <v>-2.1751415415897654E-3</v>
      </c>
      <c r="T437">
        <f t="shared" si="109"/>
        <v>1.8844778583287121E-5</v>
      </c>
      <c r="U437">
        <f t="shared" si="110"/>
        <v>2.3400920641788274E-3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763.94372684109749</v>
      </c>
      <c r="E438" s="2">
        <f t="shared" si="98"/>
        <v>-1056.1728854547564</v>
      </c>
      <c r="F438">
        <f t="shared" si="99"/>
        <v>-57295.779513082314</v>
      </c>
      <c r="G438">
        <f t="shared" si="100"/>
        <v>5597.7162929098995</v>
      </c>
      <c r="H438">
        <f t="shared" si="101"/>
        <v>4048.9017522575959</v>
      </c>
      <c r="I438" s="2">
        <f t="shared" si="104"/>
        <v>6908.5478282591039</v>
      </c>
      <c r="J438" s="42">
        <f t="shared" si="105"/>
        <v>1303.4995902376384</v>
      </c>
      <c r="K438">
        <f t="shared" si="106"/>
        <v>1.7904002221929001</v>
      </c>
      <c r="L438">
        <f t="shared" si="107"/>
        <v>-37.121540923307137</v>
      </c>
      <c r="M438" s="42">
        <f t="shared" si="108"/>
        <v>64.321317885425273</v>
      </c>
      <c r="N438" s="6">
        <f t="shared" si="102"/>
        <v>-2.245648193218725E-7</v>
      </c>
      <c r="O438" s="4">
        <f>SUM($N$41:N438)*0.1+$N$8</f>
        <v>-1.1599094825076941E-5</v>
      </c>
      <c r="P438" s="4">
        <f>SUM($O$41:O438)+0</f>
        <v>-8.7461134438079652E-4</v>
      </c>
      <c r="Q438" s="6">
        <f t="shared" si="103"/>
        <v>-1.6243068474180978E-7</v>
      </c>
      <c r="R438" s="4">
        <f>SUM($Q$41:Q438)*0.1+$T$8</f>
        <v>-1.488591436696453E-5</v>
      </c>
      <c r="S438" s="4">
        <f>SUM($R$41:R438)+0</f>
        <v>-2.19002745595673E-3</v>
      </c>
      <c r="T438">
        <f t="shared" si="109"/>
        <v>1.8871392298972742E-5</v>
      </c>
      <c r="U438">
        <f t="shared" si="110"/>
        <v>2.3582123020550738E-3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763.94372684109749</v>
      </c>
      <c r="E439" s="2">
        <f t="shared" si="98"/>
        <v>-1056.1728854547564</v>
      </c>
      <c r="F439">
        <f t="shared" si="99"/>
        <v>-57295.779513082314</v>
      </c>
      <c r="G439">
        <f t="shared" si="100"/>
        <v>5492.0990043644197</v>
      </c>
      <c r="H439">
        <f t="shared" si="101"/>
        <v>3972.5073795734788</v>
      </c>
      <c r="I439" s="2">
        <f t="shared" si="104"/>
        <v>6778.1978692353323</v>
      </c>
      <c r="J439" s="42">
        <f t="shared" si="105"/>
        <v>1303.4995902376384</v>
      </c>
      <c r="K439">
        <f t="shared" si="106"/>
        <v>1.7566190859251056</v>
      </c>
      <c r="L439">
        <f t="shared" si="107"/>
        <v>-37.121540923307137</v>
      </c>
      <c r="M439" s="42">
        <f t="shared" si="108"/>
        <v>64.320386442988166</v>
      </c>
      <c r="N439" s="6">
        <f t="shared" si="102"/>
        <v>-2.2032774725919525E-7</v>
      </c>
      <c r="O439" s="4">
        <f>SUM($N$41:N439)*0.1+$N$8</f>
        <v>-1.1621127599802861E-5</v>
      </c>
      <c r="P439" s="4">
        <f>SUM($O$41:O439)+0</f>
        <v>-8.8623247198059939E-4</v>
      </c>
      <c r="Q439" s="6">
        <f t="shared" si="103"/>
        <v>-1.5936595484102046E-7</v>
      </c>
      <c r="R439" s="4">
        <f>SUM($Q$41:Q439)*0.1+$T$8</f>
        <v>-1.490185096244863E-5</v>
      </c>
      <c r="S439" s="4">
        <f>SUM($R$41:R439)+0</f>
        <v>-2.2049293069191789E-3</v>
      </c>
      <c r="T439">
        <f t="shared" si="109"/>
        <v>1.8897506946630049E-5</v>
      </c>
      <c r="U439">
        <f t="shared" si="110"/>
        <v>2.3763672365406689E-3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763.94372684109749</v>
      </c>
      <c r="E440" s="2">
        <f t="shared" si="98"/>
        <v>-1056.1728854547564</v>
      </c>
      <c r="F440">
        <f t="shared" si="99"/>
        <v>-57295.779513082314</v>
      </c>
      <c r="G440">
        <f t="shared" si="100"/>
        <v>5386.4817158189435</v>
      </c>
      <c r="H440">
        <f t="shared" si="101"/>
        <v>3896.113006889369</v>
      </c>
      <c r="I440" s="2">
        <f t="shared" si="104"/>
        <v>6647.847910211568</v>
      </c>
      <c r="J440" s="42">
        <f t="shared" si="105"/>
        <v>1303.4995902376384</v>
      </c>
      <c r="K440">
        <f t="shared" si="106"/>
        <v>1.7228379496573132</v>
      </c>
      <c r="L440">
        <f t="shared" si="107"/>
        <v>-37.121540923307137</v>
      </c>
      <c r="M440" s="42">
        <f t="shared" si="108"/>
        <v>64.319472729206041</v>
      </c>
      <c r="N440" s="6">
        <f t="shared" si="102"/>
        <v>-2.1609067519651817E-7</v>
      </c>
      <c r="O440" s="4">
        <f>SUM($N$41:N440)*0.1+$N$8</f>
        <v>-1.1642736667322515E-5</v>
      </c>
      <c r="P440" s="4">
        <f>SUM($O$41:O440)+0</f>
        <v>-8.9787520864792188E-4</v>
      </c>
      <c r="Q440" s="6">
        <f t="shared" si="103"/>
        <v>-1.5630122494023141E-7</v>
      </c>
      <c r="R440" s="4">
        <f>SUM($Q$41:Q440)*0.1+$T$8</f>
        <v>-1.4917481084942655E-5</v>
      </c>
      <c r="S440" s="4">
        <f>SUM($R$41:R440)+0</f>
        <v>-2.2198467880041217E-3</v>
      </c>
      <c r="T440">
        <f t="shared" si="109"/>
        <v>1.892312233814066E-5</v>
      </c>
      <c r="U440">
        <f t="shared" si="110"/>
        <v>2.3945562537799705E-3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763.94372684109749</v>
      </c>
      <c r="E441" s="2">
        <f t="shared" si="98"/>
        <v>-1056.1728854547564</v>
      </c>
      <c r="F441">
        <f t="shared" si="99"/>
        <v>-57295.779513082314</v>
      </c>
      <c r="G441">
        <f t="shared" si="100"/>
        <v>5280.8644272734637</v>
      </c>
      <c r="H441">
        <f t="shared" si="101"/>
        <v>3819.7186342052664</v>
      </c>
      <c r="I441" s="2">
        <f t="shared" si="104"/>
        <v>6517.4979511878046</v>
      </c>
      <c r="J441" s="42">
        <f t="shared" si="105"/>
        <v>1303.4995902376384</v>
      </c>
      <c r="K441">
        <f t="shared" si="106"/>
        <v>1.6890568133895207</v>
      </c>
      <c r="L441">
        <f t="shared" si="107"/>
        <v>-37.121540923307137</v>
      </c>
      <c r="M441" s="42">
        <f t="shared" si="108"/>
        <v>64.318576744834431</v>
      </c>
      <c r="N441" s="6">
        <f t="shared" si="102"/>
        <v>-2.1185360313384092E-7</v>
      </c>
      <c r="O441" s="4">
        <f>SUM($N$41:N441)*0.1+$N$8</f>
        <v>-1.1663922027635899E-5</v>
      </c>
      <c r="P441" s="4">
        <f>SUM($O$41:O441)+0</f>
        <v>-9.0953913067555773E-4</v>
      </c>
      <c r="Q441" s="6">
        <f t="shared" si="103"/>
        <v>-1.5323649503944268E-7</v>
      </c>
      <c r="R441" s="4">
        <f>SUM($Q$41:Q441)*0.1+$T$8</f>
        <v>-1.49328047344466E-5</v>
      </c>
      <c r="S441" s="4">
        <f>SUM($R$41:R441)+0</f>
        <v>-2.2347795927385684E-3</v>
      </c>
      <c r="T441">
        <f t="shared" si="109"/>
        <v>1.8948238290244313E-5</v>
      </c>
      <c r="U441">
        <f t="shared" si="110"/>
        <v>2.4127787421043836E-3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763.94372684109749</v>
      </c>
      <c r="E442" s="2">
        <f t="shared" si="98"/>
        <v>-1056.1728854547564</v>
      </c>
      <c r="F442">
        <f t="shared" si="99"/>
        <v>-57295.779513082314</v>
      </c>
      <c r="G442">
        <f t="shared" si="100"/>
        <v>5175.2471387279875</v>
      </c>
      <c r="H442">
        <f t="shared" si="101"/>
        <v>3743.3242615211493</v>
      </c>
      <c r="I442" s="2">
        <f t="shared" si="104"/>
        <v>6387.1479921640357</v>
      </c>
      <c r="J442" s="42">
        <f t="shared" si="105"/>
        <v>1303.4995902376384</v>
      </c>
      <c r="K442">
        <f t="shared" si="106"/>
        <v>1.6552756771217272</v>
      </c>
      <c r="L442">
        <f t="shared" si="107"/>
        <v>-37.121540923307137</v>
      </c>
      <c r="M442" s="42">
        <f t="shared" si="108"/>
        <v>64.317698490614319</v>
      </c>
      <c r="N442" s="6">
        <f t="shared" si="102"/>
        <v>-2.0761653107116384E-7</v>
      </c>
      <c r="O442" s="4">
        <f>SUM($N$41:N442)*0.1+$N$8</f>
        <v>-1.1684683680743016E-5</v>
      </c>
      <c r="P442" s="4">
        <f>SUM($O$41:O442)+0</f>
        <v>-9.2122381435630069E-4</v>
      </c>
      <c r="Q442" s="6">
        <f t="shared" si="103"/>
        <v>-1.5017176513865336E-7</v>
      </c>
      <c r="R442" s="4">
        <f>SUM($Q$41:Q442)*0.1+$T$8</f>
        <v>-1.4947821910960465E-5</v>
      </c>
      <c r="S442" s="4">
        <f>SUM($R$41:R442)+0</f>
        <v>-2.2497274146495287E-3</v>
      </c>
      <c r="T442">
        <f t="shared" si="109"/>
        <v>1.8972854624457859E-5</v>
      </c>
      <c r="U442">
        <f t="shared" si="110"/>
        <v>2.4310340919787249E-3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763.94372684109749</v>
      </c>
      <c r="E443" s="2">
        <f t="shared" si="98"/>
        <v>-1056.1728854547564</v>
      </c>
      <c r="F443">
        <f t="shared" si="99"/>
        <v>-57295.779513082314</v>
      </c>
      <c r="G443">
        <f t="shared" si="100"/>
        <v>5069.6298501825113</v>
      </c>
      <c r="H443">
        <f t="shared" si="101"/>
        <v>3666.9298888370395</v>
      </c>
      <c r="I443" s="2">
        <f t="shared" si="104"/>
        <v>6256.7980331402723</v>
      </c>
      <c r="J443" s="42">
        <f t="shared" si="105"/>
        <v>1303.4995902376384</v>
      </c>
      <c r="K443">
        <f t="shared" si="106"/>
        <v>1.6214945408539347</v>
      </c>
      <c r="L443">
        <f t="shared" si="107"/>
        <v>-37.121540923307137</v>
      </c>
      <c r="M443" s="42">
        <f t="shared" si="108"/>
        <v>64.316837967271979</v>
      </c>
      <c r="N443" s="6">
        <f t="shared" si="102"/>
        <v>-2.0337945900848672E-7</v>
      </c>
      <c r="O443" s="4">
        <f>SUM($N$41:N443)*0.1+$N$8</f>
        <v>-1.1705021626643863E-5</v>
      </c>
      <c r="P443" s="4">
        <f>SUM($O$41:O443)+0</f>
        <v>-9.3292883598294451E-4</v>
      </c>
      <c r="Q443" s="6">
        <f t="shared" si="103"/>
        <v>-1.4710703523786431E-7</v>
      </c>
      <c r="R443" s="4">
        <f>SUM($Q$41:Q443)*0.1+$T$8</f>
        <v>-1.4962532614484252E-5</v>
      </c>
      <c r="S443" s="4">
        <f>SUM($R$41:R443)+0</f>
        <v>-2.2646899472640127E-3</v>
      </c>
      <c r="T443">
        <f t="shared" si="109"/>
        <v>1.8996971166996739E-5</v>
      </c>
      <c r="U443">
        <f t="shared" si="110"/>
        <v>2.4493216959491394E-3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763.94372684109749</v>
      </c>
      <c r="E444" s="2">
        <f t="shared" si="98"/>
        <v>-1056.1728854547564</v>
      </c>
      <c r="F444">
        <f t="shared" si="99"/>
        <v>-57295.779513082314</v>
      </c>
      <c r="G444">
        <f t="shared" si="100"/>
        <v>4964.0125616370351</v>
      </c>
      <c r="H444">
        <f t="shared" si="101"/>
        <v>3590.5355161529296</v>
      </c>
      <c r="I444" s="2">
        <f t="shared" si="104"/>
        <v>6126.448074116508</v>
      </c>
      <c r="J444" s="42">
        <f t="shared" si="105"/>
        <v>1303.4995902376384</v>
      </c>
      <c r="K444">
        <f t="shared" si="106"/>
        <v>1.5877134045861423</v>
      </c>
      <c r="L444">
        <f t="shared" si="107"/>
        <v>-37.121540923307137</v>
      </c>
      <c r="M444" s="42">
        <f t="shared" si="108"/>
        <v>64.315995175519149</v>
      </c>
      <c r="N444" s="6">
        <f t="shared" si="102"/>
        <v>-1.9914238694580964E-7</v>
      </c>
      <c r="O444" s="4">
        <f>SUM($N$41:N444)*0.1+$N$8</f>
        <v>-1.1724935865338443E-5</v>
      </c>
      <c r="P444" s="4">
        <f>SUM($O$41:O444)+0</f>
        <v>-9.4465377184828293E-4</v>
      </c>
      <c r="Q444" s="6">
        <f t="shared" si="103"/>
        <v>-1.4404230533707529E-7</v>
      </c>
      <c r="R444" s="4">
        <f>SUM($Q$41:Q444)*0.1+$T$8</f>
        <v>-1.4976936845017958E-5</v>
      </c>
      <c r="S444" s="4">
        <f>SUM($R$41:R444)+0</f>
        <v>-2.2796668841090308E-3</v>
      </c>
      <c r="T444">
        <f t="shared" si="109"/>
        <v>1.9020587748698941E-5</v>
      </c>
      <c r="U444">
        <f t="shared" si="110"/>
        <v>2.4676409485925145E-3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763.94372684109749</v>
      </c>
      <c r="E445" s="2">
        <f t="shared" si="98"/>
        <v>-1056.1728854547564</v>
      </c>
      <c r="F445">
        <f t="shared" si="99"/>
        <v>-57295.779513082314</v>
      </c>
      <c r="G445">
        <f t="shared" si="100"/>
        <v>4858.3952730915553</v>
      </c>
      <c r="H445">
        <f t="shared" si="101"/>
        <v>3514.1411434688125</v>
      </c>
      <c r="I445" s="2">
        <f t="shared" si="104"/>
        <v>5996.0981150927355</v>
      </c>
      <c r="J445" s="42">
        <f t="shared" si="105"/>
        <v>1303.4995902376384</v>
      </c>
      <c r="K445">
        <f t="shared" si="106"/>
        <v>1.5539322683183476</v>
      </c>
      <c r="L445">
        <f t="shared" si="107"/>
        <v>-37.121540923307137</v>
      </c>
      <c r="M445" s="42">
        <f t="shared" si="108"/>
        <v>64.315170116052869</v>
      </c>
      <c r="N445" s="6">
        <f t="shared" si="102"/>
        <v>-1.9490531488313239E-7</v>
      </c>
      <c r="O445" s="4">
        <f>SUM($N$41:N445)*0.1+$N$8</f>
        <v>-1.1744426396826757E-5</v>
      </c>
      <c r="P445" s="4">
        <f>SUM($O$41:O445)+0</f>
        <v>-9.5639819824510969E-4</v>
      </c>
      <c r="Q445" s="6">
        <f t="shared" si="103"/>
        <v>-1.4097757543628595E-7</v>
      </c>
      <c r="R445" s="4">
        <f>SUM($Q$41:Q445)*0.1+$T$8</f>
        <v>-1.4991034602561585E-5</v>
      </c>
      <c r="S445" s="4">
        <f>SUM($R$41:R445)+0</f>
        <v>-2.2946579187115923E-3</v>
      </c>
      <c r="T445">
        <f t="shared" si="109"/>
        <v>1.9043704204951303E-5</v>
      </c>
      <c r="U445">
        <f t="shared" si="110"/>
        <v>2.4859912464673542E-3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763.94372684109749</v>
      </c>
      <c r="E446" s="2">
        <f t="shared" si="98"/>
        <v>-1056.1728854547564</v>
      </c>
      <c r="F446">
        <f t="shared" si="99"/>
        <v>-57295.779513082314</v>
      </c>
      <c r="G446">
        <f t="shared" si="100"/>
        <v>4752.7779845460827</v>
      </c>
      <c r="H446">
        <f t="shared" si="101"/>
        <v>3437.74677078471</v>
      </c>
      <c r="I446" s="2">
        <f t="shared" si="104"/>
        <v>5865.7481560689794</v>
      </c>
      <c r="J446" s="42">
        <f t="shared" si="105"/>
        <v>1303.4995902376384</v>
      </c>
      <c r="K446">
        <f t="shared" si="106"/>
        <v>1.5201511320505572</v>
      </c>
      <c r="L446">
        <f t="shared" si="107"/>
        <v>-37.121540923307137</v>
      </c>
      <c r="M446" s="42">
        <f t="shared" si="108"/>
        <v>64.314362789555602</v>
      </c>
      <c r="N446" s="6">
        <f t="shared" si="102"/>
        <v>-1.9066824282045544E-7</v>
      </c>
      <c r="O446" s="4">
        <f>SUM($N$41:N446)*0.1+$N$8</f>
        <v>-1.1763493221108804E-5</v>
      </c>
      <c r="P446" s="4">
        <f>SUM($O$41:O446)+0</f>
        <v>-9.6816169146621853E-4</v>
      </c>
      <c r="Q446" s="6">
        <f t="shared" si="103"/>
        <v>-1.3791284553549721E-7</v>
      </c>
      <c r="R446" s="4">
        <f>SUM($Q$41:Q446)*0.1+$T$8</f>
        <v>-1.5004825887115137E-5</v>
      </c>
      <c r="S446" s="4">
        <f>SUM($R$41:R446)+0</f>
        <v>-2.3096627445987074E-3</v>
      </c>
      <c r="T446">
        <f t="shared" si="109"/>
        <v>1.9066320375618189E-5</v>
      </c>
      <c r="U446">
        <f t="shared" si="110"/>
        <v>2.5043719880660626E-3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763.94372684109749</v>
      </c>
      <c r="E447" s="2">
        <f t="shared" si="98"/>
        <v>-1056.1728854547564</v>
      </c>
      <c r="F447">
        <f t="shared" si="99"/>
        <v>-57295.779513082314</v>
      </c>
      <c r="G447">
        <f t="shared" si="100"/>
        <v>4647.1606960006029</v>
      </c>
      <c r="H447">
        <f t="shared" si="101"/>
        <v>3361.3523981005928</v>
      </c>
      <c r="I447" s="2">
        <f t="shared" si="104"/>
        <v>5735.3981970452069</v>
      </c>
      <c r="J447" s="42">
        <f t="shared" si="105"/>
        <v>1303.4995902376384</v>
      </c>
      <c r="K447">
        <f t="shared" si="106"/>
        <v>1.4863699957827625</v>
      </c>
      <c r="L447">
        <f t="shared" si="107"/>
        <v>-37.121540923307137</v>
      </c>
      <c r="M447" s="42">
        <f t="shared" si="108"/>
        <v>64.313573196695131</v>
      </c>
      <c r="N447" s="6">
        <f t="shared" si="102"/>
        <v>-1.8643117075777819E-7</v>
      </c>
      <c r="O447" s="4">
        <f>SUM($N$41:N447)*0.1+$N$8</f>
        <v>-1.1782136338184584E-5</v>
      </c>
      <c r="P447" s="4">
        <f>SUM($O$41:O447)+0</f>
        <v>-9.799438278044032E-4</v>
      </c>
      <c r="Q447" s="6">
        <f t="shared" si="103"/>
        <v>-1.348481156347079E-7</v>
      </c>
      <c r="R447" s="4">
        <f>SUM($Q$41:Q447)*0.1+$T$8</f>
        <v>-1.5018310698678608E-5</v>
      </c>
      <c r="S447" s="4">
        <f>SUM($R$41:R447)+0</f>
        <v>-2.3246810552973859E-3</v>
      </c>
      <c r="T447">
        <f t="shared" si="109"/>
        <v>1.90884361049724E-5</v>
      </c>
      <c r="U447">
        <f t="shared" si="110"/>
        <v>2.5227825737685985E-3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763.94372684109749</v>
      </c>
      <c r="E448" s="2">
        <f t="shared" si="98"/>
        <v>-1056.1728854547564</v>
      </c>
      <c r="F448">
        <f t="shared" si="99"/>
        <v>-57295.779513082314</v>
      </c>
      <c r="G448">
        <f t="shared" si="100"/>
        <v>4541.5434074551304</v>
      </c>
      <c r="H448">
        <f t="shared" si="101"/>
        <v>3284.958025416483</v>
      </c>
      <c r="I448" s="2">
        <f t="shared" si="104"/>
        <v>5605.0482380214453</v>
      </c>
      <c r="J448" s="42">
        <f t="shared" si="105"/>
        <v>1303.4995902376384</v>
      </c>
      <c r="K448">
        <f t="shared" si="106"/>
        <v>1.4525888595149707</v>
      </c>
      <c r="L448">
        <f t="shared" si="107"/>
        <v>-37.121540923307137</v>
      </c>
      <c r="M448" s="42">
        <f t="shared" si="108"/>
        <v>64.312801338124643</v>
      </c>
      <c r="N448" s="6">
        <f t="shared" si="102"/>
        <v>-1.8219409869510126E-7</v>
      </c>
      <c r="O448" s="4">
        <f>SUM($N$41:N448)*0.1+$N$8</f>
        <v>-1.1800355748054091E-5</v>
      </c>
      <c r="P448" s="4">
        <f>SUM($O$41:O448)+0</f>
        <v>-9.9174418355245722E-4</v>
      </c>
      <c r="Q448" s="6">
        <f t="shared" si="103"/>
        <v>-1.3178338573391885E-7</v>
      </c>
      <c r="R448" s="4">
        <f>SUM($Q$41:Q448)*0.1+$T$8</f>
        <v>-1.5031489037251997E-5</v>
      </c>
      <c r="S448" s="4">
        <f>SUM($R$41:R448)+0</f>
        <v>-2.339712544334638E-3</v>
      </c>
      <c r="T448">
        <f t="shared" si="109"/>
        <v>1.9110051241628323E-5</v>
      </c>
      <c r="U448">
        <f t="shared" si="110"/>
        <v>2.541222405797453E-3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763.94372684109749</v>
      </c>
      <c r="E449" s="2">
        <f t="shared" si="98"/>
        <v>-1056.1728854547564</v>
      </c>
      <c r="F449">
        <f t="shared" si="99"/>
        <v>-57295.779513082314</v>
      </c>
      <c r="G449">
        <f t="shared" si="100"/>
        <v>4435.9261189096505</v>
      </c>
      <c r="H449">
        <f t="shared" si="101"/>
        <v>3208.5636527323732</v>
      </c>
      <c r="I449" s="2">
        <f t="shared" si="104"/>
        <v>5474.6982789976782</v>
      </c>
      <c r="J449" s="42">
        <f t="shared" si="105"/>
        <v>1303.4995902376384</v>
      </c>
      <c r="K449">
        <f t="shared" si="106"/>
        <v>1.4188077232471774</v>
      </c>
      <c r="L449">
        <f t="shared" si="107"/>
        <v>-37.121540923307137</v>
      </c>
      <c r="M449" s="42">
        <f t="shared" si="108"/>
        <v>64.312047214482646</v>
      </c>
      <c r="N449" s="6">
        <f t="shared" si="102"/>
        <v>-1.7795702663242402E-7</v>
      </c>
      <c r="O449" s="4">
        <f>SUM($N$41:N449)*0.1+$N$8</f>
        <v>-1.1818151450717335E-5</v>
      </c>
      <c r="P449" s="4">
        <f>SUM($O$41:O449)+0</f>
        <v>-1.0035623350031745E-3</v>
      </c>
      <c r="Q449" s="6">
        <f t="shared" si="103"/>
        <v>-1.2871865583312982E-7</v>
      </c>
      <c r="R449" s="4">
        <f>SUM($Q$41:Q449)*0.1+$T$8</f>
        <v>-1.504436090283531E-5</v>
      </c>
      <c r="S449" s="4">
        <f>SUM($R$41:R449)+0</f>
        <v>-2.3547569052374735E-3</v>
      </c>
      <c r="T449">
        <f t="shared" si="109"/>
        <v>1.9131165638477232E-5</v>
      </c>
      <c r="U449">
        <f t="shared" si="110"/>
        <v>2.5596908881739193E-3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763.94372684109749</v>
      </c>
      <c r="E450" s="2">
        <f t="shared" si="98"/>
        <v>-1056.1728854547564</v>
      </c>
      <c r="F450">
        <f t="shared" si="99"/>
        <v>-57295.779513082314</v>
      </c>
      <c r="G450">
        <f t="shared" si="100"/>
        <v>4330.3088303641707</v>
      </c>
      <c r="H450">
        <f t="shared" si="101"/>
        <v>3132.169280048256</v>
      </c>
      <c r="I450" s="2">
        <f t="shared" si="104"/>
        <v>5344.3483199739067</v>
      </c>
      <c r="J450" s="42">
        <f t="shared" si="105"/>
        <v>1303.4995902376384</v>
      </c>
      <c r="K450">
        <f t="shared" si="106"/>
        <v>1.385026586979383</v>
      </c>
      <c r="L450">
        <f t="shared" si="107"/>
        <v>-37.121540923307137</v>
      </c>
      <c r="M450" s="42">
        <f t="shared" si="108"/>
        <v>64.31131082639304</v>
      </c>
      <c r="N450" s="6">
        <f t="shared" si="102"/>
        <v>-1.7371995456974677E-7</v>
      </c>
      <c r="O450" s="4">
        <f>SUM($N$41:N450)*0.1+$N$8</f>
        <v>-1.1835523446174309E-5</v>
      </c>
      <c r="P450" s="4">
        <f>SUM($O$41:O450)+0</f>
        <v>-1.0153978584493488E-3</v>
      </c>
      <c r="Q450" s="6">
        <f t="shared" si="103"/>
        <v>-1.2565392593234048E-7</v>
      </c>
      <c r="R450" s="4">
        <f>SUM($Q$41:Q450)*0.1+$T$8</f>
        <v>-1.5056926295428544E-5</v>
      </c>
      <c r="S450" s="4">
        <f>SUM($R$41:R450)+0</f>
        <v>-2.3698138315329021E-3</v>
      </c>
      <c r="T450">
        <f t="shared" si="109"/>
        <v>1.9151779152624679E-5</v>
      </c>
      <c r="U450">
        <f t="shared" si="110"/>
        <v>2.578187426675605E-3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763.94372684109749</v>
      </c>
      <c r="E451" s="2">
        <f t="shared" si="98"/>
        <v>-1056.1728854547564</v>
      </c>
      <c r="F451">
        <f t="shared" si="99"/>
        <v>-57295.779513082314</v>
      </c>
      <c r="G451">
        <f t="shared" si="100"/>
        <v>4224.6915418186945</v>
      </c>
      <c r="H451">
        <f t="shared" si="101"/>
        <v>3055.7749073641535</v>
      </c>
      <c r="I451" s="2">
        <f t="shared" si="104"/>
        <v>5213.9983609501469</v>
      </c>
      <c r="J451" s="42">
        <f t="shared" si="105"/>
        <v>1303.4995902376384</v>
      </c>
      <c r="K451">
        <f t="shared" si="106"/>
        <v>1.3512454507115916</v>
      </c>
      <c r="L451">
        <f t="shared" si="107"/>
        <v>-37.121540923307137</v>
      </c>
      <c r="M451" s="42">
        <f t="shared" si="108"/>
        <v>64.310592174465071</v>
      </c>
      <c r="N451" s="6">
        <f t="shared" si="102"/>
        <v>-1.6948288250706966E-7</v>
      </c>
      <c r="O451" s="4">
        <f>SUM($N$41:N451)*0.1+$N$8</f>
        <v>-1.1852471734425015E-5</v>
      </c>
      <c r="P451" s="4">
        <f>SUM($O$41:O451)+0</f>
        <v>-1.0272503301837739E-3</v>
      </c>
      <c r="Q451" s="6">
        <f t="shared" si="103"/>
        <v>-1.2258919603155175E-7</v>
      </c>
      <c r="R451" s="4">
        <f>SUM($Q$41:Q451)*0.1+$T$8</f>
        <v>-1.5069185215031701E-5</v>
      </c>
      <c r="S451" s="4">
        <f>SUM($R$41:R451)+0</f>
        <v>-2.3848830167479337E-3</v>
      </c>
      <c r="T451">
        <f t="shared" si="109"/>
        <v>1.9171891645329992E-5</v>
      </c>
      <c r="U451">
        <f t="shared" si="110"/>
        <v>2.5967114287951593E-3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763.94372684109749</v>
      </c>
      <c r="E452" s="2">
        <f t="shared" si="98"/>
        <v>-1056.1728854547564</v>
      </c>
      <c r="F452">
        <f t="shared" si="99"/>
        <v>-57295.779513082314</v>
      </c>
      <c r="G452">
        <f t="shared" si="100"/>
        <v>4119.0742532732183</v>
      </c>
      <c r="H452">
        <f t="shared" si="101"/>
        <v>2979.3805346800436</v>
      </c>
      <c r="I452" s="2">
        <f t="shared" si="104"/>
        <v>5083.6484019263826</v>
      </c>
      <c r="J452" s="42">
        <f t="shared" si="105"/>
        <v>1303.4995902376384</v>
      </c>
      <c r="K452">
        <f t="shared" si="106"/>
        <v>1.317464314443799</v>
      </c>
      <c r="L452">
        <f t="shared" si="107"/>
        <v>-37.121540923307137</v>
      </c>
      <c r="M452" s="42">
        <f t="shared" si="108"/>
        <v>64.309891259293323</v>
      </c>
      <c r="N452" s="6">
        <f t="shared" si="102"/>
        <v>-1.6524581044439258E-7</v>
      </c>
      <c r="O452" s="4">
        <f>SUM($N$41:N452)*0.1+$N$8</f>
        <v>-1.1868996315469456E-5</v>
      </c>
      <c r="P452" s="4">
        <f>SUM($O$41:O452)+0</f>
        <v>-1.0391193264992435E-3</v>
      </c>
      <c r="Q452" s="6">
        <f t="shared" si="103"/>
        <v>-1.1952446613076272E-7</v>
      </c>
      <c r="R452" s="4">
        <f>SUM($Q$41:Q452)*0.1+$T$8</f>
        <v>-1.5081137661644776E-5</v>
      </c>
      <c r="S452" s="4">
        <f>SUM($R$41:R452)+0</f>
        <v>-2.3999641544095785E-3</v>
      </c>
      <c r="T452">
        <f t="shared" si="109"/>
        <v>1.9191502981947711E-5</v>
      </c>
      <c r="U452">
        <f t="shared" si="110"/>
        <v>2.6152623037001711E-3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763.94372684109749</v>
      </c>
      <c r="E453" s="2">
        <f t="shared" si="98"/>
        <v>-1056.1728854547564</v>
      </c>
      <c r="F453">
        <f t="shared" si="99"/>
        <v>-57295.779513082314</v>
      </c>
      <c r="G453">
        <f t="shared" si="100"/>
        <v>4013.4569647277422</v>
      </c>
      <c r="H453">
        <f t="shared" si="101"/>
        <v>2902.9861619959265</v>
      </c>
      <c r="I453" s="2">
        <f t="shared" si="104"/>
        <v>4953.2984429026137</v>
      </c>
      <c r="J453" s="42">
        <f t="shared" si="105"/>
        <v>1303.4995902376384</v>
      </c>
      <c r="K453">
        <f t="shared" si="106"/>
        <v>1.2836831781760054</v>
      </c>
      <c r="L453">
        <f t="shared" si="107"/>
        <v>-37.121540923307137</v>
      </c>
      <c r="M453" s="42">
        <f t="shared" si="108"/>
        <v>64.309208081457754</v>
      </c>
      <c r="N453" s="6">
        <f t="shared" si="102"/>
        <v>-1.6100873838171549E-7</v>
      </c>
      <c r="O453" s="4">
        <f>SUM($N$41:N453)*0.1+$N$8</f>
        <v>-1.1885097189307626E-5</v>
      </c>
      <c r="P453" s="4">
        <f>SUM($O$41:O453)+0</f>
        <v>-1.0510044236885512E-3</v>
      </c>
      <c r="Q453" s="6">
        <f t="shared" si="103"/>
        <v>-1.1645973622997338E-7</v>
      </c>
      <c r="R453" s="4">
        <f>SUM($Q$41:Q453)*0.1+$T$8</f>
        <v>-1.5092783635267774E-5</v>
      </c>
      <c r="S453" s="4">
        <f>SUM($R$41:R453)+0</f>
        <v>-2.4150569380448463E-3</v>
      </c>
      <c r="T453">
        <f t="shared" si="109"/>
        <v>1.9210613031871072E-5</v>
      </c>
      <c r="U453">
        <f t="shared" si="110"/>
        <v>2.6338394621942037E-3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763.94372684109749</v>
      </c>
      <c r="E454" s="2">
        <f t="shared" si="98"/>
        <v>-1056.1728854547564</v>
      </c>
      <c r="F454">
        <f t="shared" si="99"/>
        <v>-57295.779513082314</v>
      </c>
      <c r="G454">
        <f t="shared" si="100"/>
        <v>3907.8396761822623</v>
      </c>
      <c r="H454">
        <f t="shared" si="101"/>
        <v>2826.5917893118167</v>
      </c>
      <c r="I454" s="2">
        <f t="shared" si="104"/>
        <v>4822.9484838788467</v>
      </c>
      <c r="J454" s="42">
        <f t="shared" si="105"/>
        <v>1303.4995902376384</v>
      </c>
      <c r="K454">
        <f t="shared" si="106"/>
        <v>1.2499020419082121</v>
      </c>
      <c r="L454">
        <f t="shared" si="107"/>
        <v>-37.121540923307137</v>
      </c>
      <c r="M454" s="42">
        <f t="shared" si="108"/>
        <v>64.308542641523658</v>
      </c>
      <c r="N454" s="6">
        <f t="shared" si="102"/>
        <v>-1.5677166631903824E-7</v>
      </c>
      <c r="O454" s="4">
        <f>SUM($N$41:N454)*0.1+$N$8</f>
        <v>-1.1900774355939533E-5</v>
      </c>
      <c r="P454" s="4">
        <f>SUM($O$41:O454)+0</f>
        <v>-1.0629051980444908E-3</v>
      </c>
      <c r="Q454" s="6">
        <f t="shared" si="103"/>
        <v>-1.1339500632918435E-7</v>
      </c>
      <c r="R454" s="4">
        <f>SUM($Q$41:Q454)*0.1+$T$8</f>
        <v>-1.510412313590069E-5</v>
      </c>
      <c r="S454" s="4">
        <f>SUM($R$41:R454)+0</f>
        <v>-2.4301610611807468E-3</v>
      </c>
      <c r="T454">
        <f t="shared" si="109"/>
        <v>1.9229221668477341E-5</v>
      </c>
      <c r="U454">
        <f t="shared" si="110"/>
        <v>2.6524423166789379E-3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763.94372684109749</v>
      </c>
      <c r="E455" s="2">
        <f t="shared" si="98"/>
        <v>-1056.1728854547564</v>
      </c>
      <c r="F455">
        <f t="shared" si="99"/>
        <v>-57295.779513082314</v>
      </c>
      <c r="G455">
        <f t="shared" si="100"/>
        <v>3802.2223876367862</v>
      </c>
      <c r="H455">
        <f t="shared" si="101"/>
        <v>2750.1974166277068</v>
      </c>
      <c r="I455" s="2">
        <f t="shared" si="104"/>
        <v>4692.5985248550824</v>
      </c>
      <c r="J455" s="42">
        <f t="shared" si="105"/>
        <v>1303.4995902376384</v>
      </c>
      <c r="K455">
        <f t="shared" si="106"/>
        <v>1.2161209056404194</v>
      </c>
      <c r="L455">
        <f t="shared" si="107"/>
        <v>-37.121540923307137</v>
      </c>
      <c r="M455" s="42">
        <f t="shared" si="108"/>
        <v>64.307894940041663</v>
      </c>
      <c r="N455" s="6">
        <f t="shared" si="102"/>
        <v>-1.5253459425636116E-7</v>
      </c>
      <c r="O455" s="4">
        <f>SUM($N$41:N455)*0.1+$N$8</f>
        <v>-1.1916027815365167E-5</v>
      </c>
      <c r="P455" s="4">
        <f>SUM($O$41:O455)+0</f>
        <v>-1.0748212258598559E-3</v>
      </c>
      <c r="Q455" s="6">
        <f t="shared" si="103"/>
        <v>-1.1033027642839532E-7</v>
      </c>
      <c r="R455" s="4">
        <f>SUM($Q$41:Q455)*0.1+$T$8</f>
        <v>-1.5115156163543529E-5</v>
      </c>
      <c r="S455" s="4">
        <f>SUM($R$41:R455)+0</f>
        <v>-2.4452762173442903E-3</v>
      </c>
      <c r="T455">
        <f t="shared" si="109"/>
        <v>1.9247328769075055E-5</v>
      </c>
      <c r="U455">
        <f t="shared" si="110"/>
        <v>2.6710702811173809E-3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763.94372684109749</v>
      </c>
      <c r="E456" s="2">
        <f t="shared" si="98"/>
        <v>-1056.1728854547564</v>
      </c>
      <c r="F456">
        <f t="shared" si="99"/>
        <v>-57295.779513082314</v>
      </c>
      <c r="G456">
        <f t="shared" si="100"/>
        <v>3696.6050990913063</v>
      </c>
      <c r="H456">
        <f t="shared" si="101"/>
        <v>2673.803043943597</v>
      </c>
      <c r="I456" s="2">
        <f t="shared" si="104"/>
        <v>4562.2485658313153</v>
      </c>
      <c r="J456" s="42">
        <f t="shared" si="105"/>
        <v>1303.4995902376384</v>
      </c>
      <c r="K456">
        <f t="shared" si="106"/>
        <v>1.1823397693726263</v>
      </c>
      <c r="L456">
        <f t="shared" si="107"/>
        <v>-37.121540923307137</v>
      </c>
      <c r="M456" s="42">
        <f t="shared" si="108"/>
        <v>64.30726497754776</v>
      </c>
      <c r="N456" s="6">
        <f t="shared" si="102"/>
        <v>-1.4829752219368391E-7</v>
      </c>
      <c r="O456" s="4">
        <f>SUM($N$41:N456)*0.1+$N$8</f>
        <v>-1.1930857567584534E-5</v>
      </c>
      <c r="P456" s="4">
        <f>SUM($O$41:O456)+0</f>
        <v>-1.0867520834274404E-3</v>
      </c>
      <c r="Q456" s="6">
        <f t="shared" si="103"/>
        <v>-1.0726554652760628E-7</v>
      </c>
      <c r="R456" s="4">
        <f>SUM($Q$41:Q456)*0.1+$T$8</f>
        <v>-1.5125882718196289E-5</v>
      </c>
      <c r="S456" s="4">
        <f>SUM($R$41:R456)+0</f>
        <v>-2.4604021000624865E-3</v>
      </c>
      <c r="T456">
        <f t="shared" si="109"/>
        <v>1.9264934214853118E-5</v>
      </c>
      <c r="U456">
        <f t="shared" si="110"/>
        <v>2.6897227709981146E-3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763.94372684109749</v>
      </c>
      <c r="E457" s="2">
        <f t="shared" si="98"/>
        <v>-1056.1728854547564</v>
      </c>
      <c r="F457">
        <f t="shared" si="99"/>
        <v>-57295.779513082314</v>
      </c>
      <c r="G457">
        <f t="shared" si="100"/>
        <v>3590.9878105458301</v>
      </c>
      <c r="H457">
        <f t="shared" si="101"/>
        <v>2597.4086712594872</v>
      </c>
      <c r="I457" s="2">
        <f t="shared" si="104"/>
        <v>4431.898606807551</v>
      </c>
      <c r="J457" s="42">
        <f t="shared" si="105"/>
        <v>1303.4995902376384</v>
      </c>
      <c r="K457">
        <f t="shared" si="106"/>
        <v>1.1485586331048336</v>
      </c>
      <c r="L457">
        <f t="shared" si="107"/>
        <v>-37.121540923307137</v>
      </c>
      <c r="M457" s="42">
        <f t="shared" si="108"/>
        <v>64.306652754563274</v>
      </c>
      <c r="N457" s="6">
        <f t="shared" si="102"/>
        <v>-1.440604501310068E-7</v>
      </c>
      <c r="O457" s="4">
        <f>SUM($N$41:N457)*0.1+$N$8</f>
        <v>-1.1945263612597634E-5</v>
      </c>
      <c r="P457" s="4">
        <f>SUM($O$41:O457)+0</f>
        <v>-1.098697347040038E-3</v>
      </c>
      <c r="Q457" s="6">
        <f t="shared" si="103"/>
        <v>-1.0420081662681725E-7</v>
      </c>
      <c r="R457" s="4">
        <f>SUM($Q$41:Q457)*0.1+$T$8</f>
        <v>-1.5136302799858973E-5</v>
      </c>
      <c r="S457" s="4">
        <f>SUM($R$41:R457)+0</f>
        <v>-2.4755384028623453E-3</v>
      </c>
      <c r="T457">
        <f t="shared" si="109"/>
        <v>1.9282037890831656E-5</v>
      </c>
      <c r="U457">
        <f t="shared" si="110"/>
        <v>2.7083992033005528E-3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763.94372684109749</v>
      </c>
      <c r="E458" s="2">
        <f t="shared" si="98"/>
        <v>-1056.1728854547564</v>
      </c>
      <c r="F458">
        <f t="shared" si="99"/>
        <v>-57295.779513082314</v>
      </c>
      <c r="G458">
        <f t="shared" si="100"/>
        <v>3485.370522000354</v>
      </c>
      <c r="H458">
        <f t="shared" si="101"/>
        <v>2521.0142985753773</v>
      </c>
      <c r="I458" s="2">
        <f t="shared" si="104"/>
        <v>4301.5486477837858</v>
      </c>
      <c r="J458" s="42">
        <f t="shared" si="105"/>
        <v>1303.4995902376384</v>
      </c>
      <c r="K458">
        <f t="shared" si="106"/>
        <v>1.114777496837041</v>
      </c>
      <c r="L458">
        <f t="shared" si="107"/>
        <v>-37.121540923307137</v>
      </c>
      <c r="M458" s="42">
        <f t="shared" si="108"/>
        <v>64.306058271594864</v>
      </c>
      <c r="N458" s="6">
        <f t="shared" si="102"/>
        <v>-1.3982337806832971E-7</v>
      </c>
      <c r="O458" s="4">
        <f>SUM($N$41:N458)*0.1+$N$8</f>
        <v>-1.1959245950404467E-5</v>
      </c>
      <c r="P458" s="4">
        <f>SUM($O$41:O458)+0</f>
        <v>-1.1106565929904426E-3</v>
      </c>
      <c r="Q458" s="6">
        <f t="shared" si="103"/>
        <v>-1.0113608672602821E-7</v>
      </c>
      <c r="R458" s="4">
        <f>SUM($Q$41:Q458)*0.1+$T$8</f>
        <v>-1.5146416408531575E-5</v>
      </c>
      <c r="S458" s="4">
        <f>SUM($R$41:R458)+0</f>
        <v>-2.4906848192708768E-3</v>
      </c>
      <c r="T458">
        <f t="shared" si="109"/>
        <v>1.9298639685814651E-5</v>
      </c>
      <c r="U458">
        <f t="shared" si="110"/>
        <v>2.7270989964611734E-3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763.94372684109749</v>
      </c>
      <c r="E459" s="2">
        <f t="shared" si="98"/>
        <v>-1056.1728854547564</v>
      </c>
      <c r="F459">
        <f t="shared" si="99"/>
        <v>-57295.779513082314</v>
      </c>
      <c r="G459">
        <f t="shared" si="100"/>
        <v>3379.7532334548741</v>
      </c>
      <c r="H459">
        <f t="shared" si="101"/>
        <v>2444.6199258912602</v>
      </c>
      <c r="I459" s="2">
        <f t="shared" si="104"/>
        <v>4171.1986887600151</v>
      </c>
      <c r="J459" s="42">
        <f t="shared" si="105"/>
        <v>1303.4995902376384</v>
      </c>
      <c r="K459">
        <f t="shared" si="106"/>
        <v>1.0809963605692468</v>
      </c>
      <c r="L459">
        <f t="shared" si="107"/>
        <v>-37.121540923307137</v>
      </c>
      <c r="M459" s="42">
        <f t="shared" si="108"/>
        <v>64.305481529134539</v>
      </c>
      <c r="N459" s="6">
        <f t="shared" si="102"/>
        <v>-1.3558630600565247E-7</v>
      </c>
      <c r="O459" s="4">
        <f>SUM($N$41:N459)*0.1+$N$8</f>
        <v>-1.1972804581005034E-5</v>
      </c>
      <c r="P459" s="4">
        <f>SUM($O$41:O459)+0</f>
        <v>-1.1226293975714475E-3</v>
      </c>
      <c r="Q459" s="6">
        <f t="shared" si="103"/>
        <v>-9.8071356825238882E-8</v>
      </c>
      <c r="R459" s="4">
        <f>SUM($Q$41:Q459)*0.1+$T$8</f>
        <v>-1.51562235442141E-5</v>
      </c>
      <c r="S459" s="4">
        <f>SUM($R$41:R459)+0</f>
        <v>-2.5058410428150909E-3</v>
      </c>
      <c r="T459">
        <f t="shared" si="109"/>
        <v>1.9314739492344311E-5</v>
      </c>
      <c r="U459">
        <f t="shared" si="110"/>
        <v>2.7458215703406973E-3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763.94372684109749</v>
      </c>
      <c r="E460" s="2">
        <f t="shared" si="98"/>
        <v>-1056.1728854547564</v>
      </c>
      <c r="F460">
        <f t="shared" si="99"/>
        <v>-57295.779513082314</v>
      </c>
      <c r="G460">
        <f t="shared" si="100"/>
        <v>3274.1359449094016</v>
      </c>
      <c r="H460">
        <f t="shared" si="101"/>
        <v>2368.2255532071504</v>
      </c>
      <c r="I460" s="2">
        <f t="shared" si="104"/>
        <v>4040.8487297362535</v>
      </c>
      <c r="J460" s="42">
        <f t="shared" si="105"/>
        <v>1303.4995902376384</v>
      </c>
      <c r="K460">
        <f t="shared" si="106"/>
        <v>1.047215224301455</v>
      </c>
      <c r="L460">
        <f t="shared" si="107"/>
        <v>-37.121540923307137</v>
      </c>
      <c r="M460" s="42">
        <f t="shared" si="108"/>
        <v>64.304922527659642</v>
      </c>
      <c r="N460" s="6">
        <f t="shared" si="102"/>
        <v>-1.3134923394297551E-7</v>
      </c>
      <c r="O460" s="4">
        <f>SUM($N$41:N460)*0.1+$N$8</f>
        <v>-1.1985939504399331E-5</v>
      </c>
      <c r="P460" s="4">
        <f>SUM($O$41:O460)+0</f>
        <v>-1.1346153370758469E-3</v>
      </c>
      <c r="Q460" s="6">
        <f t="shared" si="103"/>
        <v>-9.5006626924449858E-8</v>
      </c>
      <c r="R460" s="4">
        <f>SUM($Q$41:Q460)*0.1+$T$8</f>
        <v>-1.5165724206906542E-5</v>
      </c>
      <c r="S460" s="4">
        <f>SUM($R$41:R460)+0</f>
        <v>-2.5210067670219972E-3</v>
      </c>
      <c r="T460">
        <f t="shared" si="109"/>
        <v>1.9330337206657094E-5</v>
      </c>
      <c r="U460">
        <f t="shared" si="110"/>
        <v>2.7645663461921908E-3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763.94372684109749</v>
      </c>
      <c r="E461" s="2">
        <f t="shared" si="98"/>
        <v>-1056.1728854547564</v>
      </c>
      <c r="F461">
        <f t="shared" si="99"/>
        <v>-57295.779513082314</v>
      </c>
      <c r="G461">
        <f t="shared" si="100"/>
        <v>3168.5186563639218</v>
      </c>
      <c r="H461">
        <f t="shared" si="101"/>
        <v>2291.8311805230478</v>
      </c>
      <c r="I461" s="2">
        <f t="shared" si="104"/>
        <v>3910.4987707124906</v>
      </c>
      <c r="J461" s="42">
        <f t="shared" si="105"/>
        <v>1303.4995902376384</v>
      </c>
      <c r="K461">
        <f t="shared" si="106"/>
        <v>1.0134340880336627</v>
      </c>
      <c r="L461">
        <f t="shared" si="107"/>
        <v>-37.121540923307137</v>
      </c>
      <c r="M461" s="42">
        <f t="shared" si="108"/>
        <v>64.304381267632834</v>
      </c>
      <c r="N461" s="6">
        <f t="shared" si="102"/>
        <v>-1.2711216188029827E-7</v>
      </c>
      <c r="O461" s="4">
        <f>SUM($N$41:N461)*0.1+$N$8</f>
        <v>-1.1998650720587361E-5</v>
      </c>
      <c r="P461" s="4">
        <f>SUM($O$41:O461)+0</f>
        <v>-1.1466139877964342E-3</v>
      </c>
      <c r="Q461" s="6">
        <f t="shared" si="103"/>
        <v>-9.1941897023661112E-8</v>
      </c>
      <c r="R461" s="4">
        <f>SUM($Q$41:Q461)*0.1+$T$8</f>
        <v>-1.5174918396608909E-5</v>
      </c>
      <c r="S461" s="4">
        <f>SUM($R$41:R461)+0</f>
        <v>-2.5361816854186062E-3</v>
      </c>
      <c r="T461">
        <f t="shared" si="109"/>
        <v>1.9345432728641431E-5</v>
      </c>
      <c r="U461">
        <f t="shared" si="110"/>
        <v>2.7833327466300546E-3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763.94372684109749</v>
      </c>
      <c r="E462" s="2">
        <f t="shared" si="98"/>
        <v>-1056.1728854547564</v>
      </c>
      <c r="F462">
        <f t="shared" si="99"/>
        <v>-57295.779513082314</v>
      </c>
      <c r="G462">
        <f t="shared" si="100"/>
        <v>3062.9013678184492</v>
      </c>
      <c r="H462">
        <f t="shared" si="101"/>
        <v>2215.4368078389307</v>
      </c>
      <c r="I462" s="2">
        <f t="shared" si="104"/>
        <v>3780.1488116887249</v>
      </c>
      <c r="J462" s="42">
        <f t="shared" si="105"/>
        <v>1303.4995902376384</v>
      </c>
      <c r="K462">
        <f t="shared" si="106"/>
        <v>0.97965295176586975</v>
      </c>
      <c r="L462">
        <f t="shared" si="107"/>
        <v>-37.121540923307137</v>
      </c>
      <c r="M462" s="42">
        <f t="shared" si="108"/>
        <v>64.303857749502114</v>
      </c>
      <c r="N462" s="6">
        <f t="shared" si="102"/>
        <v>-1.2287508981762134E-7</v>
      </c>
      <c r="O462" s="4">
        <f>SUM($N$41:N462)*0.1+$N$8</f>
        <v>-1.2010938229569122E-5</v>
      </c>
      <c r="P462" s="4">
        <f>SUM($O$41:O462)+0</f>
        <v>-1.1586249260260033E-3</v>
      </c>
      <c r="Q462" s="6">
        <f t="shared" si="103"/>
        <v>-8.8877167122871783E-8</v>
      </c>
      <c r="R462" s="4">
        <f>SUM($Q$41:Q462)*0.1+$T$8</f>
        <v>-1.5183806113321196E-5</v>
      </c>
      <c r="S462" s="4">
        <f>SUM($R$41:R462)+0</f>
        <v>-2.5513654915319275E-3</v>
      </c>
      <c r="T462">
        <f t="shared" si="109"/>
        <v>1.9360025961797034E-5</v>
      </c>
      <c r="U462">
        <f t="shared" si="110"/>
        <v>2.8021201955998809E-3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763.94372684109749</v>
      </c>
      <c r="E463" s="2">
        <f t="shared" si="98"/>
        <v>-1056.1728854547564</v>
      </c>
      <c r="F463">
        <f t="shared" si="99"/>
        <v>-57295.779513082314</v>
      </c>
      <c r="G463">
        <f t="shared" si="100"/>
        <v>2957.2840792729694</v>
      </c>
      <c r="H463">
        <f t="shared" si="101"/>
        <v>2139.0424351548209</v>
      </c>
      <c r="I463" s="2">
        <f t="shared" si="104"/>
        <v>3649.7988526649574</v>
      </c>
      <c r="J463" s="42">
        <f t="shared" si="105"/>
        <v>1303.4995902376384</v>
      </c>
      <c r="K463">
        <f t="shared" si="106"/>
        <v>0.94587181549807642</v>
      </c>
      <c r="L463">
        <f t="shared" si="107"/>
        <v>-37.121540923307137</v>
      </c>
      <c r="M463" s="42">
        <f t="shared" si="108"/>
        <v>64.303351973700813</v>
      </c>
      <c r="N463" s="6">
        <f t="shared" si="102"/>
        <v>-1.1863801775494408E-7</v>
      </c>
      <c r="O463" s="4">
        <f>SUM($N$41:N463)*0.1+$N$8</f>
        <v>-1.2022802031344615E-5</v>
      </c>
      <c r="P463" s="4">
        <f>SUM($O$41:O463)+0</f>
        <v>-1.1706477280573478E-3</v>
      </c>
      <c r="Q463" s="6">
        <f t="shared" si="103"/>
        <v>-8.5812437222082746E-8</v>
      </c>
      <c r="R463" s="4">
        <f>SUM($Q$41:Q463)*0.1+$T$8</f>
        <v>-1.5192387357043406E-5</v>
      </c>
      <c r="S463" s="4">
        <f>SUM($R$41:R463)+0</f>
        <v>-2.5665578788889708E-3</v>
      </c>
      <c r="T463">
        <f t="shared" si="109"/>
        <v>1.9374116813195809E-5</v>
      </c>
      <c r="U463">
        <f t="shared" si="110"/>
        <v>2.8209281183491511E-3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763.94372684109749</v>
      </c>
      <c r="E464" s="2">
        <f t="shared" si="98"/>
        <v>-1056.1728854547564</v>
      </c>
      <c r="F464">
        <f t="shared" si="99"/>
        <v>-57295.779513082314</v>
      </c>
      <c r="G464">
        <f t="shared" si="100"/>
        <v>2851.6667907274896</v>
      </c>
      <c r="H464">
        <f t="shared" si="101"/>
        <v>2062.648062470711</v>
      </c>
      <c r="I464" s="2">
        <f t="shared" si="104"/>
        <v>3519.4488936411904</v>
      </c>
      <c r="J464" s="42">
        <f t="shared" si="105"/>
        <v>1303.4995902376384</v>
      </c>
      <c r="K464">
        <f t="shared" si="106"/>
        <v>0.9120906792302832</v>
      </c>
      <c r="L464">
        <f t="shared" si="107"/>
        <v>-37.121540923307137</v>
      </c>
      <c r="M464" s="42">
        <f t="shared" si="108"/>
        <v>64.302863940647612</v>
      </c>
      <c r="N464" s="6">
        <f t="shared" si="102"/>
        <v>-1.1440094569226685E-7</v>
      </c>
      <c r="O464" s="4">
        <f>SUM($N$41:N464)*0.1+$N$8</f>
        <v>-1.2034242125913842E-5</v>
      </c>
      <c r="P464" s="4">
        <f>SUM($O$41:O464)+0</f>
        <v>-1.1826819701832617E-3</v>
      </c>
      <c r="Q464" s="6">
        <f t="shared" si="103"/>
        <v>-8.2747707321293722E-8</v>
      </c>
      <c r="R464" s="4">
        <f>SUM($Q$41:Q464)*0.1+$T$8</f>
        <v>-1.5200662127775534E-5</v>
      </c>
      <c r="S464" s="4">
        <f>SUM($R$41:R464)+0</f>
        <v>-2.5817585410167466E-3</v>
      </c>
      <c r="T464">
        <f t="shared" si="109"/>
        <v>1.9387705193444345E-5</v>
      </c>
      <c r="U464">
        <f t="shared" si="110"/>
        <v>2.8397559413987465E-3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763.94372684109749</v>
      </c>
      <c r="E465" s="2">
        <f t="shared" si="98"/>
        <v>-1056.1728854547564</v>
      </c>
      <c r="F465">
        <f t="shared" si="99"/>
        <v>-57295.779513082314</v>
      </c>
      <c r="G465">
        <f t="shared" si="100"/>
        <v>2746.049502182017</v>
      </c>
      <c r="H465">
        <f t="shared" si="101"/>
        <v>1986.2536897865939</v>
      </c>
      <c r="I465" s="2">
        <f t="shared" si="104"/>
        <v>3389.0989346174247</v>
      </c>
      <c r="J465" s="42">
        <f t="shared" si="105"/>
        <v>1303.4995902376384</v>
      </c>
      <c r="K465">
        <f t="shared" si="106"/>
        <v>0.87830954296249031</v>
      </c>
      <c r="L465">
        <f t="shared" si="107"/>
        <v>-37.121540923307137</v>
      </c>
      <c r="M465" s="42">
        <f t="shared" si="108"/>
        <v>64.302393650746453</v>
      </c>
      <c r="N465" s="6">
        <f t="shared" si="102"/>
        <v>-1.101638736295899E-7</v>
      </c>
      <c r="O465" s="4">
        <f>SUM($N$41:N465)*0.1+$N$8</f>
        <v>-1.2045258513276802E-5</v>
      </c>
      <c r="P465" s="4">
        <f>SUM($O$41:O465)+0</f>
        <v>-1.1947272286965385E-3</v>
      </c>
      <c r="Q465" s="6">
        <f t="shared" si="103"/>
        <v>-7.9682977420504394E-8</v>
      </c>
      <c r="R465" s="4">
        <f>SUM($Q$41:Q465)*0.1+$T$8</f>
        <v>-1.5208630425517583E-5</v>
      </c>
      <c r="S465" s="4">
        <f>SUM($R$41:R465)+0</f>
        <v>-2.596967171442264E-3</v>
      </c>
      <c r="T465">
        <f t="shared" si="109"/>
        <v>1.9400791016647915E-5</v>
      </c>
      <c r="U465">
        <f t="shared" si="110"/>
        <v>2.8586030925152489E-3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763.94372684109749</v>
      </c>
      <c r="E466" s="2">
        <f t="shared" si="98"/>
        <v>-1056.1728854547564</v>
      </c>
      <c r="F466">
        <f t="shared" si="99"/>
        <v>-57295.779513082314</v>
      </c>
      <c r="G466">
        <f t="shared" si="100"/>
        <v>2640.4322136365372</v>
      </c>
      <c r="H466">
        <f t="shared" si="101"/>
        <v>1909.8593171024913</v>
      </c>
      <c r="I466" s="2">
        <f t="shared" si="104"/>
        <v>3258.7489755936613</v>
      </c>
      <c r="J466" s="42">
        <f t="shared" si="105"/>
        <v>1303.4995902376384</v>
      </c>
      <c r="K466">
        <f t="shared" si="106"/>
        <v>0.84452840669469798</v>
      </c>
      <c r="L466">
        <f t="shared" si="107"/>
        <v>-37.121540923307137</v>
      </c>
      <c r="M466" s="42">
        <f t="shared" si="108"/>
        <v>64.301941104386685</v>
      </c>
      <c r="N466" s="6">
        <f t="shared" si="102"/>
        <v>-1.0592680156691265E-7</v>
      </c>
      <c r="O466" s="4">
        <f>SUM($N$41:N466)*0.1+$N$8</f>
        <v>-1.2055851193433492E-5</v>
      </c>
      <c r="P466" s="4">
        <f>SUM($O$41:O466)+0</f>
        <v>-1.2067830798899719E-3</v>
      </c>
      <c r="Q466" s="6">
        <f t="shared" si="103"/>
        <v>-7.6618247519715647E-8</v>
      </c>
      <c r="R466" s="4">
        <f>SUM($Q$41:Q466)*0.1+$T$8</f>
        <v>-1.5216292250269555E-5</v>
      </c>
      <c r="S466" s="4">
        <f>SUM($R$41:R466)+0</f>
        <v>-2.6121834636925337E-3</v>
      </c>
      <c r="T466">
        <f t="shared" si="109"/>
        <v>1.9413374200376016E-5</v>
      </c>
      <c r="U466">
        <f t="shared" si="110"/>
        <v>2.8774690006840124E-3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763.94372684109749</v>
      </c>
      <c r="E467" s="2">
        <f t="shared" si="98"/>
        <v>-1056.1728854547564</v>
      </c>
      <c r="F467">
        <f t="shared" si="99"/>
        <v>-57295.779513082314</v>
      </c>
      <c r="G467">
        <f t="shared" si="100"/>
        <v>2534.814925091061</v>
      </c>
      <c r="H467">
        <f t="shared" si="101"/>
        <v>1833.4649444183815</v>
      </c>
      <c r="I467" s="2">
        <f t="shared" si="104"/>
        <v>3128.3990165698974</v>
      </c>
      <c r="J467" s="42">
        <f t="shared" si="105"/>
        <v>1303.4995902376384</v>
      </c>
      <c r="K467">
        <f t="shared" si="106"/>
        <v>0.81074727042690553</v>
      </c>
      <c r="L467">
        <f t="shared" si="107"/>
        <v>-37.121540923307137</v>
      </c>
      <c r="M467" s="42">
        <f t="shared" si="108"/>
        <v>64.301506301942922</v>
      </c>
      <c r="N467" s="6">
        <f t="shared" si="102"/>
        <v>-1.0168972950423555E-7</v>
      </c>
      <c r="O467" s="4">
        <f>SUM($N$41:N467)*0.1+$N$8</f>
        <v>-1.2066020166383916E-5</v>
      </c>
      <c r="P467" s="4">
        <f>SUM($O$41:O467)+0</f>
        <v>-1.2188491000563559E-3</v>
      </c>
      <c r="Q467" s="6">
        <f t="shared" si="103"/>
        <v>-7.355351761892661E-8</v>
      </c>
      <c r="R467" s="4">
        <f>SUM($Q$41:Q467)*0.1+$T$8</f>
        <v>-1.5223647602031449E-5</v>
      </c>
      <c r="S467" s="4">
        <f>SUM($R$41:R467)+0</f>
        <v>-2.6274071112945652E-3</v>
      </c>
      <c r="T467">
        <f t="shared" si="109"/>
        <v>1.9425454665629352E-5</v>
      </c>
      <c r="U467">
        <f t="shared" si="110"/>
        <v>2.8963530960829757E-3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763.94372684109749</v>
      </c>
      <c r="E468" s="2">
        <f t="shared" si="98"/>
        <v>-1056.1728854547564</v>
      </c>
      <c r="F468">
        <f t="shared" si="99"/>
        <v>-57295.779513082314</v>
      </c>
      <c r="G468">
        <f t="shared" si="100"/>
        <v>2429.1976365455848</v>
      </c>
      <c r="H468">
        <f t="shared" si="101"/>
        <v>1757.0705717342644</v>
      </c>
      <c r="I468" s="2">
        <f t="shared" si="104"/>
        <v>2998.0490575461286</v>
      </c>
      <c r="J468" s="42">
        <f t="shared" si="105"/>
        <v>1303.4995902376384</v>
      </c>
      <c r="K468">
        <f t="shared" si="106"/>
        <v>0.77696613415911175</v>
      </c>
      <c r="L468">
        <f t="shared" si="107"/>
        <v>-37.121540923307137</v>
      </c>
      <c r="M468" s="42">
        <f t="shared" si="108"/>
        <v>64.301089243775095</v>
      </c>
      <c r="N468" s="6">
        <f t="shared" si="102"/>
        <v>-9.7452657441558466E-8</v>
      </c>
      <c r="O468" s="4">
        <f>SUM($N$41:N468)*0.1+$N$8</f>
        <v>-1.2075765432128073E-5</v>
      </c>
      <c r="P468" s="4">
        <f>SUM($O$41:O468)+0</f>
        <v>-1.230924865488484E-3</v>
      </c>
      <c r="Q468" s="6">
        <f t="shared" si="103"/>
        <v>-7.0488787718137282E-8</v>
      </c>
      <c r="R468" s="4">
        <f>SUM($Q$41:Q468)*0.1+$T$8</f>
        <v>-1.5230696480803262E-5</v>
      </c>
      <c r="S468" s="4">
        <f>SUM($R$41:R468)+0</f>
        <v>-2.6426378077753685E-3</v>
      </c>
      <c r="T468">
        <f t="shared" si="109"/>
        <v>1.9437032336808318E-5</v>
      </c>
      <c r="U468">
        <f t="shared" si="110"/>
        <v>2.9152548100572014E-3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763.94372684109749</v>
      </c>
      <c r="E469" s="2">
        <f t="shared" si="98"/>
        <v>-1056.1728854547564</v>
      </c>
      <c r="F469">
        <f t="shared" si="99"/>
        <v>-57295.779513082314</v>
      </c>
      <c r="G469">
        <f t="shared" si="100"/>
        <v>2323.580348000105</v>
      </c>
      <c r="H469">
        <f t="shared" si="101"/>
        <v>1680.6761990501545</v>
      </c>
      <c r="I469" s="2">
        <f t="shared" si="104"/>
        <v>2867.6990985223615</v>
      </c>
      <c r="J469" s="42">
        <f t="shared" si="105"/>
        <v>1303.4995902376384</v>
      </c>
      <c r="K469">
        <f t="shared" si="106"/>
        <v>0.74318499789131853</v>
      </c>
      <c r="L469">
        <f t="shared" si="107"/>
        <v>-37.121540923307137</v>
      </c>
      <c r="M469" s="42">
        <f t="shared" si="108"/>
        <v>64.300689930228515</v>
      </c>
      <c r="N469" s="6">
        <f t="shared" si="102"/>
        <v>-9.3215585378881221E-8</v>
      </c>
      <c r="O469" s="4">
        <f>SUM($N$41:N469)*0.1+$N$8</f>
        <v>-1.2085086990665959E-5</v>
      </c>
      <c r="P469" s="4">
        <f>SUM($O$41:O469)+0</f>
        <v>-1.24300995247915E-3</v>
      </c>
      <c r="Q469" s="6">
        <f t="shared" si="103"/>
        <v>-6.7424057817348245E-8</v>
      </c>
      <c r="R469" s="4">
        <f>SUM($Q$41:Q469)*0.1+$T$8</f>
        <v>-1.5237438886584996E-5</v>
      </c>
      <c r="S469" s="4">
        <f>SUM($R$41:R469)+0</f>
        <v>-2.6578752466619535E-3</v>
      </c>
      <c r="T469">
        <f t="shared" si="109"/>
        <v>1.9448107141682869E-5</v>
      </c>
      <c r="U469">
        <f t="shared" si="110"/>
        <v>2.9341735750941112E-3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763.94372684109749</v>
      </c>
      <c r="E470" s="2">
        <f t="shared" si="98"/>
        <v>-1056.1728854547564</v>
      </c>
      <c r="F470">
        <f t="shared" si="99"/>
        <v>-57295.779513082314</v>
      </c>
      <c r="G470">
        <f t="shared" si="100"/>
        <v>2217.9630594546288</v>
      </c>
      <c r="H470">
        <f t="shared" si="101"/>
        <v>1604.2818263660447</v>
      </c>
      <c r="I470" s="2">
        <f t="shared" si="104"/>
        <v>2737.3491394985972</v>
      </c>
      <c r="J470" s="42">
        <f t="shared" si="105"/>
        <v>1303.4995902376384</v>
      </c>
      <c r="K470">
        <f t="shared" si="106"/>
        <v>0.70940386162352598</v>
      </c>
      <c r="L470">
        <f t="shared" si="107"/>
        <v>-37.121540923307137</v>
      </c>
      <c r="M470" s="42">
        <f t="shared" si="108"/>
        <v>64.300308361633739</v>
      </c>
      <c r="N470" s="6">
        <f t="shared" si="102"/>
        <v>-8.8978513316204122E-8</v>
      </c>
      <c r="O470" s="4">
        <f>SUM($N$41:N470)*0.1+$N$8</f>
        <v>-1.209398484199758E-5</v>
      </c>
      <c r="P470" s="4">
        <f>SUM($O$41:O470)+0</f>
        <v>-1.2551039373211476E-3</v>
      </c>
      <c r="Q470" s="6">
        <f t="shared" si="103"/>
        <v>-6.4359327916559221E-8</v>
      </c>
      <c r="R470" s="4">
        <f>SUM($Q$41:Q470)*0.1+$T$8</f>
        <v>-1.5243874819376651E-5</v>
      </c>
      <c r="S470" s="4">
        <f>SUM($R$41:R470)+0</f>
        <v>-2.67311912148133E-3</v>
      </c>
      <c r="T470">
        <f t="shared" si="109"/>
        <v>1.9458679011363868E-5</v>
      </c>
      <c r="U470">
        <f t="shared" si="110"/>
        <v>2.9531088247994122E-3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763.94372684109749</v>
      </c>
      <c r="E471" s="2">
        <f t="shared" si="98"/>
        <v>-1056.1728854547564</v>
      </c>
      <c r="F471">
        <f t="shared" si="99"/>
        <v>-57295.779513082314</v>
      </c>
      <c r="G471">
        <f t="shared" si="100"/>
        <v>2112.345770909149</v>
      </c>
      <c r="H471">
        <f t="shared" si="101"/>
        <v>1527.8874536819349</v>
      </c>
      <c r="I471" s="2">
        <f t="shared" si="104"/>
        <v>2606.9991804748297</v>
      </c>
      <c r="J471" s="42">
        <f t="shared" si="105"/>
        <v>1303.4995902376384</v>
      </c>
      <c r="K471">
        <f t="shared" si="106"/>
        <v>0.67562272535573265</v>
      </c>
      <c r="L471">
        <f t="shared" si="107"/>
        <v>-37.121540923307137</v>
      </c>
      <c r="M471" s="42">
        <f t="shared" si="108"/>
        <v>64.29994453830669</v>
      </c>
      <c r="N471" s="6">
        <f t="shared" si="102"/>
        <v>-8.4741441253526877E-8</v>
      </c>
      <c r="O471" s="4">
        <f>SUM($N$41:N471)*0.1+$N$8</f>
        <v>-1.2102458986122933E-5</v>
      </c>
      <c r="P471" s="4">
        <f>SUM($O$41:O471)+0</f>
        <v>-1.2672063963072705E-3</v>
      </c>
      <c r="Q471" s="6">
        <f t="shared" si="103"/>
        <v>-6.1294598015770183E-8</v>
      </c>
      <c r="R471" s="4">
        <f>SUM($Q$41:Q471)*0.1+$T$8</f>
        <v>-1.525000427917823E-5</v>
      </c>
      <c r="S471" s="4">
        <f>SUM($R$41:R471)+0</f>
        <v>-2.6883691257605083E-3</v>
      </c>
      <c r="T471">
        <f t="shared" si="109"/>
        <v>1.9468747880275762E-5</v>
      </c>
      <c r="U471">
        <f t="shared" si="110"/>
        <v>2.972059993873673E-3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763.94372684109749</v>
      </c>
      <c r="E472" s="2">
        <f t="shared" si="98"/>
        <v>-1056.1728854547564</v>
      </c>
      <c r="F472">
        <f t="shared" si="99"/>
        <v>-57295.779513082314</v>
      </c>
      <c r="G472">
        <f t="shared" si="100"/>
        <v>2006.7284823636728</v>
      </c>
      <c r="H472">
        <f t="shared" si="101"/>
        <v>1451.493080997825</v>
      </c>
      <c r="I472" s="2">
        <f t="shared" si="104"/>
        <v>2476.6492214510654</v>
      </c>
      <c r="J472" s="42">
        <f t="shared" si="105"/>
        <v>1303.4995902376384</v>
      </c>
      <c r="K472">
        <f t="shared" si="106"/>
        <v>0.64184158908794009</v>
      </c>
      <c r="L472">
        <f t="shared" si="107"/>
        <v>-37.121540923307137</v>
      </c>
      <c r="M472" s="42">
        <f t="shared" si="108"/>
        <v>64.299598460548594</v>
      </c>
      <c r="N472" s="6">
        <f t="shared" si="102"/>
        <v>-8.050436919084979E-8</v>
      </c>
      <c r="O472" s="4">
        <f>SUM($N$41:N472)*0.1+$N$8</f>
        <v>-1.2110509423042017E-5</v>
      </c>
      <c r="P472" s="4">
        <f>SUM($O$41:O472)+0</f>
        <v>-1.2793169057303125E-3</v>
      </c>
      <c r="Q472" s="6">
        <f t="shared" si="103"/>
        <v>-5.8229868114981146E-8</v>
      </c>
      <c r="R472" s="4">
        <f>SUM($Q$41:Q472)*0.1+$T$8</f>
        <v>-1.5255827265989729E-5</v>
      </c>
      <c r="S472" s="4">
        <f>SUM($R$41:R472)+0</f>
        <v>-2.703624953026498E-3</v>
      </c>
      <c r="T472">
        <f t="shared" si="109"/>
        <v>1.9478313686130665E-5</v>
      </c>
      <c r="U472">
        <f t="shared" si="110"/>
        <v>2.991026518089553E-3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763.94372684109749</v>
      </c>
      <c r="E473" s="2">
        <f t="shared" si="98"/>
        <v>-1056.1728854547564</v>
      </c>
      <c r="F473">
        <f t="shared" si="99"/>
        <v>-57295.779513082314</v>
      </c>
      <c r="G473">
        <f t="shared" si="100"/>
        <v>1901.1111938181966</v>
      </c>
      <c r="H473">
        <f t="shared" si="101"/>
        <v>1375.0987083137152</v>
      </c>
      <c r="I473" s="2">
        <f t="shared" si="104"/>
        <v>2346.2992624273011</v>
      </c>
      <c r="J473" s="42">
        <f t="shared" si="105"/>
        <v>1303.4995902376384</v>
      </c>
      <c r="K473">
        <f t="shared" si="106"/>
        <v>0.60806045282014753</v>
      </c>
      <c r="L473">
        <f t="shared" si="107"/>
        <v>-37.121540923307137</v>
      </c>
      <c r="M473" s="42">
        <f t="shared" si="108"/>
        <v>64.299270128645972</v>
      </c>
      <c r="N473" s="6">
        <f t="shared" si="102"/>
        <v>-7.6267297128172691E-8</v>
      </c>
      <c r="O473" s="4">
        <f>SUM($N$41:N473)*0.1+$N$8</f>
        <v>-1.2118136152754833E-5</v>
      </c>
      <c r="P473" s="4">
        <f>SUM($O$41:O473)+0</f>
        <v>-1.2914350418830674E-3</v>
      </c>
      <c r="Q473" s="6">
        <f t="shared" si="103"/>
        <v>-5.5165138214192115E-8</v>
      </c>
      <c r="R473" s="4">
        <f>SUM($Q$41:Q473)*0.1+$T$8</f>
        <v>-1.5261343779811145E-5</v>
      </c>
      <c r="S473" s="4">
        <f>SUM($R$41:R473)+0</f>
        <v>-2.7188862968063089E-3</v>
      </c>
      <c r="T473">
        <f t="shared" si="109"/>
        <v>1.9487376369903774E-5</v>
      </c>
      <c r="U473">
        <f t="shared" si="110"/>
        <v>3.0100078342696459E-3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763.94372684109749</v>
      </c>
      <c r="E474" s="2">
        <f t="shared" si="98"/>
        <v>-1056.1728854547564</v>
      </c>
      <c r="F474">
        <f t="shared" si="99"/>
        <v>-57295.779513082314</v>
      </c>
      <c r="G474">
        <f t="shared" si="100"/>
        <v>1795.4939052727204</v>
      </c>
      <c r="H474">
        <f t="shared" si="101"/>
        <v>1298.7043356295981</v>
      </c>
      <c r="I474" s="2">
        <f t="shared" si="104"/>
        <v>2215.9493034035327</v>
      </c>
      <c r="J474" s="42">
        <f t="shared" si="105"/>
        <v>1303.4995902376384</v>
      </c>
      <c r="K474">
        <f t="shared" si="106"/>
        <v>0.57427931655235387</v>
      </c>
      <c r="L474">
        <f t="shared" si="107"/>
        <v>-37.121540923307137</v>
      </c>
      <c r="M474" s="42">
        <f t="shared" si="108"/>
        <v>64.298959542870676</v>
      </c>
      <c r="N474" s="6">
        <f t="shared" si="102"/>
        <v>-7.2030225065495591E-8</v>
      </c>
      <c r="O474" s="4">
        <f>SUM($N$41:N474)*0.1+$N$8</f>
        <v>-1.2125339175261383E-5</v>
      </c>
      <c r="P474" s="4">
        <f>SUM($O$41:O474)+0</f>
        <v>-1.3035603810583288E-3</v>
      </c>
      <c r="Q474" s="6">
        <f t="shared" si="103"/>
        <v>-5.2100408313402787E-8</v>
      </c>
      <c r="R474" s="4">
        <f>SUM($Q$41:Q474)*0.1+$T$8</f>
        <v>-1.5266553820642486E-5</v>
      </c>
      <c r="S474" s="4">
        <f>SUM($R$41:R474)+0</f>
        <v>-2.7341528506269514E-3</v>
      </c>
      <c r="T474">
        <f t="shared" si="109"/>
        <v>1.949593587581017E-5</v>
      </c>
      <c r="U474">
        <f t="shared" si="110"/>
        <v>3.0290033802649378E-3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763.94372684109749</v>
      </c>
      <c r="E475" s="2">
        <f t="shared" si="98"/>
        <v>-1056.1728854547564</v>
      </c>
      <c r="F475">
        <f t="shared" si="99"/>
        <v>-57295.779513082314</v>
      </c>
      <c r="G475">
        <f t="shared" si="100"/>
        <v>1689.8766167272406</v>
      </c>
      <c r="H475">
        <f t="shared" si="101"/>
        <v>1222.3099629454882</v>
      </c>
      <c r="I475" s="2">
        <f t="shared" si="104"/>
        <v>2085.5993443797652</v>
      </c>
      <c r="J475" s="42">
        <f t="shared" si="105"/>
        <v>1303.4995902376384</v>
      </c>
      <c r="K475">
        <f t="shared" si="106"/>
        <v>0.54049818028456054</v>
      </c>
      <c r="L475">
        <f t="shared" si="107"/>
        <v>-37.121540923307137</v>
      </c>
      <c r="M475" s="42">
        <f t="shared" si="108"/>
        <v>64.298666703479867</v>
      </c>
      <c r="N475" s="6">
        <f t="shared" si="102"/>
        <v>-6.7793153002818359E-8</v>
      </c>
      <c r="O475" s="4">
        <f>SUM($N$41:N475)*0.1+$N$8</f>
        <v>-1.2132118490561667E-5</v>
      </c>
      <c r="P475" s="4">
        <f>SUM($O$41:O475)+0</f>
        <v>-1.3156924995488906E-3</v>
      </c>
      <c r="Q475" s="6">
        <f t="shared" si="103"/>
        <v>-4.903567841261375E-8</v>
      </c>
      <c r="R475" s="4">
        <f>SUM($Q$41:Q475)*0.1+$T$8</f>
        <v>-1.5271457388483747E-5</v>
      </c>
      <c r="S475" s="4">
        <f>SUM($R$41:R475)+0</f>
        <v>-2.7494243080154351E-3</v>
      </c>
      <c r="T475">
        <f t="shared" si="109"/>
        <v>1.9503992151282852E-5</v>
      </c>
      <c r="U475">
        <f t="shared" si="110"/>
        <v>3.0480125949338467E-3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763.94372684109749</v>
      </c>
      <c r="E476" s="2">
        <f t="shared" si="98"/>
        <v>-1056.1728854547564</v>
      </c>
      <c r="F476">
        <f t="shared" si="99"/>
        <v>-57295.779513082314</v>
      </c>
      <c r="G476">
        <f t="shared" si="100"/>
        <v>1584.2593281817681</v>
      </c>
      <c r="H476">
        <f t="shared" si="101"/>
        <v>1145.9155902613857</v>
      </c>
      <c r="I476" s="2">
        <f t="shared" si="104"/>
        <v>1955.2493853560079</v>
      </c>
      <c r="J476" s="42">
        <f t="shared" si="105"/>
        <v>1303.4995902376384</v>
      </c>
      <c r="K476">
        <f t="shared" si="106"/>
        <v>0.50671704401676987</v>
      </c>
      <c r="L476">
        <f t="shared" si="107"/>
        <v>-37.121540923307137</v>
      </c>
      <c r="M476" s="42">
        <f t="shared" si="108"/>
        <v>64.298391610716024</v>
      </c>
      <c r="N476" s="6">
        <f t="shared" si="102"/>
        <v>-6.3556080940141405E-8</v>
      </c>
      <c r="O476" s="4">
        <f>SUM($N$41:N476)*0.1+$N$8</f>
        <v>-1.2138474098655684E-5</v>
      </c>
      <c r="P476" s="4">
        <f>SUM($O$41:O476)+0</f>
        <v>-1.3278309736475462E-3</v>
      </c>
      <c r="Q476" s="6">
        <f t="shared" si="103"/>
        <v>-4.597094851182501E-8</v>
      </c>
      <c r="R476" s="4">
        <f>SUM($Q$41:Q476)*0.1+$T$8</f>
        <v>-1.5276054483334932E-5</v>
      </c>
      <c r="S476" s="4">
        <f>SUM($R$41:R476)+0</f>
        <v>-2.7647003624987699E-3</v>
      </c>
      <c r="T476">
        <f t="shared" si="109"/>
        <v>1.9511545146952154E-5</v>
      </c>
      <c r="U476">
        <f t="shared" si="110"/>
        <v>3.0670349181218365E-3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763.94372684109749</v>
      </c>
      <c r="E477" s="2">
        <f t="shared" si="98"/>
        <v>-1056.1728854547564</v>
      </c>
      <c r="F477">
        <f t="shared" si="99"/>
        <v>-57295.779513082314</v>
      </c>
      <c r="G477">
        <f t="shared" si="100"/>
        <v>1478.6420396362882</v>
      </c>
      <c r="H477">
        <f t="shared" si="101"/>
        <v>1069.5212175772685</v>
      </c>
      <c r="I477" s="2">
        <f t="shared" si="104"/>
        <v>1824.8994263322363</v>
      </c>
      <c r="J477" s="42">
        <f t="shared" si="105"/>
        <v>1303.4995902376384</v>
      </c>
      <c r="K477">
        <f t="shared" si="106"/>
        <v>0.47293590774897537</v>
      </c>
      <c r="L477">
        <f t="shared" si="107"/>
        <v>-37.121540923307137</v>
      </c>
      <c r="M477" s="42">
        <f t="shared" si="108"/>
        <v>64.298134264806933</v>
      </c>
      <c r="N477" s="6">
        <f t="shared" si="102"/>
        <v>-5.931900887746416E-8</v>
      </c>
      <c r="O477" s="4">
        <f>SUM($N$41:N477)*0.1+$N$8</f>
        <v>-1.2144405999543427E-5</v>
      </c>
      <c r="P477" s="4">
        <f>SUM($O$41:O477)+0</f>
        <v>-1.3399753796470896E-3</v>
      </c>
      <c r="Q477" s="6">
        <f t="shared" si="103"/>
        <v>-4.2906218611035682E-8</v>
      </c>
      <c r="R477" s="4">
        <f>SUM($Q$41:Q477)*0.1+$T$8</f>
        <v>-1.5280345105196034E-5</v>
      </c>
      <c r="S477" s="4">
        <f>SUM($R$41:R477)+0</f>
        <v>-2.7799807076039659E-3</v>
      </c>
      <c r="T477">
        <f t="shared" si="109"/>
        <v>1.9518594816626392E-5</v>
      </c>
      <c r="U477">
        <f t="shared" si="110"/>
        <v>3.0860697906415872E-3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763.94372684109749</v>
      </c>
      <c r="E478" s="2">
        <f t="shared" si="98"/>
        <v>-1056.1728854547564</v>
      </c>
      <c r="F478">
        <f t="shared" si="99"/>
        <v>-57295.779513082314</v>
      </c>
      <c r="G478">
        <f t="shared" si="100"/>
        <v>1373.0247510908157</v>
      </c>
      <c r="H478">
        <f t="shared" si="101"/>
        <v>993.1268448931587</v>
      </c>
      <c r="I478" s="2">
        <f t="shared" si="104"/>
        <v>1694.5494673084752</v>
      </c>
      <c r="J478" s="42">
        <f t="shared" si="105"/>
        <v>1303.4995902376384</v>
      </c>
      <c r="K478">
        <f t="shared" si="106"/>
        <v>0.43915477148118365</v>
      </c>
      <c r="L478">
        <f t="shared" si="107"/>
        <v>-37.121540923307137</v>
      </c>
      <c r="M478" s="42">
        <f t="shared" si="108"/>
        <v>64.297894665965643</v>
      </c>
      <c r="N478" s="6">
        <f t="shared" si="102"/>
        <v>-5.5081936814787213E-8</v>
      </c>
      <c r="O478" s="4">
        <f>SUM($N$41:N478)*0.1+$N$8</f>
        <v>-1.2149914193224907E-5</v>
      </c>
      <c r="P478" s="4">
        <f>SUM($O$41:O478)+0</f>
        <v>-1.3521252938403145E-3</v>
      </c>
      <c r="Q478" s="6">
        <f t="shared" si="103"/>
        <v>-3.9841488710246651E-8</v>
      </c>
      <c r="R478" s="4">
        <f>SUM($Q$41:Q478)*0.1+$T$8</f>
        <v>-1.528432925406706E-5</v>
      </c>
      <c r="S478" s="4">
        <f>SUM($R$41:R478)+0</f>
        <v>-2.795265036858033E-3</v>
      </c>
      <c r="T478">
        <f t="shared" si="109"/>
        <v>1.9525141117273856E-5</v>
      </c>
      <c r="U478">
        <f t="shared" si="110"/>
        <v>3.1051166542537009E-3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763.94372684109749</v>
      </c>
      <c r="E479" s="2">
        <f t="shared" si="98"/>
        <v>-1056.1728854547564</v>
      </c>
      <c r="F479">
        <f t="shared" si="99"/>
        <v>-57295.779513082314</v>
      </c>
      <c r="G479">
        <f t="shared" si="100"/>
        <v>1267.4074625453359</v>
      </c>
      <c r="H479">
        <f t="shared" si="101"/>
        <v>916.73247220904886</v>
      </c>
      <c r="I479" s="2">
        <f t="shared" si="104"/>
        <v>1564.1995082847077</v>
      </c>
      <c r="J479" s="42">
        <f t="shared" si="105"/>
        <v>1303.4995902376384</v>
      </c>
      <c r="K479">
        <f t="shared" si="106"/>
        <v>0.40537363521339032</v>
      </c>
      <c r="L479">
        <f t="shared" si="107"/>
        <v>-37.121540923307137</v>
      </c>
      <c r="M479" s="42">
        <f t="shared" si="108"/>
        <v>64.297672814390609</v>
      </c>
      <c r="N479" s="6">
        <f t="shared" si="102"/>
        <v>-5.0844864752109968E-8</v>
      </c>
      <c r="O479" s="4">
        <f>SUM($N$41:N479)*0.1+$N$8</f>
        <v>-1.2154998679700117E-5</v>
      </c>
      <c r="P479" s="4">
        <f>SUM($O$41:O479)+0</f>
        <v>-1.3642802925200146E-3</v>
      </c>
      <c r="Q479" s="6">
        <f t="shared" si="103"/>
        <v>-3.6776758809457614E-8</v>
      </c>
      <c r="R479" s="4">
        <f>SUM($Q$41:Q479)*0.1+$T$8</f>
        <v>-1.5288006929948003E-5</v>
      </c>
      <c r="S479" s="4">
        <f>SUM($R$41:R479)+0</f>
        <v>-2.810553043787981E-3</v>
      </c>
      <c r="T479">
        <f t="shared" si="109"/>
        <v>1.9531184009005952E-5</v>
      </c>
      <c r="U479">
        <f t="shared" si="110"/>
        <v>3.1241749516479358E-3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763.94372684109749</v>
      </c>
      <c r="E480" s="2">
        <f t="shared" si="98"/>
        <v>-1056.1728854547564</v>
      </c>
      <c r="F480">
        <f t="shared" si="99"/>
        <v>-57295.779513082314</v>
      </c>
      <c r="G480">
        <f t="shared" si="100"/>
        <v>1161.7901739998561</v>
      </c>
      <c r="H480">
        <f t="shared" si="101"/>
        <v>840.33809952493175</v>
      </c>
      <c r="I480" s="2">
        <f t="shared" si="104"/>
        <v>1433.8495492609361</v>
      </c>
      <c r="J480" s="42">
        <f t="shared" si="105"/>
        <v>1303.4995902376384</v>
      </c>
      <c r="K480">
        <f t="shared" si="106"/>
        <v>0.37159249894559587</v>
      </c>
      <c r="L480">
        <f t="shared" si="107"/>
        <v>-37.121540923307137</v>
      </c>
      <c r="M480" s="42">
        <f t="shared" si="108"/>
        <v>64.297468710265505</v>
      </c>
      <c r="N480" s="6">
        <f t="shared" si="102"/>
        <v>-4.6607792689432729E-8</v>
      </c>
      <c r="O480" s="4">
        <f>SUM($N$41:N480)*0.1+$N$8</f>
        <v>-1.2159659458969061E-5</v>
      </c>
      <c r="P480" s="4">
        <f>SUM($O$41:O480)+0</f>
        <v>-1.3764399519789836E-3</v>
      </c>
      <c r="Q480" s="6">
        <f t="shared" si="103"/>
        <v>-3.3712028908668286E-8</v>
      </c>
      <c r="R480" s="4">
        <f>SUM($Q$41:Q480)*0.1+$T$8</f>
        <v>-1.529137813283887E-5</v>
      </c>
      <c r="S480" s="4">
        <f>SUM($R$41:R480)+0</f>
        <v>-2.82584442192082E-3</v>
      </c>
      <c r="T480">
        <f t="shared" si="109"/>
        <v>1.9536723455061714E-5</v>
      </c>
      <c r="U480">
        <f t="shared" si="110"/>
        <v>3.1432441264249459E-3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763.94372684109749</v>
      </c>
      <c r="E481" s="2">
        <f t="shared" si="98"/>
        <v>-1056.1728854547564</v>
      </c>
      <c r="F481">
        <f t="shared" si="99"/>
        <v>-57295.779513082314</v>
      </c>
      <c r="G481">
        <f t="shared" si="100"/>
        <v>1056.1728854543799</v>
      </c>
      <c r="H481">
        <f t="shared" si="101"/>
        <v>763.94372684082919</v>
      </c>
      <c r="I481" s="2">
        <f t="shared" si="104"/>
        <v>1303.4995902371761</v>
      </c>
      <c r="J481" s="42">
        <f t="shared" si="105"/>
        <v>1303.4995902376384</v>
      </c>
      <c r="K481">
        <f t="shared" si="106"/>
        <v>0.33781136267780443</v>
      </c>
      <c r="L481">
        <f t="shared" si="107"/>
        <v>-37.121540923307137</v>
      </c>
      <c r="M481" s="42">
        <f t="shared" si="108"/>
        <v>64.297282353759357</v>
      </c>
      <c r="N481" s="6">
        <f t="shared" si="102"/>
        <v>-4.2370720626755636E-8</v>
      </c>
      <c r="O481" s="4">
        <f>SUM($N$41:N481)*0.1+$N$8</f>
        <v>-1.2163896531031737E-5</v>
      </c>
      <c r="P481" s="4">
        <f>SUM($O$41:O481)+0</f>
        <v>-1.3886038485100153E-3</v>
      </c>
      <c r="Q481" s="6">
        <f t="shared" si="103"/>
        <v>-3.0647299007879546E-8</v>
      </c>
      <c r="R481" s="4">
        <f>SUM($Q$41:Q481)*0.1+$T$8</f>
        <v>-1.5294442862739657E-5</v>
      </c>
      <c r="S481" s="4">
        <f>SUM($R$41:R481)+0</f>
        <v>-2.8411388647835599E-3</v>
      </c>
      <c r="T481">
        <f t="shared" si="109"/>
        <v>1.9541759421793474E-5</v>
      </c>
      <c r="U481">
        <f t="shared" si="110"/>
        <v>3.1623236230785175E-3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763.94372684109749</v>
      </c>
      <c r="E482" s="2">
        <f t="shared" si="98"/>
        <v>-1056.1728854547564</v>
      </c>
      <c r="F482">
        <f t="shared" si="99"/>
        <v>-57295.779513082314</v>
      </c>
      <c r="G482">
        <f t="shared" si="100"/>
        <v>950.55559690890368</v>
      </c>
      <c r="H482">
        <f t="shared" si="101"/>
        <v>687.54935415671935</v>
      </c>
      <c r="I482" s="2">
        <f t="shared" si="104"/>
        <v>1173.1496312134118</v>
      </c>
      <c r="J482" s="42">
        <f t="shared" si="105"/>
        <v>1303.4995902376384</v>
      </c>
      <c r="K482">
        <f t="shared" si="106"/>
        <v>0.30403022641001187</v>
      </c>
      <c r="L482">
        <f t="shared" si="107"/>
        <v>-37.121540923307137</v>
      </c>
      <c r="M482" s="42">
        <f t="shared" si="108"/>
        <v>64.297113745026465</v>
      </c>
      <c r="N482" s="6">
        <f t="shared" si="102"/>
        <v>-3.8133648564078537E-8</v>
      </c>
      <c r="O482" s="4">
        <f>SUM($N$41:N482)*0.1+$N$8</f>
        <v>-1.2167709895888144E-5</v>
      </c>
      <c r="P482" s="4">
        <f>SUM($O$41:O482)+0</f>
        <v>-1.4007715584059034E-3</v>
      </c>
      <c r="Q482" s="6">
        <f t="shared" si="103"/>
        <v>-2.7582569107090509E-8</v>
      </c>
      <c r="R482" s="4">
        <f>SUM($Q$41:Q482)*0.1+$T$8</f>
        <v>-1.5297201119650369E-5</v>
      </c>
      <c r="S482" s="4">
        <f>SUM($R$41:R482)+0</f>
        <v>-2.8564360659032104E-3</v>
      </c>
      <c r="T482">
        <f t="shared" si="109"/>
        <v>1.9546291878653783E-5</v>
      </c>
      <c r="U482">
        <f t="shared" si="110"/>
        <v>3.1814128869782857E-3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763.94372684109749</v>
      </c>
      <c r="E483" s="2">
        <f t="shared" si="98"/>
        <v>-1056.1728854547564</v>
      </c>
      <c r="F483">
        <f t="shared" si="99"/>
        <v>-57295.779513082314</v>
      </c>
      <c r="G483">
        <f t="shared" si="100"/>
        <v>844.9383083634275</v>
      </c>
      <c r="H483">
        <f t="shared" si="101"/>
        <v>611.15498147260223</v>
      </c>
      <c r="I483" s="2">
        <f t="shared" si="104"/>
        <v>1042.7996721896432</v>
      </c>
      <c r="J483" s="42">
        <f t="shared" si="105"/>
        <v>1303.4995902376384</v>
      </c>
      <c r="K483">
        <f t="shared" si="106"/>
        <v>0.27024909014221821</v>
      </c>
      <c r="L483">
        <f t="shared" si="107"/>
        <v>-37.121540923307137</v>
      </c>
      <c r="M483" s="42">
        <f t="shared" si="108"/>
        <v>64.296962884206451</v>
      </c>
      <c r="N483" s="6">
        <f t="shared" si="102"/>
        <v>-3.3896576501401444E-8</v>
      </c>
      <c r="O483" s="4">
        <f>SUM($N$41:N483)*0.1+$N$8</f>
        <v>-1.2171099553538288E-5</v>
      </c>
      <c r="P483" s="4">
        <f>SUM($O$41:O483)+0</f>
        <v>-1.4129426579594416E-3</v>
      </c>
      <c r="Q483" s="6">
        <f t="shared" si="103"/>
        <v>-2.4517839206301184E-8</v>
      </c>
      <c r="R483" s="4">
        <f>SUM($Q$41:Q483)*0.1+$T$8</f>
        <v>-1.5299652903570998E-5</v>
      </c>
      <c r="S483" s="4">
        <f>SUM($R$41:R483)+0</f>
        <v>-2.8717357188067813E-3</v>
      </c>
      <c r="T483">
        <f t="shared" si="109"/>
        <v>1.955032079818355E-5</v>
      </c>
      <c r="U483">
        <f t="shared" si="110"/>
        <v>3.2005113643529203E-3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763.94372684109749</v>
      </c>
      <c r="E484" s="2">
        <f t="shared" si="98"/>
        <v>-1056.1728854547564</v>
      </c>
      <c r="F484">
        <f t="shared" si="99"/>
        <v>-57295.779513082314</v>
      </c>
      <c r="G484">
        <f t="shared" si="100"/>
        <v>739.32101981794767</v>
      </c>
      <c r="H484">
        <f t="shared" si="101"/>
        <v>534.76060878849239</v>
      </c>
      <c r="I484" s="2">
        <f t="shared" si="104"/>
        <v>912.44971316587589</v>
      </c>
      <c r="J484" s="42">
        <f t="shared" si="105"/>
        <v>1303.4995902376384</v>
      </c>
      <c r="K484">
        <f t="shared" si="106"/>
        <v>0.2364679538744249</v>
      </c>
      <c r="L484">
        <f t="shared" si="107"/>
        <v>-37.121540923307137</v>
      </c>
      <c r="M484" s="42">
        <f t="shared" si="108"/>
        <v>64.296829771424257</v>
      </c>
      <c r="N484" s="6">
        <f t="shared" si="102"/>
        <v>-2.9659504438724199E-8</v>
      </c>
      <c r="O484" s="4">
        <f>SUM($N$41:N484)*0.1+$N$8</f>
        <v>-1.2174065503982158E-5</v>
      </c>
      <c r="P484" s="4">
        <f>SUM($O$41:O484)+0</f>
        <v>-1.4251167234634239E-3</v>
      </c>
      <c r="Q484" s="6">
        <f t="shared" si="103"/>
        <v>-2.145310930551215E-8</v>
      </c>
      <c r="R484" s="4">
        <f>SUM($Q$41:Q484)*0.1+$T$8</f>
        <v>-1.5301798214501551E-5</v>
      </c>
      <c r="S484" s="4">
        <f>SUM($R$41:R484)+0</f>
        <v>-2.8870375170212828E-3</v>
      </c>
      <c r="T484">
        <f t="shared" si="109"/>
        <v>1.955384615600141E-5</v>
      </c>
      <c r="U484">
        <f t="shared" si="110"/>
        <v>3.2196185022737617E-3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763.94372684109749</v>
      </c>
      <c r="E485" s="2">
        <f t="shared" si="98"/>
        <v>-1056.1728854547564</v>
      </c>
      <c r="F485">
        <f t="shared" si="99"/>
        <v>-57295.779513082314</v>
      </c>
      <c r="G485">
        <f t="shared" si="100"/>
        <v>633.70373127247149</v>
      </c>
      <c r="H485">
        <f t="shared" si="101"/>
        <v>458.36623610438983</v>
      </c>
      <c r="I485" s="2">
        <f t="shared" si="104"/>
        <v>782.09975414211578</v>
      </c>
      <c r="J485" s="42">
        <f t="shared" si="105"/>
        <v>1303.4995902376384</v>
      </c>
      <c r="K485">
        <f t="shared" si="106"/>
        <v>0.20268681760663346</v>
      </c>
      <c r="L485">
        <f t="shared" si="107"/>
        <v>-37.121540923307137</v>
      </c>
      <c r="M485" s="42">
        <f t="shared" si="108"/>
        <v>64.296714406790116</v>
      </c>
      <c r="N485" s="6">
        <f t="shared" si="102"/>
        <v>-2.5422432376047106E-8</v>
      </c>
      <c r="O485" s="4">
        <f>SUM($N$41:N485)*0.1+$N$8</f>
        <v>-1.2176607747219761E-5</v>
      </c>
      <c r="P485" s="4">
        <f>SUM($O$41:O485)+0</f>
        <v>-1.4372933312106436E-3</v>
      </c>
      <c r="Q485" s="6">
        <f t="shared" si="103"/>
        <v>-1.8388379404723407E-8</v>
      </c>
      <c r="R485" s="4">
        <f>SUM($Q$41:Q485)*0.1+$T$8</f>
        <v>-1.530363705244202E-5</v>
      </c>
      <c r="S485" s="4">
        <f>SUM($R$41:R485)+0</f>
        <v>-2.9023411540737248E-3</v>
      </c>
      <c r="T485">
        <f t="shared" si="109"/>
        <v>1.9556867930794249E-5</v>
      </c>
      <c r="U485">
        <f t="shared" si="110"/>
        <v>3.238733748638901E-3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763.94372684109749</v>
      </c>
      <c r="E486" s="2">
        <f t="shared" si="98"/>
        <v>-1056.1728854547564</v>
      </c>
      <c r="F486">
        <f t="shared" si="99"/>
        <v>-57295.779513082314</v>
      </c>
      <c r="G486">
        <f t="shared" si="100"/>
        <v>528.08644272699166</v>
      </c>
      <c r="H486">
        <f t="shared" si="101"/>
        <v>381.97186342027271</v>
      </c>
      <c r="I486" s="2">
        <f t="shared" si="104"/>
        <v>651.74979511834431</v>
      </c>
      <c r="J486" s="42">
        <f t="shared" si="105"/>
        <v>1303.4995902376384</v>
      </c>
      <c r="K486">
        <f t="shared" si="106"/>
        <v>0.16890568133883904</v>
      </c>
      <c r="L486">
        <f t="shared" si="107"/>
        <v>-37.121540923307137</v>
      </c>
      <c r="M486" s="42">
        <f t="shared" si="108"/>
        <v>64.29661679039954</v>
      </c>
      <c r="N486" s="6">
        <f t="shared" si="102"/>
        <v>-2.1185360313369864E-8</v>
      </c>
      <c r="O486" s="4">
        <f>SUM($N$41:N486)*0.1+$N$8</f>
        <v>-1.2178726283251098E-5</v>
      </c>
      <c r="P486" s="4">
        <f>SUM($O$41:O486)+0</f>
        <v>-1.4494720574938947E-3</v>
      </c>
      <c r="Q486" s="6">
        <f t="shared" si="103"/>
        <v>-1.5323649503934082E-8</v>
      </c>
      <c r="R486" s="4">
        <f>SUM($Q$41:Q486)*0.1+$T$8</f>
        <v>-1.5305169417392414E-5</v>
      </c>
      <c r="S486" s="4">
        <f>SUM($R$41:R486)+0</f>
        <v>-2.9176463234911174E-3</v>
      </c>
      <c r="T486">
        <f t="shared" si="109"/>
        <v>1.9559386104308976E-5</v>
      </c>
      <c r="U486">
        <f t="shared" si="110"/>
        <v>3.2578565521576945E-3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763.94372684109749</v>
      </c>
      <c r="E487" s="2">
        <f t="shared" si="98"/>
        <v>-1056.1728854547564</v>
      </c>
      <c r="F487">
        <f t="shared" si="99"/>
        <v>-57295.779513082314</v>
      </c>
      <c r="G487">
        <f t="shared" si="100"/>
        <v>422.46915418151548</v>
      </c>
      <c r="H487">
        <f t="shared" si="101"/>
        <v>305.57749073616287</v>
      </c>
      <c r="I487" s="2">
        <f t="shared" si="104"/>
        <v>521.39983609458</v>
      </c>
      <c r="J487" s="42">
        <f t="shared" si="105"/>
        <v>1303.4995902376384</v>
      </c>
      <c r="K487">
        <f t="shared" si="106"/>
        <v>0.13512454507104651</v>
      </c>
      <c r="L487">
        <f t="shared" si="107"/>
        <v>-37.121540923307137</v>
      </c>
      <c r="M487" s="42">
        <f t="shared" si="108"/>
        <v>64.296536922333388</v>
      </c>
      <c r="N487" s="6">
        <f t="shared" si="102"/>
        <v>-1.6948288250692768E-8</v>
      </c>
      <c r="O487" s="4">
        <f>SUM($N$41:N487)*0.1+$N$8</f>
        <v>-1.2180421112076168E-5</v>
      </c>
      <c r="P487" s="4">
        <f>SUM($O$41:O487)+0</f>
        <v>-1.4616524786059707E-3</v>
      </c>
      <c r="Q487" s="6">
        <f t="shared" si="103"/>
        <v>-1.2258919603145047E-8</v>
      </c>
      <c r="R487" s="4">
        <f>SUM($Q$41:Q487)*0.1+$T$8</f>
        <v>-1.5306395309352729E-5</v>
      </c>
      <c r="S487" s="4">
        <f>SUM($R$41:R487)+0</f>
        <v>-2.9329527188004701E-3</v>
      </c>
      <c r="T487">
        <f t="shared" si="109"/>
        <v>1.9561400661345445E-5</v>
      </c>
      <c r="U487">
        <f t="shared" si="110"/>
        <v>3.2769863623356823E-3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763.94372684109749</v>
      </c>
      <c r="E488" s="2">
        <f t="shared" si="98"/>
        <v>-1056.1728854547564</v>
      </c>
      <c r="F488">
        <f t="shared" si="99"/>
        <v>-57295.779513082314</v>
      </c>
      <c r="G488">
        <f t="shared" si="100"/>
        <v>316.85186563603929</v>
      </c>
      <c r="H488">
        <f t="shared" si="101"/>
        <v>229.18311805204576</v>
      </c>
      <c r="I488" s="2">
        <f t="shared" si="104"/>
        <v>391.04987707081136</v>
      </c>
      <c r="J488" s="42">
        <f t="shared" si="105"/>
        <v>1303.4995902376384</v>
      </c>
      <c r="K488">
        <f t="shared" si="106"/>
        <v>0.10134340880325284</v>
      </c>
      <c r="L488">
        <f t="shared" si="107"/>
        <v>-37.121540923307137</v>
      </c>
      <c r="M488" s="42">
        <f t="shared" si="108"/>
        <v>64.296474802657784</v>
      </c>
      <c r="N488" s="6">
        <f t="shared" si="102"/>
        <v>-1.2711216188015672E-8</v>
      </c>
      <c r="O488" s="4">
        <f>SUM($N$41:N488)*0.1+$N$8</f>
        <v>-1.2181692233694971E-5</v>
      </c>
      <c r="P488" s="4">
        <f>SUM($O$41:O488)+0</f>
        <v>-1.4738341708396658E-3</v>
      </c>
      <c r="Q488" s="6">
        <f t="shared" si="103"/>
        <v>-9.1941897023557198E-9</v>
      </c>
      <c r="R488" s="4">
        <f>SUM($Q$41:Q488)*0.1+$T$8</f>
        <v>-1.5307314728322967E-5</v>
      </c>
      <c r="S488" s="4">
        <f>SUM($R$41:R488)+0</f>
        <v>-2.9482600335287929E-3</v>
      </c>
      <c r="T488">
        <f t="shared" si="109"/>
        <v>1.9562911589750581E-5</v>
      </c>
      <c r="U488">
        <f t="shared" si="110"/>
        <v>3.2961226294599302E-3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763.94372684109749</v>
      </c>
      <c r="E489" s="2">
        <f t="shared" si="98"/>
        <v>-1056.1728854547564</v>
      </c>
      <c r="F489">
        <f t="shared" si="99"/>
        <v>-57295.779513082314</v>
      </c>
      <c r="G489">
        <f t="shared" si="100"/>
        <v>211.23457709055947</v>
      </c>
      <c r="H489">
        <f t="shared" si="101"/>
        <v>152.78874536793592</v>
      </c>
      <c r="I489" s="2">
        <f t="shared" si="104"/>
        <v>260.69991804704404</v>
      </c>
      <c r="J489" s="42">
        <f t="shared" si="105"/>
        <v>1303.4995902376384</v>
      </c>
      <c r="K489">
        <f t="shared" si="106"/>
        <v>6.7562272535459503E-2</v>
      </c>
      <c r="L489">
        <f t="shared" si="107"/>
        <v>-37.121540923307137</v>
      </c>
      <c r="M489" s="42">
        <f t="shared" si="108"/>
        <v>64.296430431424184</v>
      </c>
      <c r="N489" s="6">
        <f t="shared" si="102"/>
        <v>-8.4741441253384297E-9</v>
      </c>
      <c r="O489" s="4">
        <f>SUM($N$41:N489)*0.1+$N$8</f>
        <v>-1.2182539648107504E-5</v>
      </c>
      <c r="P489" s="4">
        <f>SUM($O$41:O489)+0</f>
        <v>-1.4860167104877734E-3</v>
      </c>
      <c r="Q489" s="6">
        <f t="shared" si="103"/>
        <v>-6.129459801566685E-9</v>
      </c>
      <c r="R489" s="4">
        <f>SUM($Q$41:Q489)*0.1+$T$8</f>
        <v>-1.5307927674303122E-5</v>
      </c>
      <c r="S489" s="4">
        <f>SUM($R$41:R489)+0</f>
        <v>-2.9635679612030961E-3</v>
      </c>
      <c r="T489">
        <f t="shared" si="109"/>
        <v>1.9563918880413676E-5</v>
      </c>
      <c r="U489">
        <f t="shared" si="110"/>
        <v>3.3152648045847526E-3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763.94372684109749</v>
      </c>
      <c r="E490" s="2">
        <f t="shared" si="98"/>
        <v>-1056.1728854547564</v>
      </c>
      <c r="F490">
        <f t="shared" si="99"/>
        <v>-57295.779513082314</v>
      </c>
      <c r="G490">
        <f t="shared" si="100"/>
        <v>105.61728854508692</v>
      </c>
      <c r="H490">
        <f t="shared" si="101"/>
        <v>76.394372683833353</v>
      </c>
      <c r="I490" s="2">
        <f t="shared" ref="I490:I492" si="113">SQRT(H490*H490+G490*G490)</f>
        <v>130.34995902328689</v>
      </c>
      <c r="J490" s="42">
        <f t="shared" ref="J490:J492" si="114">SQRT(D490*D490+E490*E490)</f>
        <v>1303.4995902376384</v>
      </c>
      <c r="K490">
        <f t="shared" ref="K490:K492" si="115">32*I490/(PI()*$G$11^3)</f>
        <v>3.3781136267668821E-2</v>
      </c>
      <c r="L490">
        <f t="shared" ref="L490:L491" si="116">16*F490/(PI()*$G$11^3)*$G$22</f>
        <v>-37.121540923307137</v>
      </c>
      <c r="M490" s="42">
        <f t="shared" ref="M490:M491" si="117">SQRT(K490^2+3*L490^2)</f>
        <v>64.296403808669325</v>
      </c>
      <c r="N490" s="6">
        <f t="shared" si="102"/>
        <v>-4.2370720626614799E-9</v>
      </c>
      <c r="O490" s="4">
        <f>SUM($N$41:N490)*0.1+$N$8</f>
        <v>-1.2182963355313771E-5</v>
      </c>
      <c r="P490" s="4">
        <f>SUM($O$41:O490)+0</f>
        <v>-1.4981996738430872E-3</v>
      </c>
      <c r="Q490" s="6">
        <f t="shared" si="103"/>
        <v>-3.0647299007779427E-9</v>
      </c>
      <c r="R490" s="4">
        <f>SUM($Q$41:Q490)*0.1+$T$8</f>
        <v>-1.5308234147293198E-5</v>
      </c>
      <c r="S490" s="4">
        <f>SUM($R$41:R490)+0</f>
        <v>-2.9788761953503892E-3</v>
      </c>
      <c r="T490">
        <f t="shared" ref="T490:T491" si="118">SQRT(SUMSQ(O490,R490))</f>
        <v>1.9564422527262891E-5</v>
      </c>
      <c r="U490">
        <f t="shared" ref="U490:U491" si="119">SQRT(SUMSQ(S490,P490))</f>
        <v>3.3344123395178263E-3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763.94372684109749</v>
      </c>
      <c r="E491" s="2">
        <f t="shared" si="98"/>
        <v>-1056.1728854547564</v>
      </c>
      <c r="F491">
        <f t="shared" si="99"/>
        <v>-57295.779513082314</v>
      </c>
      <c r="G491">
        <f t="shared" si="100"/>
        <v>-3.92901711165905E-10</v>
      </c>
      <c r="H491">
        <f t="shared" si="101"/>
        <v>-2.8376234695315361E-10</v>
      </c>
      <c r="I491" s="2">
        <f t="shared" si="113"/>
        <v>4.8465742972274569E-10</v>
      </c>
      <c r="J491" s="42">
        <f t="shared" si="114"/>
        <v>1303.4995902376384</v>
      </c>
      <c r="K491">
        <f t="shared" si="115"/>
        <v>1.2560248426067634E-13</v>
      </c>
      <c r="L491">
        <f t="shared" si="116"/>
        <v>-37.121540923307137</v>
      </c>
      <c r="M491" s="42">
        <f t="shared" si="117"/>
        <v>64.296394934415261</v>
      </c>
      <c r="N491" s="6">
        <f t="shared" si="102"/>
        <v>1.5762124616958711E-20</v>
      </c>
      <c r="O491" s="4">
        <f>SUM($N$41:N491)*0.1+$N$8</f>
        <v>-1.2182963355313771E-5</v>
      </c>
      <c r="P491" s="4">
        <f>SUM($O$41:O491)+0</f>
        <v>-1.510382637198401E-3</v>
      </c>
      <c r="Q491" s="6">
        <f t="shared" si="103"/>
        <v>1.1383756667803515E-20</v>
      </c>
      <c r="R491" s="4">
        <f>SUM($Q$41:Q491)*0.1+$T$8</f>
        <v>-1.5308234147293198E-5</v>
      </c>
      <c r="S491" s="4">
        <f>SUM($R$41:R491)+0</f>
        <v>-2.9941844294976822E-3</v>
      </c>
      <c r="T491">
        <f t="shared" si="118"/>
        <v>1.9564422527262891E-5</v>
      </c>
      <c r="U491">
        <f t="shared" si="119"/>
        <v>3.3535646868066756E-3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0">
        <f>C491+G9</f>
        <v>0</v>
      </c>
      <c r="D492" s="71">
        <f>D491+B14</f>
        <v>0</v>
      </c>
      <c r="E492" s="72">
        <f>E491+B15</f>
        <v>0</v>
      </c>
      <c r="F492" s="128" t="s">
        <v>281</v>
      </c>
      <c r="G492" s="44">
        <f>ABS(G491)</f>
        <v>3.92901711165905E-10</v>
      </c>
      <c r="H492" s="45">
        <f>ABS(H491)</f>
        <v>2.8376234695315361E-10</v>
      </c>
      <c r="I492" s="2">
        <f t="shared" si="113"/>
        <v>4.8465742972274569E-10</v>
      </c>
      <c r="J492" s="42">
        <f t="shared" si="114"/>
        <v>0</v>
      </c>
      <c r="K492">
        <f t="shared" si="115"/>
        <v>1.2560248426067634E-13</v>
      </c>
      <c r="N492" s="124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98" t="s">
        <v>122</v>
      </c>
      <c r="K493" s="122" t="s">
        <v>133</v>
      </c>
      <c r="L493" s="122" t="s">
        <v>134</v>
      </c>
      <c r="M493" s="98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3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27"/>
      <c r="K494" s="127"/>
      <c r="L494" s="127"/>
      <c r="M494" s="127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1"/>
      <c r="K495" s="121"/>
      <c r="L495" s="121"/>
      <c r="M495" s="121"/>
      <c r="O495" s="125"/>
      <c r="P495" s="126"/>
      <c r="Q495" s="126"/>
      <c r="R495" s="126"/>
      <c r="S495" s="126"/>
      <c r="T495" s="126"/>
    </row>
    <row r="496" spans="1:23" x14ac:dyDescent="0.3">
      <c r="J496" s="121"/>
      <c r="K496" s="121"/>
      <c r="L496" s="121"/>
      <c r="M496" s="121"/>
      <c r="O496" s="126"/>
      <c r="P496" s="126"/>
      <c r="Q496" s="126"/>
      <c r="R496" s="126"/>
      <c r="S496" s="126"/>
      <c r="T496" s="126"/>
    </row>
    <row r="497" spans="10:20" x14ac:dyDescent="0.3">
      <c r="J497" s="121"/>
      <c r="K497" s="121"/>
      <c r="L497" s="121"/>
      <c r="M497" s="121"/>
      <c r="O497" s="126"/>
      <c r="P497" s="126"/>
      <c r="Q497" s="126"/>
      <c r="R497" s="126"/>
      <c r="S497" s="126"/>
      <c r="T497" s="126"/>
    </row>
    <row r="498" spans="10:20" x14ac:dyDescent="0.3">
      <c r="J498" s="121"/>
      <c r="K498" s="121"/>
      <c r="L498" s="121"/>
      <c r="M498" s="121"/>
      <c r="O498" s="126"/>
      <c r="P498" s="126"/>
      <c r="Q498" s="126"/>
      <c r="R498" s="126"/>
      <c r="S498" s="126"/>
      <c r="T498" s="126"/>
    </row>
    <row r="499" spans="10:20" x14ac:dyDescent="0.3">
      <c r="J499" s="121"/>
      <c r="K499" s="121"/>
      <c r="L499" s="121"/>
      <c r="M499" s="121"/>
      <c r="O499" s="126"/>
      <c r="P499" s="126"/>
      <c r="Q499" s="126"/>
      <c r="R499" s="126"/>
      <c r="S499" s="126"/>
      <c r="T499" s="126"/>
    </row>
    <row r="500" spans="10:20" x14ac:dyDescent="0.3">
      <c r="J500" s="121"/>
      <c r="K500" s="121"/>
      <c r="L500" s="121"/>
      <c r="M500" s="121"/>
    </row>
    <row r="501" spans="10:20" x14ac:dyDescent="0.3">
      <c r="J501" s="121"/>
      <c r="K501" s="121"/>
      <c r="L501" s="121"/>
      <c r="M501" s="121"/>
    </row>
    <row r="502" spans="10:20" x14ac:dyDescent="0.3">
      <c r="J502" s="121"/>
      <c r="K502" s="121"/>
      <c r="L502" s="121"/>
      <c r="M502" s="121"/>
    </row>
    <row r="503" spans="10:20" x14ac:dyDescent="0.3">
      <c r="J503" s="121"/>
      <c r="K503" s="121"/>
      <c r="L503" s="121"/>
      <c r="M503" s="121"/>
    </row>
    <row r="504" spans="10:20" x14ac:dyDescent="0.3">
      <c r="J504" s="121"/>
      <c r="K504" s="121"/>
      <c r="L504" s="121"/>
      <c r="M504" s="121"/>
    </row>
    <row r="505" spans="10:20" x14ac:dyDescent="0.3">
      <c r="J505" s="121"/>
      <c r="K505" s="121"/>
      <c r="L505" s="121"/>
      <c r="M505" s="121"/>
    </row>
    <row r="506" spans="10:20" x14ac:dyDescent="0.3">
      <c r="J506" s="121"/>
      <c r="K506" s="121"/>
      <c r="L506" s="121"/>
      <c r="M506" s="121"/>
    </row>
    <row r="507" spans="10:20" x14ac:dyDescent="0.3">
      <c r="J507" s="121"/>
      <c r="K507" s="121"/>
      <c r="L507" s="121"/>
      <c r="M507" s="121"/>
    </row>
    <row r="508" spans="10:20" x14ac:dyDescent="0.3">
      <c r="J508" s="121"/>
      <c r="K508" s="121"/>
      <c r="L508" s="121"/>
      <c r="M508" s="121"/>
    </row>
    <row r="509" spans="10:20" x14ac:dyDescent="0.3">
      <c r="J509" s="121"/>
      <c r="K509" s="121"/>
      <c r="L509" s="121"/>
      <c r="M509" s="121"/>
    </row>
    <row r="510" spans="10:20" x14ac:dyDescent="0.3">
      <c r="J510" s="121"/>
      <c r="K510" s="121"/>
      <c r="L510" s="121"/>
      <c r="M510" s="121"/>
    </row>
    <row r="511" spans="10:20" x14ac:dyDescent="0.3">
      <c r="J511" s="121"/>
      <c r="K511" s="121"/>
      <c r="L511" s="121"/>
      <c r="M511" s="121"/>
    </row>
    <row r="512" spans="10:20" x14ac:dyDescent="0.3">
      <c r="J512" s="121"/>
      <c r="K512" s="121"/>
      <c r="L512" s="121"/>
      <c r="M512" s="121"/>
    </row>
    <row r="513" spans="10:13" x14ac:dyDescent="0.3">
      <c r="J513" s="121"/>
      <c r="K513" s="121"/>
      <c r="L513" s="121"/>
      <c r="M513" s="121"/>
    </row>
    <row r="514" spans="10:13" x14ac:dyDescent="0.3">
      <c r="J514" s="121"/>
      <c r="K514" s="121"/>
      <c r="L514" s="121"/>
      <c r="M514" s="121"/>
    </row>
    <row r="515" spans="10:13" x14ac:dyDescent="0.3">
      <c r="J515" s="121"/>
      <c r="K515" s="121"/>
      <c r="L515" s="121"/>
      <c r="M515" s="121"/>
    </row>
    <row r="516" spans="10:13" x14ac:dyDescent="0.3">
      <c r="J516" s="121"/>
      <c r="K516" s="121"/>
      <c r="L516" s="121"/>
      <c r="M516" s="121"/>
    </row>
    <row r="517" spans="10:13" x14ac:dyDescent="0.3">
      <c r="J517" s="121"/>
      <c r="K517" s="121"/>
      <c r="L517" s="121"/>
      <c r="M517" s="121"/>
    </row>
    <row r="518" spans="10:13" x14ac:dyDescent="0.3">
      <c r="J518" s="121"/>
      <c r="K518" s="121"/>
      <c r="L518" s="121"/>
      <c r="M518" s="121"/>
    </row>
    <row r="519" spans="10:13" x14ac:dyDescent="0.3">
      <c r="J519" s="121"/>
      <c r="K519" s="121"/>
      <c r="L519" s="121"/>
      <c r="M519" s="121"/>
    </row>
    <row r="520" spans="10:13" x14ac:dyDescent="0.3">
      <c r="J520" s="121"/>
      <c r="K520" s="121"/>
      <c r="L520" s="121"/>
      <c r="M520" s="121"/>
    </row>
    <row r="521" spans="10:13" x14ac:dyDescent="0.3">
      <c r="J521" s="121"/>
      <c r="K521" s="121"/>
      <c r="L521" s="121"/>
      <c r="M521" s="121"/>
    </row>
    <row r="522" spans="10:13" x14ac:dyDescent="0.3">
      <c r="J522" s="121"/>
      <c r="K522" s="121"/>
      <c r="L522" s="121"/>
      <c r="M522" s="121"/>
    </row>
    <row r="523" spans="10:13" x14ac:dyDescent="0.3">
      <c r="J523" s="121"/>
      <c r="K523" s="121"/>
      <c r="L523" s="121"/>
      <c r="M523" s="121"/>
    </row>
    <row r="524" spans="10:13" x14ac:dyDescent="0.3">
      <c r="J524" s="121"/>
      <c r="K524" s="121"/>
      <c r="L524" s="121"/>
      <c r="M524" s="121"/>
    </row>
    <row r="525" spans="10:13" x14ac:dyDescent="0.3">
      <c r="J525" s="121"/>
      <c r="K525" s="121"/>
      <c r="L525" s="121"/>
      <c r="M525" s="121"/>
    </row>
    <row r="526" spans="10:13" x14ac:dyDescent="0.3">
      <c r="J526" s="121"/>
      <c r="K526" s="121"/>
      <c r="L526" s="121"/>
      <c r="M526" s="121"/>
    </row>
    <row r="527" spans="10:13" x14ac:dyDescent="0.3">
      <c r="J527" s="121"/>
      <c r="K527" s="121"/>
      <c r="L527" s="121"/>
      <c r="M527" s="121"/>
    </row>
    <row r="528" spans="10:13" x14ac:dyDescent="0.3">
      <c r="J528" s="121"/>
      <c r="K528" s="121"/>
      <c r="L528" s="121"/>
      <c r="M528" s="121"/>
    </row>
    <row r="529" spans="10:13" x14ac:dyDescent="0.3">
      <c r="J529" s="121"/>
      <c r="K529" s="121"/>
      <c r="L529" s="121"/>
      <c r="M529" s="121"/>
    </row>
    <row r="530" spans="10:13" x14ac:dyDescent="0.3">
      <c r="J530" s="121"/>
      <c r="K530" s="121"/>
      <c r="L530" s="121"/>
      <c r="M530" s="121"/>
    </row>
    <row r="531" spans="10:13" x14ac:dyDescent="0.3">
      <c r="J531" s="121"/>
      <c r="K531" s="121"/>
      <c r="L531" s="121"/>
      <c r="M531" s="121"/>
    </row>
    <row r="532" spans="10:13" x14ac:dyDescent="0.3">
      <c r="J532" s="121"/>
      <c r="K532" s="121"/>
      <c r="L532" s="121"/>
      <c r="M532" s="121"/>
    </row>
    <row r="533" spans="10:13" x14ac:dyDescent="0.3">
      <c r="J533" s="121"/>
      <c r="K533" s="121"/>
      <c r="L533" s="121"/>
      <c r="M533" s="121"/>
    </row>
    <row r="534" spans="10:13" x14ac:dyDescent="0.3">
      <c r="J534" s="121"/>
      <c r="K534" s="121"/>
      <c r="L534" s="121"/>
      <c r="M534" s="121"/>
    </row>
    <row r="535" spans="10:13" x14ac:dyDescent="0.3">
      <c r="J535" s="121"/>
      <c r="K535" s="121"/>
      <c r="L535" s="121"/>
      <c r="M535" s="121"/>
    </row>
    <row r="536" spans="10:13" x14ac:dyDescent="0.3">
      <c r="J536" s="121"/>
      <c r="K536" s="121"/>
      <c r="L536" s="121"/>
      <c r="M536" s="121"/>
    </row>
    <row r="537" spans="10:13" x14ac:dyDescent="0.3">
      <c r="J537" s="121"/>
      <c r="K537" s="121"/>
      <c r="L537" s="121"/>
      <c r="M537" s="121"/>
    </row>
    <row r="538" spans="10:13" x14ac:dyDescent="0.3">
      <c r="J538" s="121"/>
      <c r="K538" s="121"/>
      <c r="L538" s="121"/>
      <c r="M538" s="121"/>
    </row>
    <row r="539" spans="10:13" x14ac:dyDescent="0.3">
      <c r="J539" s="121"/>
      <c r="K539" s="121"/>
      <c r="L539" s="121"/>
      <c r="M539" s="121"/>
    </row>
    <row r="540" spans="10:13" x14ac:dyDescent="0.3">
      <c r="J540" s="121"/>
      <c r="K540" s="121"/>
      <c r="L540" s="121"/>
      <c r="M540" s="121"/>
    </row>
    <row r="541" spans="10:13" x14ac:dyDescent="0.3">
      <c r="J541" s="121"/>
      <c r="K541" s="121"/>
      <c r="L541" s="121"/>
      <c r="M541" s="121"/>
    </row>
    <row r="542" spans="10:13" x14ac:dyDescent="0.3">
      <c r="J542" s="121"/>
      <c r="K542" s="121"/>
      <c r="L542" s="121"/>
      <c r="M542" s="121"/>
    </row>
    <row r="543" spans="10:13" x14ac:dyDescent="0.3">
      <c r="J543" s="121"/>
      <c r="K543" s="121"/>
      <c r="L543" s="121"/>
      <c r="M543" s="121"/>
    </row>
    <row r="544" spans="10:13" x14ac:dyDescent="0.3">
      <c r="J544" s="121"/>
      <c r="K544" s="121"/>
      <c r="L544" s="121"/>
      <c r="M544" s="121"/>
    </row>
    <row r="545" spans="10:13" x14ac:dyDescent="0.3">
      <c r="J545" s="121"/>
      <c r="K545" s="121"/>
      <c r="L545" s="121"/>
      <c r="M545" s="121"/>
    </row>
    <row r="546" spans="10:13" x14ac:dyDescent="0.3">
      <c r="J546" s="121"/>
      <c r="K546" s="121"/>
      <c r="L546" s="121"/>
      <c r="M546" s="121"/>
    </row>
    <row r="547" spans="10:13" x14ac:dyDescent="0.3">
      <c r="J547" s="121"/>
      <c r="K547" s="121"/>
      <c r="L547" s="121"/>
      <c r="M547" s="121"/>
    </row>
    <row r="548" spans="10:13" x14ac:dyDescent="0.3">
      <c r="J548" s="121"/>
      <c r="K548" s="121"/>
      <c r="L548" s="121"/>
      <c r="M548" s="121"/>
    </row>
    <row r="549" spans="10:13" x14ac:dyDescent="0.3">
      <c r="J549" s="121"/>
      <c r="K549" s="121"/>
      <c r="L549" s="121"/>
      <c r="M549" s="121"/>
    </row>
    <row r="550" spans="10:13" x14ac:dyDescent="0.3">
      <c r="J550" s="121"/>
      <c r="K550" s="121"/>
      <c r="L550" s="121"/>
      <c r="M550" s="121"/>
    </row>
    <row r="551" spans="10:13" x14ac:dyDescent="0.3">
      <c r="J551" s="121"/>
      <c r="K551" s="121"/>
      <c r="L551" s="121"/>
      <c r="M551" s="121"/>
    </row>
    <row r="552" spans="10:13" x14ac:dyDescent="0.3">
      <c r="J552" s="121"/>
      <c r="K552" s="121"/>
      <c r="L552" s="121"/>
      <c r="M552" s="121"/>
    </row>
    <row r="553" spans="10:13" x14ac:dyDescent="0.3">
      <c r="J553" s="121"/>
      <c r="K553" s="121"/>
      <c r="L553" s="121"/>
      <c r="M553" s="121"/>
    </row>
    <row r="554" spans="10:13" x14ac:dyDescent="0.3">
      <c r="J554" s="121"/>
      <c r="K554" s="121"/>
      <c r="L554" s="121"/>
      <c r="M554" s="121"/>
    </row>
    <row r="555" spans="10:13" x14ac:dyDescent="0.3">
      <c r="J555" s="121"/>
      <c r="K555" s="121"/>
      <c r="L555" s="121"/>
      <c r="M555" s="121"/>
    </row>
    <row r="556" spans="10:13" x14ac:dyDescent="0.3">
      <c r="J556" s="121"/>
      <c r="K556" s="121"/>
      <c r="L556" s="121"/>
      <c r="M556" s="121"/>
    </row>
    <row r="557" spans="10:13" x14ac:dyDescent="0.3">
      <c r="J557" s="121"/>
      <c r="K557" s="121"/>
      <c r="L557" s="121"/>
      <c r="M557" s="121"/>
    </row>
    <row r="558" spans="10:13" x14ac:dyDescent="0.3">
      <c r="J558" s="121"/>
      <c r="K558" s="121"/>
      <c r="L558" s="121"/>
      <c r="M558" s="121"/>
    </row>
    <row r="559" spans="10:13" x14ac:dyDescent="0.3">
      <c r="J559" s="121"/>
      <c r="K559" s="121"/>
      <c r="L559" s="121"/>
      <c r="M559" s="121"/>
    </row>
    <row r="560" spans="10:13" x14ac:dyDescent="0.3">
      <c r="J560" s="121"/>
      <c r="K560" s="121"/>
      <c r="L560" s="121"/>
      <c r="M560" s="121"/>
    </row>
    <row r="561" spans="10:13" x14ac:dyDescent="0.3">
      <c r="J561" s="121"/>
      <c r="K561" s="121"/>
      <c r="L561" s="121"/>
      <c r="M561" s="121"/>
    </row>
    <row r="562" spans="10:13" x14ac:dyDescent="0.3">
      <c r="J562" s="121"/>
      <c r="K562" s="121"/>
      <c r="L562" s="121"/>
      <c r="M562" s="121"/>
    </row>
    <row r="563" spans="10:13" x14ac:dyDescent="0.3">
      <c r="J563" s="121"/>
      <c r="K563" s="121"/>
      <c r="L563" s="121"/>
      <c r="M563" s="121"/>
    </row>
    <row r="564" spans="10:13" x14ac:dyDescent="0.3">
      <c r="J564" s="121"/>
      <c r="K564" s="121"/>
      <c r="L564" s="121"/>
      <c r="M564" s="121"/>
    </row>
    <row r="565" spans="10:13" x14ac:dyDescent="0.3">
      <c r="J565" s="121"/>
      <c r="K565" s="121"/>
      <c r="L565" s="121"/>
      <c r="M565" s="121"/>
    </row>
    <row r="566" spans="10:13" x14ac:dyDescent="0.3">
      <c r="J566" s="121"/>
      <c r="K566" s="121"/>
      <c r="L566" s="121"/>
      <c r="M566" s="121"/>
    </row>
    <row r="567" spans="10:13" x14ac:dyDescent="0.3">
      <c r="J567" s="121"/>
      <c r="K567" s="121"/>
      <c r="L567" s="121"/>
      <c r="M567" s="121"/>
    </row>
    <row r="568" spans="10:13" x14ac:dyDescent="0.3">
      <c r="J568" s="121"/>
      <c r="K568" s="121"/>
      <c r="L568" s="121"/>
      <c r="M568" s="121"/>
    </row>
    <row r="569" spans="10:13" x14ac:dyDescent="0.3">
      <c r="J569" s="121"/>
      <c r="K569" s="121"/>
      <c r="L569" s="121"/>
      <c r="M569" s="121"/>
    </row>
    <row r="570" spans="10:13" x14ac:dyDescent="0.3">
      <c r="J570" s="121"/>
      <c r="K570" s="121"/>
      <c r="L570" s="121"/>
      <c r="M570" s="121"/>
    </row>
    <row r="571" spans="10:13" x14ac:dyDescent="0.3">
      <c r="J571" s="121"/>
      <c r="K571" s="121"/>
      <c r="L571" s="121"/>
      <c r="M571" s="121"/>
    </row>
    <row r="572" spans="10:13" x14ac:dyDescent="0.3">
      <c r="J572" s="121"/>
      <c r="K572" s="121"/>
      <c r="L572" s="121"/>
      <c r="M572" s="121"/>
    </row>
    <row r="573" spans="10:13" x14ac:dyDescent="0.3">
      <c r="J573" s="121"/>
      <c r="K573" s="121"/>
      <c r="L573" s="121"/>
      <c r="M573" s="121"/>
    </row>
    <row r="574" spans="10:13" x14ac:dyDescent="0.3">
      <c r="J574" s="121"/>
      <c r="K574" s="121"/>
      <c r="L574" s="121"/>
      <c r="M574" s="121"/>
    </row>
    <row r="575" spans="10:13" x14ac:dyDescent="0.3">
      <c r="J575" s="121"/>
      <c r="K575" s="121"/>
      <c r="L575" s="121"/>
      <c r="M575" s="121"/>
    </row>
    <row r="576" spans="10:13" x14ac:dyDescent="0.3">
      <c r="J576" s="121"/>
      <c r="K576" s="121"/>
      <c r="L576" s="121"/>
      <c r="M576" s="121"/>
    </row>
    <row r="577" spans="10:13" x14ac:dyDescent="0.3">
      <c r="J577" s="121"/>
      <c r="K577" s="121"/>
      <c r="L577" s="121"/>
      <c r="M577" s="121"/>
    </row>
    <row r="578" spans="10:13" x14ac:dyDescent="0.3">
      <c r="J578" s="121"/>
      <c r="K578" s="121"/>
      <c r="L578" s="121"/>
      <c r="M578" s="121"/>
    </row>
    <row r="579" spans="10:13" x14ac:dyDescent="0.3">
      <c r="J579" s="121"/>
      <c r="K579" s="121"/>
      <c r="L579" s="121"/>
      <c r="M579" s="121"/>
    </row>
    <row r="580" spans="10:13" x14ac:dyDescent="0.3">
      <c r="J580" s="121"/>
      <c r="K580" s="121"/>
      <c r="L580" s="121"/>
      <c r="M580" s="121"/>
    </row>
    <row r="581" spans="10:13" x14ac:dyDescent="0.3">
      <c r="J581" s="121"/>
      <c r="K581" s="121"/>
      <c r="L581" s="121"/>
      <c r="M581" s="121"/>
    </row>
    <row r="582" spans="10:13" x14ac:dyDescent="0.3">
      <c r="J582" s="121"/>
      <c r="K582" s="121"/>
      <c r="L582" s="121"/>
      <c r="M582" s="121"/>
    </row>
    <row r="583" spans="10:13" x14ac:dyDescent="0.3">
      <c r="J583" s="121"/>
      <c r="K583" s="121"/>
      <c r="L583" s="121"/>
      <c r="M583" s="121"/>
    </row>
    <row r="584" spans="10:13" x14ac:dyDescent="0.3">
      <c r="J584" s="121"/>
      <c r="K584" s="121"/>
      <c r="L584" s="121"/>
      <c r="M584" s="121"/>
    </row>
    <row r="585" spans="10:13" x14ac:dyDescent="0.3">
      <c r="J585" s="121"/>
      <c r="K585" s="121"/>
      <c r="L585" s="121"/>
      <c r="M585" s="121"/>
    </row>
    <row r="586" spans="10:13" x14ac:dyDescent="0.3">
      <c r="J586" s="121"/>
      <c r="K586" s="121"/>
      <c r="L586" s="121"/>
      <c r="M586" s="121"/>
    </row>
    <row r="587" spans="10:13" x14ac:dyDescent="0.3">
      <c r="J587" s="121"/>
      <c r="K587" s="121"/>
      <c r="L587" s="121"/>
      <c r="M587" s="121"/>
    </row>
    <row r="588" spans="10:13" x14ac:dyDescent="0.3">
      <c r="J588" s="121"/>
      <c r="K588" s="121"/>
      <c r="L588" s="121"/>
      <c r="M588" s="121"/>
    </row>
    <row r="589" spans="10:13" x14ac:dyDescent="0.3">
      <c r="J589" s="121"/>
      <c r="K589" s="121"/>
      <c r="L589" s="121"/>
      <c r="M589" s="121"/>
    </row>
    <row r="590" spans="10:13" x14ac:dyDescent="0.3">
      <c r="J590" s="121"/>
      <c r="K590" s="121"/>
      <c r="L590" s="121"/>
      <c r="M590" s="121"/>
    </row>
    <row r="591" spans="10:13" x14ac:dyDescent="0.3">
      <c r="J591" s="121"/>
      <c r="K591" s="121"/>
      <c r="L591" s="121"/>
      <c r="M591" s="121"/>
    </row>
    <row r="592" spans="10:13" x14ac:dyDescent="0.3">
      <c r="J592" s="121"/>
      <c r="K592" s="121"/>
      <c r="L592" s="121"/>
      <c r="M592" s="121"/>
    </row>
    <row r="593" spans="10:13" x14ac:dyDescent="0.3">
      <c r="J593" s="121"/>
      <c r="K593" s="121"/>
      <c r="L593" s="121"/>
      <c r="M593" s="121"/>
    </row>
    <row r="594" spans="10:13" x14ac:dyDescent="0.3">
      <c r="J594" s="121"/>
      <c r="K594" s="121"/>
      <c r="L594" s="121"/>
      <c r="M594" s="121"/>
    </row>
    <row r="595" spans="10:13" x14ac:dyDescent="0.3">
      <c r="J595" s="121"/>
      <c r="K595" s="121"/>
      <c r="L595" s="121"/>
      <c r="M595" s="121"/>
    </row>
    <row r="596" spans="10:13" x14ac:dyDescent="0.3">
      <c r="J596" s="121"/>
      <c r="K596" s="121"/>
      <c r="L596" s="121"/>
      <c r="M596" s="121"/>
    </row>
    <row r="597" spans="10:13" x14ac:dyDescent="0.3">
      <c r="J597" s="121"/>
      <c r="K597" s="121"/>
      <c r="L597" s="121"/>
      <c r="M597" s="121"/>
    </row>
    <row r="598" spans="10:13" x14ac:dyDescent="0.3">
      <c r="J598" s="121"/>
      <c r="K598" s="121"/>
      <c r="L598" s="121"/>
      <c r="M598" s="121"/>
    </row>
    <row r="599" spans="10:13" x14ac:dyDescent="0.3">
      <c r="J599" s="121"/>
      <c r="K599" s="121"/>
      <c r="L599" s="121"/>
      <c r="M599" s="121"/>
    </row>
    <row r="600" spans="10:13" x14ac:dyDescent="0.3">
      <c r="J600" s="121"/>
      <c r="K600" s="121"/>
      <c r="L600" s="121"/>
      <c r="M600" s="121"/>
    </row>
    <row r="601" spans="10:13" x14ac:dyDescent="0.3">
      <c r="J601" s="121"/>
      <c r="K601" s="121"/>
      <c r="L601" s="121"/>
      <c r="M601" s="121"/>
    </row>
    <row r="602" spans="10:13" x14ac:dyDescent="0.3">
      <c r="J602" s="121"/>
      <c r="K602" s="121"/>
      <c r="L602" s="121"/>
      <c r="M602" s="121"/>
    </row>
    <row r="603" spans="10:13" x14ac:dyDescent="0.3">
      <c r="J603" s="121"/>
      <c r="K603" s="121"/>
      <c r="L603" s="121"/>
      <c r="M603" s="121"/>
    </row>
    <row r="604" spans="10:13" x14ac:dyDescent="0.3">
      <c r="J604" s="121"/>
      <c r="K604" s="121"/>
      <c r="L604" s="121"/>
      <c r="M604" s="121"/>
    </row>
    <row r="605" spans="10:13" x14ac:dyDescent="0.3">
      <c r="J605" s="121"/>
      <c r="K605" s="121"/>
      <c r="L605" s="121"/>
      <c r="M605" s="121"/>
    </row>
    <row r="606" spans="10:13" x14ac:dyDescent="0.3">
      <c r="J606" s="121"/>
      <c r="K606" s="121"/>
      <c r="L606" s="121"/>
      <c r="M606" s="121"/>
    </row>
    <row r="607" spans="10:13" x14ac:dyDescent="0.3">
      <c r="J607" s="121"/>
      <c r="K607" s="121"/>
      <c r="L607" s="121"/>
      <c r="M607" s="121"/>
    </row>
    <row r="608" spans="10:13" x14ac:dyDescent="0.3">
      <c r="J608" s="121"/>
      <c r="K608" s="121"/>
      <c r="L608" s="121"/>
      <c r="M608" s="121"/>
    </row>
    <row r="609" spans="10:13" x14ac:dyDescent="0.3">
      <c r="J609" s="121"/>
      <c r="K609" s="121"/>
      <c r="L609" s="121"/>
      <c r="M609" s="121"/>
    </row>
    <row r="610" spans="10:13" x14ac:dyDescent="0.3">
      <c r="J610" s="121"/>
      <c r="K610" s="121"/>
      <c r="L610" s="121"/>
      <c r="M610" s="121"/>
    </row>
    <row r="611" spans="10:13" x14ac:dyDescent="0.3">
      <c r="J611" s="121"/>
      <c r="K611" s="121"/>
      <c r="L611" s="121"/>
      <c r="M611" s="121"/>
    </row>
    <row r="612" spans="10:13" x14ac:dyDescent="0.3">
      <c r="J612" s="121"/>
      <c r="K612" s="121"/>
      <c r="L612" s="121"/>
      <c r="M612" s="121"/>
    </row>
    <row r="613" spans="10:13" x14ac:dyDescent="0.3">
      <c r="J613" s="121"/>
      <c r="K613" s="121"/>
      <c r="L613" s="121"/>
      <c r="M613" s="121"/>
    </row>
    <row r="614" spans="10:13" x14ac:dyDescent="0.3">
      <c r="J614" s="121"/>
      <c r="K614" s="121"/>
      <c r="L614" s="121"/>
      <c r="M614" s="121"/>
    </row>
    <row r="615" spans="10:13" x14ac:dyDescent="0.3">
      <c r="J615" s="121"/>
      <c r="K615" s="121"/>
      <c r="L615" s="121"/>
      <c r="M615" s="121"/>
    </row>
    <row r="616" spans="10:13" x14ac:dyDescent="0.3">
      <c r="J616" s="121"/>
      <c r="K616" s="121"/>
      <c r="L616" s="121"/>
      <c r="M616" s="121"/>
    </row>
    <row r="617" spans="10:13" x14ac:dyDescent="0.3">
      <c r="J617" s="121"/>
      <c r="K617" s="121"/>
      <c r="L617" s="121"/>
      <c r="M617" s="121"/>
    </row>
    <row r="618" spans="10:13" x14ac:dyDescent="0.3">
      <c r="J618" s="121"/>
      <c r="K618" s="121"/>
      <c r="L618" s="121"/>
      <c r="M618" s="121"/>
    </row>
    <row r="619" spans="10:13" x14ac:dyDescent="0.3">
      <c r="J619" s="121"/>
      <c r="K619" s="121"/>
      <c r="L619" s="121"/>
      <c r="M619" s="121"/>
    </row>
    <row r="620" spans="10:13" x14ac:dyDescent="0.3">
      <c r="J620" s="121"/>
      <c r="K620" s="121"/>
      <c r="L620" s="121"/>
      <c r="M620" s="121"/>
    </row>
    <row r="621" spans="10:13" x14ac:dyDescent="0.3">
      <c r="J621" s="121"/>
      <c r="K621" s="121"/>
      <c r="L621" s="121"/>
      <c r="M621" s="121"/>
    </row>
    <row r="622" spans="10:13" x14ac:dyDescent="0.3">
      <c r="J622" s="121"/>
      <c r="K622" s="121"/>
      <c r="L622" s="121"/>
      <c r="M622" s="121"/>
    </row>
    <row r="623" spans="10:13" x14ac:dyDescent="0.3">
      <c r="J623" s="121"/>
      <c r="K623" s="121"/>
      <c r="L623" s="121"/>
      <c r="M623" s="121"/>
    </row>
    <row r="624" spans="10:13" x14ac:dyDescent="0.3">
      <c r="J624" s="121"/>
      <c r="K624" s="121"/>
      <c r="L624" s="121"/>
      <c r="M624" s="121"/>
    </row>
    <row r="625" spans="10:13" x14ac:dyDescent="0.3">
      <c r="J625" s="121"/>
      <c r="K625" s="121"/>
      <c r="L625" s="121"/>
      <c r="M625" s="121"/>
    </row>
    <row r="626" spans="10:13" x14ac:dyDescent="0.3">
      <c r="J626" s="121"/>
      <c r="K626" s="121"/>
      <c r="L626" s="121"/>
      <c r="M626" s="121"/>
    </row>
    <row r="627" spans="10:13" x14ac:dyDescent="0.3">
      <c r="J627" s="121"/>
      <c r="K627" s="121"/>
      <c r="L627" s="121"/>
      <c r="M627" s="121"/>
    </row>
    <row r="628" spans="10:13" x14ac:dyDescent="0.3">
      <c r="J628" s="121"/>
      <c r="K628" s="121"/>
      <c r="L628" s="121"/>
      <c r="M628" s="121"/>
    </row>
    <row r="629" spans="10:13" x14ac:dyDescent="0.3">
      <c r="J629" s="121"/>
      <c r="K629" s="121"/>
      <c r="L629" s="121"/>
      <c r="M629" s="121"/>
    </row>
    <row r="630" spans="10:13" x14ac:dyDescent="0.3">
      <c r="J630" s="121"/>
      <c r="K630" s="121"/>
      <c r="L630" s="121"/>
      <c r="M630" s="121"/>
    </row>
    <row r="631" spans="10:13" x14ac:dyDescent="0.3">
      <c r="J631" s="121"/>
      <c r="K631" s="121"/>
      <c r="L631" s="121"/>
      <c r="M631" s="121"/>
    </row>
    <row r="632" spans="10:13" x14ac:dyDescent="0.3">
      <c r="J632" s="121"/>
      <c r="K632" s="121"/>
      <c r="L632" s="121"/>
      <c r="M632" s="121"/>
    </row>
    <row r="633" spans="10:13" x14ac:dyDescent="0.3">
      <c r="J633" s="121"/>
      <c r="K633" s="121"/>
      <c r="L633" s="121"/>
      <c r="M633" s="121"/>
    </row>
    <row r="634" spans="10:13" x14ac:dyDescent="0.3">
      <c r="J634" s="121"/>
      <c r="K634" s="121"/>
      <c r="L634" s="121"/>
      <c r="M634" s="121"/>
    </row>
    <row r="635" spans="10:13" x14ac:dyDescent="0.3">
      <c r="J635" s="121"/>
      <c r="K635" s="121"/>
      <c r="L635" s="121"/>
      <c r="M635" s="121"/>
    </row>
    <row r="636" spans="10:13" x14ac:dyDescent="0.3">
      <c r="J636" s="121"/>
      <c r="K636" s="121"/>
      <c r="L636" s="121"/>
      <c r="M636" s="121"/>
    </row>
    <row r="637" spans="10:13" x14ac:dyDescent="0.3">
      <c r="J637" s="121"/>
      <c r="K637" s="121"/>
      <c r="L637" s="121"/>
      <c r="M637" s="121"/>
    </row>
    <row r="638" spans="10:13" x14ac:dyDescent="0.3">
      <c r="J638" s="121"/>
      <c r="K638" s="121"/>
      <c r="L638" s="121"/>
      <c r="M638" s="121"/>
    </row>
    <row r="639" spans="10:13" x14ac:dyDescent="0.3">
      <c r="J639" s="121"/>
      <c r="K639" s="121"/>
      <c r="L639" s="121"/>
      <c r="M639" s="121"/>
    </row>
    <row r="640" spans="10:13" x14ac:dyDescent="0.3">
      <c r="J640" s="121"/>
      <c r="K640" s="121"/>
      <c r="L640" s="121"/>
      <c r="M640" s="121"/>
    </row>
    <row r="641" spans="10:13" x14ac:dyDescent="0.3">
      <c r="J641" s="121"/>
      <c r="K641" s="121"/>
      <c r="L641" s="121"/>
      <c r="M641" s="121"/>
    </row>
    <row r="642" spans="10:13" x14ac:dyDescent="0.3">
      <c r="J642" s="121"/>
      <c r="K642" s="121"/>
      <c r="L642" s="121"/>
      <c r="M642" s="121"/>
    </row>
    <row r="643" spans="10:13" x14ac:dyDescent="0.3">
      <c r="J643" s="121"/>
      <c r="K643" s="121"/>
      <c r="L643" s="121"/>
      <c r="M643" s="121"/>
    </row>
    <row r="644" spans="10:13" x14ac:dyDescent="0.3">
      <c r="J644" s="121"/>
      <c r="K644" s="121"/>
      <c r="L644" s="121"/>
      <c r="M644" s="121"/>
    </row>
    <row r="645" spans="10:13" x14ac:dyDescent="0.3">
      <c r="J645" s="121"/>
      <c r="K645" s="121"/>
      <c r="L645" s="121"/>
      <c r="M645" s="121"/>
    </row>
    <row r="646" spans="10:13" x14ac:dyDescent="0.3">
      <c r="J646" s="121"/>
      <c r="K646" s="121"/>
      <c r="L646" s="121"/>
      <c r="M646" s="121"/>
    </row>
    <row r="647" spans="10:13" x14ac:dyDescent="0.3">
      <c r="J647" s="121"/>
      <c r="K647" s="121"/>
      <c r="L647" s="121"/>
      <c r="M647" s="121"/>
    </row>
    <row r="648" spans="10:13" x14ac:dyDescent="0.3">
      <c r="J648" s="121"/>
      <c r="K648" s="121"/>
      <c r="L648" s="121"/>
      <c r="M648" s="121"/>
    </row>
    <row r="649" spans="10:13" x14ac:dyDescent="0.3">
      <c r="J649" s="121"/>
      <c r="K649" s="121"/>
      <c r="L649" s="121"/>
      <c r="M649" s="121"/>
    </row>
    <row r="650" spans="10:13" x14ac:dyDescent="0.3">
      <c r="J650" s="121"/>
      <c r="K650" s="121"/>
      <c r="L650" s="121"/>
      <c r="M650" s="121"/>
    </row>
    <row r="651" spans="10:13" x14ac:dyDescent="0.3">
      <c r="J651" s="121"/>
      <c r="K651" s="121"/>
      <c r="L651" s="121"/>
      <c r="M651" s="121"/>
    </row>
    <row r="652" spans="10:13" x14ac:dyDescent="0.3">
      <c r="J652" s="121"/>
      <c r="K652" s="121"/>
      <c r="L652" s="121"/>
      <c r="M652" s="121"/>
    </row>
    <row r="653" spans="10:13" x14ac:dyDescent="0.3">
      <c r="J653" s="121"/>
      <c r="K653" s="121"/>
      <c r="L653" s="121"/>
      <c r="M653" s="121"/>
    </row>
    <row r="654" spans="10:13" x14ac:dyDescent="0.3">
      <c r="J654" s="121"/>
      <c r="K654" s="121"/>
      <c r="L654" s="121"/>
      <c r="M654" s="121"/>
    </row>
    <row r="655" spans="10:13" x14ac:dyDescent="0.3">
      <c r="J655" s="121"/>
      <c r="K655" s="121"/>
      <c r="L655" s="121"/>
      <c r="M655" s="121"/>
    </row>
    <row r="656" spans="10:13" x14ac:dyDescent="0.3">
      <c r="J656" s="121"/>
      <c r="K656" s="121"/>
      <c r="L656" s="121"/>
      <c r="M656" s="121"/>
    </row>
    <row r="657" spans="10:13" x14ac:dyDescent="0.3">
      <c r="J657" s="121"/>
      <c r="K657" s="121"/>
      <c r="L657" s="121"/>
      <c r="M657" s="121"/>
    </row>
    <row r="658" spans="10:13" x14ac:dyDescent="0.3">
      <c r="J658" s="121"/>
      <c r="K658" s="121"/>
      <c r="L658" s="121"/>
      <c r="M658" s="121"/>
    </row>
    <row r="659" spans="10:13" x14ac:dyDescent="0.3">
      <c r="J659" s="121"/>
      <c r="K659" s="121"/>
      <c r="L659" s="121"/>
      <c r="M659" s="121"/>
    </row>
    <row r="660" spans="10:13" x14ac:dyDescent="0.3">
      <c r="J660" s="121"/>
      <c r="K660" s="121"/>
      <c r="L660" s="121"/>
      <c r="M660" s="121"/>
    </row>
    <row r="661" spans="10:13" x14ac:dyDescent="0.3">
      <c r="J661" s="121"/>
      <c r="K661" s="121"/>
      <c r="L661" s="121"/>
      <c r="M661" s="121"/>
    </row>
    <row r="662" spans="10:13" x14ac:dyDescent="0.3">
      <c r="J662" s="121"/>
      <c r="K662" s="121"/>
      <c r="L662" s="121"/>
      <c r="M662" s="121"/>
    </row>
    <row r="663" spans="10:13" x14ac:dyDescent="0.3">
      <c r="J663" s="121"/>
      <c r="K663" s="121"/>
      <c r="L663" s="121"/>
      <c r="M663" s="121"/>
    </row>
    <row r="664" spans="10:13" x14ac:dyDescent="0.3">
      <c r="J664" s="121"/>
      <c r="K664" s="121"/>
      <c r="L664" s="121"/>
      <c r="M664" s="121"/>
    </row>
    <row r="665" spans="10:13" x14ac:dyDescent="0.3">
      <c r="J665" s="121"/>
      <c r="K665" s="121"/>
      <c r="L665" s="121"/>
      <c r="M665" s="121"/>
    </row>
    <row r="666" spans="10:13" x14ac:dyDescent="0.3">
      <c r="J666" s="121"/>
      <c r="K666" s="121"/>
      <c r="L666" s="121"/>
      <c r="M666" s="121"/>
    </row>
    <row r="667" spans="10:13" x14ac:dyDescent="0.3">
      <c r="J667" s="121"/>
      <c r="K667" s="121"/>
      <c r="L667" s="121"/>
      <c r="M667" s="121"/>
    </row>
    <row r="668" spans="10:13" x14ac:dyDescent="0.3">
      <c r="J668" s="121"/>
      <c r="K668" s="121"/>
      <c r="L668" s="121"/>
      <c r="M668" s="121"/>
    </row>
    <row r="669" spans="10:13" x14ac:dyDescent="0.3">
      <c r="J669" s="121"/>
      <c r="K669" s="121"/>
      <c r="L669" s="121"/>
      <c r="M669" s="121"/>
    </row>
    <row r="670" spans="10:13" x14ac:dyDescent="0.3">
      <c r="J670" s="121"/>
      <c r="K670" s="121"/>
      <c r="L670" s="121"/>
      <c r="M670" s="121"/>
    </row>
    <row r="671" spans="10:13" x14ac:dyDescent="0.3">
      <c r="J671" s="121"/>
      <c r="K671" s="121"/>
      <c r="L671" s="121"/>
      <c r="M671" s="121"/>
    </row>
    <row r="672" spans="10:13" x14ac:dyDescent="0.3">
      <c r="J672" s="121"/>
      <c r="K672" s="121"/>
      <c r="L672" s="121"/>
      <c r="M672" s="121"/>
    </row>
    <row r="673" spans="10:13" x14ac:dyDescent="0.3">
      <c r="J673" s="121"/>
      <c r="K673" s="121"/>
      <c r="L673" s="121"/>
      <c r="M673" s="121"/>
    </row>
    <row r="674" spans="10:13" x14ac:dyDescent="0.3">
      <c r="J674" s="121"/>
      <c r="K674" s="121"/>
      <c r="L674" s="121"/>
      <c r="M674" s="121"/>
    </row>
    <row r="675" spans="10:13" x14ac:dyDescent="0.3">
      <c r="J675" s="121"/>
      <c r="K675" s="121"/>
      <c r="L675" s="121"/>
      <c r="M675" s="121"/>
    </row>
    <row r="676" spans="10:13" x14ac:dyDescent="0.3">
      <c r="J676" s="121"/>
      <c r="K676" s="121"/>
      <c r="L676" s="121"/>
      <c r="M676" s="121"/>
    </row>
    <row r="677" spans="10:13" x14ac:dyDescent="0.3">
      <c r="J677" s="121"/>
      <c r="K677" s="121"/>
      <c r="L677" s="121"/>
      <c r="M677" s="121"/>
    </row>
    <row r="678" spans="10:13" x14ac:dyDescent="0.3">
      <c r="J678" s="121"/>
      <c r="K678" s="121"/>
      <c r="L678" s="121"/>
      <c r="M678" s="121"/>
    </row>
    <row r="679" spans="10:13" x14ac:dyDescent="0.3">
      <c r="J679" s="121"/>
      <c r="K679" s="121"/>
      <c r="L679" s="121"/>
      <c r="M679" s="121"/>
    </row>
    <row r="680" spans="10:13" x14ac:dyDescent="0.3">
      <c r="J680" s="121"/>
      <c r="K680" s="121"/>
      <c r="L680" s="121"/>
      <c r="M680" s="121"/>
    </row>
    <row r="681" spans="10:13" x14ac:dyDescent="0.3">
      <c r="J681" s="121"/>
      <c r="K681" s="121"/>
      <c r="L681" s="121"/>
      <c r="M681" s="121"/>
    </row>
    <row r="682" spans="10:13" x14ac:dyDescent="0.3">
      <c r="J682" s="121"/>
      <c r="K682" s="121"/>
      <c r="L682" s="121"/>
      <c r="M682" s="121"/>
    </row>
    <row r="683" spans="10:13" x14ac:dyDescent="0.3">
      <c r="J683" s="121"/>
      <c r="K683" s="121"/>
      <c r="L683" s="121"/>
      <c r="M683" s="121"/>
    </row>
    <row r="684" spans="10:13" x14ac:dyDescent="0.3">
      <c r="J684" s="121"/>
      <c r="K684" s="121"/>
      <c r="L684" s="121"/>
      <c r="M684" s="121"/>
    </row>
    <row r="685" spans="10:13" x14ac:dyDescent="0.3">
      <c r="J685" s="121"/>
      <c r="K685" s="121"/>
      <c r="L685" s="121"/>
      <c r="M685" s="121"/>
    </row>
    <row r="686" spans="10:13" x14ac:dyDescent="0.3">
      <c r="J686" s="121"/>
      <c r="K686" s="121"/>
      <c r="L686" s="121"/>
      <c r="M686" s="121"/>
    </row>
    <row r="687" spans="10:13" x14ac:dyDescent="0.3">
      <c r="J687" s="121"/>
      <c r="K687" s="121"/>
      <c r="L687" s="121"/>
      <c r="M687" s="121"/>
    </row>
    <row r="688" spans="10:13" x14ac:dyDescent="0.3">
      <c r="J688" s="121"/>
      <c r="K688" s="121"/>
      <c r="L688" s="121"/>
      <c r="M688" s="121"/>
    </row>
    <row r="689" spans="10:13" x14ac:dyDescent="0.3">
      <c r="J689" s="121"/>
      <c r="K689" s="121"/>
      <c r="L689" s="121"/>
      <c r="M689" s="121"/>
    </row>
    <row r="690" spans="10:13" x14ac:dyDescent="0.3">
      <c r="J690" s="121"/>
      <c r="K690" s="121"/>
      <c r="L690" s="121"/>
      <c r="M690" s="121"/>
    </row>
    <row r="691" spans="10:13" x14ac:dyDescent="0.3">
      <c r="J691" s="121"/>
      <c r="K691" s="121"/>
      <c r="L691" s="121"/>
      <c r="M691" s="121"/>
    </row>
    <row r="692" spans="10:13" x14ac:dyDescent="0.3">
      <c r="J692" s="121"/>
      <c r="K692" s="121"/>
      <c r="L692" s="121"/>
      <c r="M692" s="121"/>
    </row>
    <row r="693" spans="10:13" x14ac:dyDescent="0.3">
      <c r="J693" s="121"/>
      <c r="K693" s="121"/>
      <c r="L693" s="121"/>
      <c r="M693" s="121"/>
    </row>
    <row r="694" spans="10:13" x14ac:dyDescent="0.3">
      <c r="J694" s="121"/>
      <c r="K694" s="121"/>
      <c r="L694" s="121"/>
      <c r="M694" s="121"/>
    </row>
    <row r="695" spans="10:13" x14ac:dyDescent="0.3">
      <c r="J695" s="121"/>
      <c r="K695" s="121"/>
      <c r="L695" s="121"/>
      <c r="M695" s="121"/>
    </row>
    <row r="696" spans="10:13" x14ac:dyDescent="0.3">
      <c r="J696" s="121"/>
      <c r="K696" s="121"/>
      <c r="L696" s="121"/>
      <c r="M696" s="121"/>
    </row>
    <row r="697" spans="10:13" x14ac:dyDescent="0.3">
      <c r="J697" s="121"/>
      <c r="K697" s="121"/>
      <c r="L697" s="121"/>
      <c r="M697" s="121"/>
    </row>
    <row r="698" spans="10:13" x14ac:dyDescent="0.3">
      <c r="J698" s="121"/>
      <c r="K698" s="121"/>
      <c r="L698" s="121"/>
      <c r="M698" s="121"/>
    </row>
    <row r="699" spans="10:13" x14ac:dyDescent="0.3">
      <c r="J699" s="121"/>
      <c r="K699" s="121"/>
      <c r="L699" s="121"/>
      <c r="M699" s="121"/>
    </row>
    <row r="700" spans="10:13" x14ac:dyDescent="0.3">
      <c r="J700" s="121"/>
      <c r="K700" s="121"/>
      <c r="L700" s="121"/>
      <c r="M700" s="121"/>
    </row>
    <row r="701" spans="10:13" x14ac:dyDescent="0.3">
      <c r="J701" s="121"/>
      <c r="K701" s="121"/>
      <c r="L701" s="121"/>
      <c r="M701" s="121"/>
    </row>
    <row r="702" spans="10:13" x14ac:dyDescent="0.3">
      <c r="J702" s="121"/>
      <c r="K702" s="121"/>
      <c r="L702" s="121"/>
      <c r="M702" s="121"/>
    </row>
    <row r="703" spans="10:13" x14ac:dyDescent="0.3">
      <c r="J703" s="121"/>
      <c r="K703" s="121"/>
      <c r="L703" s="121"/>
      <c r="M703" s="121"/>
    </row>
    <row r="704" spans="10:13" x14ac:dyDescent="0.3">
      <c r="J704" s="121"/>
      <c r="K704" s="121"/>
      <c r="L704" s="121"/>
      <c r="M704" s="121"/>
    </row>
    <row r="705" spans="10:13" x14ac:dyDescent="0.3">
      <c r="J705" s="121"/>
      <c r="K705" s="121"/>
      <c r="L705" s="121"/>
      <c r="M705" s="121"/>
    </row>
    <row r="706" spans="10:13" x14ac:dyDescent="0.3">
      <c r="J706" s="121"/>
      <c r="K706" s="121"/>
      <c r="L706" s="121"/>
      <c r="M706" s="121"/>
    </row>
    <row r="707" spans="10:13" x14ac:dyDescent="0.3">
      <c r="J707" s="121"/>
      <c r="K707" s="121"/>
      <c r="L707" s="121"/>
      <c r="M707" s="121"/>
    </row>
    <row r="708" spans="10:13" x14ac:dyDescent="0.3">
      <c r="J708" s="121"/>
      <c r="K708" s="121"/>
      <c r="L708" s="121"/>
      <c r="M708" s="121"/>
    </row>
    <row r="709" spans="10:13" x14ac:dyDescent="0.3">
      <c r="J709" s="121"/>
      <c r="K709" s="121"/>
      <c r="L709" s="121"/>
      <c r="M709" s="121"/>
    </row>
    <row r="710" spans="10:13" x14ac:dyDescent="0.3">
      <c r="J710" s="121"/>
      <c r="K710" s="121"/>
      <c r="L710" s="121"/>
      <c r="M710" s="121"/>
    </row>
    <row r="711" spans="10:13" x14ac:dyDescent="0.3">
      <c r="J711" s="121"/>
      <c r="K711" s="121"/>
      <c r="L711" s="121"/>
      <c r="M711" s="121"/>
    </row>
    <row r="712" spans="10:13" x14ac:dyDescent="0.3">
      <c r="J712" s="121"/>
      <c r="K712" s="121"/>
      <c r="L712" s="121"/>
      <c r="M712" s="121"/>
    </row>
    <row r="713" spans="10:13" x14ac:dyDescent="0.3">
      <c r="J713" s="121"/>
      <c r="K713" s="121"/>
      <c r="L713" s="121"/>
      <c r="M713" s="121"/>
    </row>
    <row r="714" spans="10:13" x14ac:dyDescent="0.3">
      <c r="J714" s="121"/>
      <c r="K714" s="121"/>
      <c r="L714" s="121"/>
      <c r="M714" s="121"/>
    </row>
    <row r="715" spans="10:13" x14ac:dyDescent="0.3">
      <c r="J715" s="121"/>
      <c r="K715" s="121"/>
      <c r="L715" s="121"/>
      <c r="M715" s="121"/>
    </row>
    <row r="716" spans="10:13" x14ac:dyDescent="0.3">
      <c r="J716" s="121"/>
      <c r="K716" s="121"/>
      <c r="L716" s="121"/>
      <c r="M716" s="121"/>
    </row>
    <row r="717" spans="10:13" x14ac:dyDescent="0.3">
      <c r="J717" s="121"/>
      <c r="K717" s="121"/>
      <c r="L717" s="121"/>
      <c r="M717" s="121"/>
    </row>
    <row r="718" spans="10:13" x14ac:dyDescent="0.3">
      <c r="J718" s="121"/>
      <c r="K718" s="121"/>
      <c r="L718" s="121"/>
      <c r="M718" s="121"/>
    </row>
    <row r="719" spans="10:13" x14ac:dyDescent="0.3">
      <c r="J719" s="121"/>
      <c r="K719" s="121"/>
      <c r="L719" s="121"/>
      <c r="M719" s="121"/>
    </row>
    <row r="720" spans="10:13" x14ac:dyDescent="0.3">
      <c r="J720" s="121"/>
      <c r="K720" s="121"/>
      <c r="L720" s="121"/>
      <c r="M720" s="121"/>
    </row>
    <row r="721" spans="10:13" x14ac:dyDescent="0.3">
      <c r="J721" s="121"/>
      <c r="K721" s="121"/>
      <c r="L721" s="121"/>
      <c r="M721" s="121"/>
    </row>
    <row r="722" spans="10:13" x14ac:dyDescent="0.3">
      <c r="J722" s="121"/>
      <c r="K722" s="121"/>
      <c r="L722" s="121"/>
      <c r="M722" s="121"/>
    </row>
    <row r="723" spans="10:13" x14ac:dyDescent="0.3">
      <c r="J723" s="121"/>
      <c r="K723" s="121"/>
      <c r="L723" s="121"/>
      <c r="M723" s="121"/>
    </row>
    <row r="724" spans="10:13" x14ac:dyDescent="0.3">
      <c r="J724" s="121"/>
      <c r="K724" s="121"/>
      <c r="L724" s="121"/>
      <c r="M724" s="121"/>
    </row>
    <row r="725" spans="10:13" x14ac:dyDescent="0.3">
      <c r="J725" s="121"/>
      <c r="K725" s="121"/>
      <c r="L725" s="121"/>
      <c r="M725" s="121"/>
    </row>
    <row r="726" spans="10:13" x14ac:dyDescent="0.3">
      <c r="J726" s="121"/>
      <c r="K726" s="121"/>
      <c r="L726" s="121"/>
      <c r="M726" s="121"/>
    </row>
    <row r="727" spans="10:13" x14ac:dyDescent="0.3">
      <c r="J727" s="121"/>
      <c r="K727" s="121"/>
      <c r="L727" s="121"/>
      <c r="M727" s="121"/>
    </row>
    <row r="728" spans="10:13" x14ac:dyDescent="0.3">
      <c r="J728" s="121"/>
      <c r="K728" s="121"/>
      <c r="L728" s="121"/>
      <c r="M728" s="121"/>
    </row>
    <row r="729" spans="10:13" x14ac:dyDescent="0.3">
      <c r="J729" s="121"/>
      <c r="K729" s="121"/>
      <c r="L729" s="121"/>
      <c r="M729" s="121"/>
    </row>
    <row r="730" spans="10:13" x14ac:dyDescent="0.3">
      <c r="J730" s="121"/>
      <c r="K730" s="121"/>
      <c r="L730" s="121"/>
      <c r="M730" s="121"/>
    </row>
    <row r="731" spans="10:13" x14ac:dyDescent="0.3">
      <c r="J731" s="121"/>
      <c r="K731" s="121"/>
      <c r="L731" s="121"/>
      <c r="M731" s="121"/>
    </row>
    <row r="732" spans="10:13" x14ac:dyDescent="0.3">
      <c r="J732" s="121"/>
      <c r="K732" s="121"/>
      <c r="L732" s="121"/>
      <c r="M732" s="121"/>
    </row>
    <row r="733" spans="10:13" x14ac:dyDescent="0.3">
      <c r="J733" s="121"/>
      <c r="K733" s="121"/>
      <c r="L733" s="121"/>
      <c r="M733" s="121"/>
    </row>
    <row r="734" spans="10:13" x14ac:dyDescent="0.3">
      <c r="J734" s="121"/>
      <c r="K734" s="121"/>
      <c r="L734" s="121"/>
      <c r="M734" s="121"/>
    </row>
    <row r="735" spans="10:13" x14ac:dyDescent="0.3">
      <c r="J735" s="121"/>
      <c r="K735" s="121"/>
      <c r="L735" s="121"/>
      <c r="M735" s="121"/>
    </row>
    <row r="736" spans="10:13" x14ac:dyDescent="0.3">
      <c r="J736" s="121"/>
      <c r="K736" s="121"/>
      <c r="L736" s="121"/>
      <c r="M736" s="121"/>
    </row>
    <row r="737" spans="10:13" x14ac:dyDescent="0.3">
      <c r="J737" s="121"/>
      <c r="K737" s="121"/>
      <c r="L737" s="121"/>
      <c r="M737" s="121"/>
    </row>
    <row r="738" spans="10:13" x14ac:dyDescent="0.3">
      <c r="J738" s="121"/>
      <c r="K738" s="121"/>
      <c r="L738" s="121"/>
      <c r="M738" s="121"/>
    </row>
    <row r="739" spans="10:13" x14ac:dyDescent="0.3">
      <c r="J739" s="121"/>
      <c r="K739" s="121"/>
      <c r="L739" s="121"/>
      <c r="M739" s="121"/>
    </row>
    <row r="740" spans="10:13" x14ac:dyDescent="0.3">
      <c r="J740" s="121"/>
      <c r="K740" s="121"/>
      <c r="L740" s="121"/>
      <c r="M740" s="121"/>
    </row>
    <row r="741" spans="10:13" x14ac:dyDescent="0.3">
      <c r="J741" s="121"/>
      <c r="K741" s="121"/>
      <c r="L741" s="121"/>
      <c r="M741" s="121"/>
    </row>
    <row r="742" spans="10:13" x14ac:dyDescent="0.3">
      <c r="J742" s="121"/>
      <c r="K742" s="121"/>
      <c r="L742" s="121"/>
      <c r="M742" s="121"/>
    </row>
    <row r="743" spans="10:13" x14ac:dyDescent="0.3">
      <c r="J743" s="121"/>
      <c r="K743" s="121"/>
      <c r="L743" s="121"/>
      <c r="M743" s="121"/>
    </row>
    <row r="744" spans="10:13" x14ac:dyDescent="0.3">
      <c r="J744" s="121"/>
      <c r="K744" s="121"/>
      <c r="L744" s="121"/>
      <c r="M744" s="121"/>
    </row>
    <row r="745" spans="10:13" x14ac:dyDescent="0.3">
      <c r="J745" s="121"/>
      <c r="K745" s="121"/>
      <c r="L745" s="121"/>
      <c r="M745" s="121"/>
    </row>
    <row r="746" spans="10:13" x14ac:dyDescent="0.3">
      <c r="J746" s="121"/>
      <c r="K746" s="121"/>
      <c r="L746" s="121"/>
      <c r="M746" s="121"/>
    </row>
    <row r="747" spans="10:13" x14ac:dyDescent="0.3">
      <c r="J747" s="121"/>
      <c r="K747" s="121"/>
      <c r="L747" s="121"/>
      <c r="M747" s="121"/>
    </row>
    <row r="748" spans="10:13" x14ac:dyDescent="0.3">
      <c r="J748" s="121"/>
      <c r="K748" s="121"/>
      <c r="L748" s="121"/>
      <c r="M748" s="121"/>
    </row>
    <row r="749" spans="10:13" x14ac:dyDescent="0.3">
      <c r="J749" s="121"/>
      <c r="K749" s="121"/>
      <c r="L749" s="121"/>
      <c r="M749" s="121"/>
    </row>
    <row r="750" spans="10:13" x14ac:dyDescent="0.3">
      <c r="J750" s="121"/>
      <c r="K750" s="121"/>
      <c r="L750" s="121"/>
      <c r="M750" s="121"/>
    </row>
    <row r="751" spans="10:13" x14ac:dyDescent="0.3">
      <c r="J751" s="121"/>
      <c r="K751" s="121"/>
      <c r="L751" s="121"/>
      <c r="M751" s="121"/>
    </row>
    <row r="752" spans="10:13" x14ac:dyDescent="0.3">
      <c r="J752" s="121"/>
      <c r="K752" s="121"/>
      <c r="L752" s="121"/>
      <c r="M752" s="121"/>
    </row>
    <row r="753" spans="10:13" x14ac:dyDescent="0.3">
      <c r="J753" s="121"/>
      <c r="K753" s="121"/>
      <c r="L753" s="121"/>
      <c r="M753" s="121"/>
    </row>
    <row r="754" spans="10:13" x14ac:dyDescent="0.3">
      <c r="J754" s="121"/>
      <c r="K754" s="121"/>
      <c r="L754" s="121"/>
      <c r="M754" s="121"/>
    </row>
    <row r="755" spans="10:13" x14ac:dyDescent="0.3">
      <c r="J755" s="121"/>
      <c r="K755" s="121"/>
      <c r="L755" s="121"/>
      <c r="M755" s="121"/>
    </row>
    <row r="756" spans="10:13" x14ac:dyDescent="0.3">
      <c r="J756" s="121"/>
      <c r="K756" s="121"/>
      <c r="L756" s="121"/>
      <c r="M756" s="121"/>
    </row>
    <row r="757" spans="10:13" x14ac:dyDescent="0.3">
      <c r="J757" s="121"/>
      <c r="K757" s="121"/>
      <c r="L757" s="121"/>
      <c r="M757" s="121"/>
    </row>
    <row r="758" spans="10:13" x14ac:dyDescent="0.3">
      <c r="J758" s="121"/>
      <c r="K758" s="121"/>
      <c r="L758" s="121"/>
      <c r="M758" s="121"/>
    </row>
    <row r="759" spans="10:13" x14ac:dyDescent="0.3">
      <c r="J759" s="121"/>
      <c r="K759" s="121"/>
      <c r="L759" s="121"/>
      <c r="M759" s="121"/>
    </row>
    <row r="760" spans="10:13" x14ac:dyDescent="0.3">
      <c r="J760" s="121"/>
      <c r="K760" s="121"/>
      <c r="L760" s="121"/>
      <c r="M760" s="121"/>
    </row>
    <row r="761" spans="10:13" x14ac:dyDescent="0.3">
      <c r="J761" s="121"/>
      <c r="K761" s="121"/>
      <c r="L761" s="121"/>
      <c r="M761" s="121"/>
    </row>
    <row r="762" spans="10:13" x14ac:dyDescent="0.3">
      <c r="J762" s="121"/>
      <c r="K762" s="121"/>
      <c r="L762" s="121"/>
      <c r="M762" s="121"/>
    </row>
    <row r="763" spans="10:13" x14ac:dyDescent="0.3">
      <c r="J763" s="121"/>
      <c r="K763" s="121"/>
      <c r="L763" s="121"/>
      <c r="M763" s="121"/>
    </row>
    <row r="764" spans="10:13" x14ac:dyDescent="0.3">
      <c r="J764" s="121"/>
      <c r="K764" s="121"/>
      <c r="L764" s="121"/>
      <c r="M764" s="121"/>
    </row>
    <row r="765" spans="10:13" x14ac:dyDescent="0.3">
      <c r="J765" s="121"/>
      <c r="K765" s="121"/>
      <c r="L765" s="121"/>
      <c r="M765" s="121"/>
    </row>
    <row r="766" spans="10:13" x14ac:dyDescent="0.3">
      <c r="J766" s="121"/>
      <c r="K766" s="121"/>
      <c r="L766" s="121"/>
      <c r="M766" s="121"/>
    </row>
    <row r="767" spans="10:13" x14ac:dyDescent="0.3">
      <c r="J767" s="121"/>
      <c r="K767" s="121"/>
      <c r="L767" s="121"/>
      <c r="M767" s="121"/>
    </row>
    <row r="768" spans="10:13" x14ac:dyDescent="0.3">
      <c r="J768" s="121"/>
      <c r="K768" s="121"/>
      <c r="L768" s="121"/>
      <c r="M768" s="121"/>
    </row>
    <row r="769" spans="10:13" x14ac:dyDescent="0.3">
      <c r="J769" s="121"/>
      <c r="K769" s="121"/>
      <c r="L769" s="121"/>
      <c r="M769" s="121"/>
    </row>
    <row r="770" spans="10:13" x14ac:dyDescent="0.3">
      <c r="J770" s="121"/>
      <c r="K770" s="121"/>
      <c r="L770" s="121"/>
      <c r="M770" s="121"/>
    </row>
    <row r="771" spans="10:13" x14ac:dyDescent="0.3">
      <c r="J771" s="121"/>
      <c r="K771" s="121"/>
      <c r="L771" s="121"/>
      <c r="M771" s="121"/>
    </row>
    <row r="772" spans="10:13" x14ac:dyDescent="0.3">
      <c r="J772" s="121"/>
      <c r="K772" s="121"/>
      <c r="L772" s="121"/>
      <c r="M772" s="121"/>
    </row>
    <row r="773" spans="10:13" x14ac:dyDescent="0.3">
      <c r="J773" s="121"/>
      <c r="K773" s="121"/>
      <c r="L773" s="121"/>
      <c r="M773" s="121"/>
    </row>
    <row r="774" spans="10:13" x14ac:dyDescent="0.3">
      <c r="J774" s="121"/>
      <c r="K774" s="121"/>
      <c r="L774" s="121"/>
      <c r="M774" s="121"/>
    </row>
    <row r="775" spans="10:13" x14ac:dyDescent="0.3">
      <c r="J775" s="121"/>
      <c r="K775" s="121"/>
      <c r="L775" s="121"/>
      <c r="M775" s="121"/>
    </row>
    <row r="776" spans="10:13" x14ac:dyDescent="0.3">
      <c r="J776" s="121"/>
      <c r="K776" s="121"/>
      <c r="L776" s="121"/>
      <c r="M776" s="121"/>
    </row>
    <row r="777" spans="10:13" x14ac:dyDescent="0.3">
      <c r="J777" s="121"/>
      <c r="K777" s="121"/>
      <c r="L777" s="121"/>
      <c r="M777" s="121"/>
    </row>
    <row r="778" spans="10:13" x14ac:dyDescent="0.3">
      <c r="J778" s="121"/>
      <c r="K778" s="121"/>
      <c r="L778" s="121"/>
      <c r="M778" s="121"/>
    </row>
    <row r="779" spans="10:13" x14ac:dyDescent="0.3">
      <c r="J779" s="121"/>
      <c r="K779" s="121"/>
      <c r="L779" s="121"/>
      <c r="M779" s="121"/>
    </row>
    <row r="780" spans="10:13" x14ac:dyDescent="0.3">
      <c r="J780" s="121"/>
      <c r="K780" s="121"/>
      <c r="L780" s="121"/>
      <c r="M780" s="121"/>
    </row>
    <row r="781" spans="10:13" x14ac:dyDescent="0.3">
      <c r="J781" s="121"/>
      <c r="K781" s="121"/>
      <c r="L781" s="121"/>
      <c r="M781" s="121"/>
    </row>
    <row r="782" spans="10:13" x14ac:dyDescent="0.3">
      <c r="J782" s="121"/>
      <c r="K782" s="121"/>
      <c r="L782" s="121"/>
      <c r="M782" s="121"/>
    </row>
    <row r="783" spans="10:13" x14ac:dyDescent="0.3">
      <c r="J783" s="121"/>
      <c r="K783" s="121"/>
      <c r="L783" s="121"/>
      <c r="M783" s="121"/>
    </row>
    <row r="784" spans="10:13" x14ac:dyDescent="0.3">
      <c r="J784" s="121"/>
      <c r="K784" s="121"/>
      <c r="L784" s="121"/>
      <c r="M784" s="121"/>
    </row>
    <row r="785" spans="10:13" x14ac:dyDescent="0.3">
      <c r="J785" s="121"/>
      <c r="K785" s="121"/>
      <c r="L785" s="121"/>
      <c r="M785" s="121"/>
    </row>
    <row r="786" spans="10:13" x14ac:dyDescent="0.3">
      <c r="J786" s="121"/>
      <c r="K786" s="121"/>
      <c r="L786" s="121"/>
      <c r="M786" s="121"/>
    </row>
    <row r="787" spans="10:13" x14ac:dyDescent="0.3">
      <c r="J787" s="121"/>
      <c r="K787" s="121"/>
      <c r="L787" s="121"/>
      <c r="M787" s="121"/>
    </row>
    <row r="788" spans="10:13" x14ac:dyDescent="0.3">
      <c r="J788" s="121"/>
      <c r="K788" s="121"/>
      <c r="L788" s="121"/>
      <c r="M788" s="121"/>
    </row>
    <row r="789" spans="10:13" x14ac:dyDescent="0.3">
      <c r="J789" s="121"/>
      <c r="K789" s="121"/>
      <c r="L789" s="121"/>
      <c r="M789" s="121"/>
    </row>
    <row r="790" spans="10:13" x14ac:dyDescent="0.3">
      <c r="J790" s="121"/>
      <c r="K790" s="121"/>
      <c r="L790" s="121"/>
      <c r="M790" s="121"/>
    </row>
    <row r="791" spans="10:13" x14ac:dyDescent="0.3">
      <c r="J791" s="121"/>
      <c r="K791" s="121"/>
      <c r="L791" s="121"/>
      <c r="M791" s="121"/>
    </row>
    <row r="792" spans="10:13" x14ac:dyDescent="0.3">
      <c r="J792" s="121"/>
      <c r="K792" s="121"/>
      <c r="L792" s="121"/>
      <c r="M792" s="121"/>
    </row>
    <row r="793" spans="10:13" x14ac:dyDescent="0.3">
      <c r="J793" s="121"/>
      <c r="K793" s="121"/>
      <c r="L793" s="121"/>
      <c r="M793" s="121"/>
    </row>
    <row r="794" spans="10:13" x14ac:dyDescent="0.3">
      <c r="J794" s="121"/>
      <c r="K794" s="121"/>
      <c r="L794" s="121"/>
      <c r="M794" s="121"/>
    </row>
    <row r="795" spans="10:13" x14ac:dyDescent="0.3">
      <c r="J795" s="121"/>
      <c r="K795" s="121"/>
      <c r="L795" s="121"/>
      <c r="M795" s="121"/>
    </row>
    <row r="796" spans="10:13" x14ac:dyDescent="0.3">
      <c r="J796" s="121"/>
      <c r="K796" s="121"/>
      <c r="L796" s="121"/>
      <c r="M796" s="121"/>
    </row>
    <row r="797" spans="10:13" x14ac:dyDescent="0.3">
      <c r="J797" s="121"/>
      <c r="K797" s="121"/>
      <c r="L797" s="121"/>
      <c r="M797" s="121"/>
    </row>
    <row r="798" spans="10:13" x14ac:dyDescent="0.3">
      <c r="J798" s="121"/>
      <c r="K798" s="121"/>
      <c r="L798" s="121"/>
      <c r="M798" s="121"/>
    </row>
    <row r="799" spans="10:13" x14ac:dyDescent="0.3">
      <c r="J799" s="121"/>
      <c r="K799" s="121"/>
      <c r="L799" s="121"/>
      <c r="M799" s="121"/>
    </row>
    <row r="800" spans="10:13" x14ac:dyDescent="0.3">
      <c r="J800" s="121"/>
      <c r="K800" s="121"/>
      <c r="L800" s="121"/>
      <c r="M800" s="121"/>
    </row>
    <row r="801" spans="10:13" x14ac:dyDescent="0.3">
      <c r="J801" s="121"/>
      <c r="K801" s="121"/>
      <c r="L801" s="121"/>
      <c r="M801" s="121"/>
    </row>
    <row r="802" spans="10:13" x14ac:dyDescent="0.3">
      <c r="J802" s="121"/>
      <c r="K802" s="121"/>
      <c r="L802" s="121"/>
      <c r="M802" s="121"/>
    </row>
    <row r="803" spans="10:13" x14ac:dyDescent="0.3">
      <c r="J803" s="121"/>
      <c r="K803" s="121"/>
      <c r="L803" s="121"/>
      <c r="M803" s="121"/>
    </row>
    <row r="804" spans="10:13" x14ac:dyDescent="0.3">
      <c r="J804" s="121"/>
      <c r="K804" s="121"/>
      <c r="L804" s="121"/>
      <c r="M804" s="121"/>
    </row>
    <row r="805" spans="10:13" x14ac:dyDescent="0.3">
      <c r="J805" s="121"/>
      <c r="K805" s="121"/>
      <c r="L805" s="121"/>
      <c r="M805" s="121"/>
    </row>
    <row r="806" spans="10:13" x14ac:dyDescent="0.3">
      <c r="J806" s="121"/>
      <c r="K806" s="121"/>
      <c r="L806" s="121"/>
      <c r="M806" s="121"/>
    </row>
    <row r="807" spans="10:13" x14ac:dyDescent="0.3">
      <c r="J807" s="121"/>
      <c r="K807" s="121"/>
      <c r="L807" s="121"/>
      <c r="M807" s="121"/>
    </row>
    <row r="808" spans="10:13" x14ac:dyDescent="0.3">
      <c r="J808" s="121"/>
      <c r="K808" s="121"/>
      <c r="L808" s="121"/>
      <c r="M808" s="121"/>
    </row>
    <row r="809" spans="10:13" x14ac:dyDescent="0.3">
      <c r="J809" s="121"/>
      <c r="K809" s="121"/>
      <c r="L809" s="121"/>
      <c r="M809" s="121"/>
    </row>
    <row r="810" spans="10:13" x14ac:dyDescent="0.3">
      <c r="J810" s="121"/>
      <c r="K810" s="121"/>
      <c r="L810" s="121"/>
      <c r="M810" s="121"/>
    </row>
    <row r="811" spans="10:13" x14ac:dyDescent="0.3">
      <c r="J811" s="121"/>
      <c r="K811" s="121"/>
      <c r="L811" s="121"/>
      <c r="M811" s="121"/>
    </row>
    <row r="812" spans="10:13" x14ac:dyDescent="0.3">
      <c r="J812" s="121"/>
      <c r="K812" s="121"/>
      <c r="L812" s="121"/>
      <c r="M812" s="121"/>
    </row>
    <row r="813" spans="10:13" x14ac:dyDescent="0.3">
      <c r="J813" s="121"/>
      <c r="K813" s="121"/>
      <c r="L813" s="121"/>
      <c r="M813" s="121"/>
    </row>
    <row r="814" spans="10:13" x14ac:dyDescent="0.3">
      <c r="J814" s="121"/>
      <c r="K814" s="121"/>
      <c r="L814" s="121"/>
      <c r="M814" s="121"/>
    </row>
    <row r="815" spans="10:13" x14ac:dyDescent="0.3">
      <c r="J815" s="121"/>
      <c r="K815" s="121"/>
      <c r="L815" s="121"/>
      <c r="M815" s="121"/>
    </row>
    <row r="816" spans="10:13" x14ac:dyDescent="0.3">
      <c r="J816" s="121"/>
      <c r="K816" s="121"/>
      <c r="L816" s="121"/>
      <c r="M816" s="121"/>
    </row>
    <row r="817" spans="10:13" x14ac:dyDescent="0.3">
      <c r="J817" s="121"/>
      <c r="K817" s="121"/>
      <c r="L817" s="121"/>
      <c r="M817" s="121"/>
    </row>
    <row r="818" spans="10:13" x14ac:dyDescent="0.3">
      <c r="J818" s="121"/>
      <c r="K818" s="121"/>
      <c r="L818" s="121"/>
      <c r="M818" s="121"/>
    </row>
    <row r="819" spans="10:13" x14ac:dyDescent="0.3">
      <c r="J819" s="121"/>
      <c r="K819" s="121"/>
      <c r="L819" s="121"/>
      <c r="M819" s="121"/>
    </row>
    <row r="820" spans="10:13" x14ac:dyDescent="0.3">
      <c r="J820" s="121"/>
      <c r="K820" s="121"/>
      <c r="L820" s="121"/>
      <c r="M820" s="121"/>
    </row>
    <row r="821" spans="10:13" x14ac:dyDescent="0.3">
      <c r="J821" s="121"/>
      <c r="K821" s="121"/>
      <c r="L821" s="121"/>
      <c r="M821" s="121"/>
    </row>
    <row r="822" spans="10:13" x14ac:dyDescent="0.3">
      <c r="J822" s="121"/>
      <c r="K822" s="121"/>
      <c r="L822" s="121"/>
      <c r="M822" s="121"/>
    </row>
    <row r="823" spans="10:13" x14ac:dyDescent="0.3">
      <c r="J823" s="121"/>
      <c r="K823" s="121"/>
      <c r="L823" s="121"/>
      <c r="M823" s="121"/>
    </row>
    <row r="824" spans="10:13" x14ac:dyDescent="0.3">
      <c r="J824" s="121"/>
      <c r="K824" s="121"/>
      <c r="L824" s="121"/>
      <c r="M824" s="121"/>
    </row>
    <row r="825" spans="10:13" x14ac:dyDescent="0.3">
      <c r="J825" s="121"/>
      <c r="K825" s="121"/>
      <c r="L825" s="121"/>
      <c r="M825" s="121"/>
    </row>
    <row r="826" spans="10:13" x14ac:dyDescent="0.3">
      <c r="J826" s="121"/>
      <c r="K826" s="121"/>
      <c r="L826" s="121"/>
      <c r="M826" s="121"/>
    </row>
    <row r="827" spans="10:13" x14ac:dyDescent="0.3">
      <c r="J827" s="121"/>
      <c r="K827" s="121"/>
      <c r="L827" s="121"/>
      <c r="M827" s="121"/>
    </row>
    <row r="828" spans="10:13" x14ac:dyDescent="0.3">
      <c r="J828" s="121"/>
      <c r="K828" s="121"/>
      <c r="L828" s="121"/>
      <c r="M828" s="121"/>
    </row>
    <row r="829" spans="10:13" x14ac:dyDescent="0.3">
      <c r="J829" s="121"/>
      <c r="K829" s="121"/>
      <c r="L829" s="121"/>
      <c r="M829" s="121"/>
    </row>
    <row r="830" spans="10:13" x14ac:dyDescent="0.3">
      <c r="J830" s="121"/>
      <c r="K830" s="121"/>
      <c r="L830" s="121"/>
      <c r="M830" s="121"/>
    </row>
    <row r="831" spans="10:13" x14ac:dyDescent="0.3">
      <c r="J831" s="121"/>
      <c r="K831" s="121"/>
      <c r="L831" s="121"/>
      <c r="M831" s="121"/>
    </row>
    <row r="832" spans="10:13" x14ac:dyDescent="0.3">
      <c r="J832" s="121"/>
      <c r="K832" s="121"/>
      <c r="L832" s="121"/>
      <c r="M832" s="121"/>
    </row>
    <row r="833" spans="10:13" x14ac:dyDescent="0.3">
      <c r="J833" s="121"/>
      <c r="K833" s="121"/>
      <c r="L833" s="121"/>
      <c r="M833" s="121"/>
    </row>
    <row r="834" spans="10:13" x14ac:dyDescent="0.3">
      <c r="J834" s="121"/>
      <c r="K834" s="121"/>
      <c r="L834" s="121"/>
      <c r="M834" s="121"/>
    </row>
    <row r="835" spans="10:13" x14ac:dyDescent="0.3">
      <c r="J835" s="121"/>
      <c r="K835" s="121"/>
      <c r="L835" s="121"/>
      <c r="M835" s="121"/>
    </row>
    <row r="836" spans="10:13" x14ac:dyDescent="0.3">
      <c r="J836" s="121"/>
      <c r="K836" s="121"/>
      <c r="L836" s="121"/>
      <c r="M836" s="121"/>
    </row>
    <row r="837" spans="10:13" x14ac:dyDescent="0.3">
      <c r="J837" s="121"/>
      <c r="K837" s="121"/>
      <c r="L837" s="121"/>
      <c r="M837" s="121"/>
    </row>
    <row r="838" spans="10:13" x14ac:dyDescent="0.3">
      <c r="J838" s="121"/>
      <c r="K838" s="121"/>
      <c r="L838" s="121"/>
      <c r="M838" s="121"/>
    </row>
    <row r="839" spans="10:13" x14ac:dyDescent="0.3">
      <c r="J839" s="121"/>
      <c r="K839" s="121"/>
      <c r="L839" s="121"/>
      <c r="M839" s="121"/>
    </row>
    <row r="840" spans="10:13" x14ac:dyDescent="0.3">
      <c r="J840" s="121"/>
      <c r="K840" s="121"/>
      <c r="L840" s="121"/>
      <c r="M840" s="121"/>
    </row>
    <row r="841" spans="10:13" x14ac:dyDescent="0.3">
      <c r="J841" s="121"/>
      <c r="K841" s="121"/>
      <c r="L841" s="121"/>
      <c r="M841" s="121"/>
    </row>
    <row r="842" spans="10:13" x14ac:dyDescent="0.3">
      <c r="J842" s="121"/>
      <c r="K842" s="121"/>
      <c r="L842" s="121"/>
      <c r="M842" s="121"/>
    </row>
    <row r="843" spans="10:13" x14ac:dyDescent="0.3">
      <c r="J843" s="121"/>
      <c r="K843" s="121"/>
      <c r="L843" s="121"/>
      <c r="M843" s="121"/>
    </row>
    <row r="844" spans="10:13" x14ac:dyDescent="0.3">
      <c r="J844" s="121"/>
      <c r="K844" s="121"/>
      <c r="L844" s="121"/>
      <c r="M844" s="121"/>
    </row>
    <row r="845" spans="10:13" x14ac:dyDescent="0.3">
      <c r="J845" s="121"/>
      <c r="K845" s="121"/>
      <c r="L845" s="121"/>
      <c r="M845" s="121"/>
    </row>
    <row r="846" spans="10:13" x14ac:dyDescent="0.3">
      <c r="J846" s="121"/>
      <c r="K846" s="121"/>
      <c r="L846" s="121"/>
      <c r="M846" s="121"/>
    </row>
    <row r="847" spans="10:13" x14ac:dyDescent="0.3">
      <c r="J847" s="121"/>
      <c r="K847" s="121"/>
      <c r="L847" s="121"/>
      <c r="M847" s="121"/>
    </row>
    <row r="848" spans="10:13" x14ac:dyDescent="0.3">
      <c r="J848" s="121"/>
      <c r="K848" s="121"/>
      <c r="L848" s="121"/>
      <c r="M848" s="121"/>
    </row>
    <row r="849" spans="10:13" x14ac:dyDescent="0.3">
      <c r="J849" s="121"/>
      <c r="K849" s="121"/>
      <c r="L849" s="121"/>
      <c r="M849" s="121"/>
    </row>
    <row r="850" spans="10:13" x14ac:dyDescent="0.3">
      <c r="J850" s="121"/>
      <c r="K850" s="121"/>
      <c r="L850" s="121"/>
      <c r="M850" s="121"/>
    </row>
    <row r="851" spans="10:13" x14ac:dyDescent="0.3">
      <c r="J851" s="121"/>
      <c r="K851" s="121"/>
      <c r="L851" s="121"/>
      <c r="M851" s="121"/>
    </row>
    <row r="852" spans="10:13" x14ac:dyDescent="0.3">
      <c r="J852" s="121"/>
      <c r="K852" s="121"/>
      <c r="L852" s="121"/>
      <c r="M852" s="121"/>
    </row>
    <row r="853" spans="10:13" x14ac:dyDescent="0.3">
      <c r="J853" s="121"/>
      <c r="K853" s="121"/>
      <c r="L853" s="121"/>
      <c r="M853" s="121"/>
    </row>
    <row r="854" spans="10:13" x14ac:dyDescent="0.3">
      <c r="J854" s="121"/>
      <c r="K854" s="121"/>
      <c r="L854" s="121"/>
      <c r="M854" s="121"/>
    </row>
    <row r="855" spans="10:13" x14ac:dyDescent="0.3">
      <c r="J855" s="121"/>
      <c r="K855" s="121"/>
      <c r="L855" s="121"/>
      <c r="M855" s="121"/>
    </row>
    <row r="856" spans="10:13" x14ac:dyDescent="0.3">
      <c r="J856" s="121"/>
      <c r="K856" s="121"/>
      <c r="L856" s="121"/>
      <c r="M856" s="121"/>
    </row>
    <row r="857" spans="10:13" x14ac:dyDescent="0.3">
      <c r="J857" s="121"/>
      <c r="K857" s="121"/>
      <c r="L857" s="121"/>
      <c r="M857" s="121"/>
    </row>
    <row r="858" spans="10:13" x14ac:dyDescent="0.3">
      <c r="J858" s="121"/>
      <c r="K858" s="121"/>
      <c r="L858" s="121"/>
      <c r="M858" s="121"/>
    </row>
    <row r="859" spans="10:13" x14ac:dyDescent="0.3">
      <c r="J859" s="121"/>
      <c r="K859" s="121"/>
      <c r="L859" s="121"/>
      <c r="M859" s="121"/>
    </row>
    <row r="860" spans="10:13" x14ac:dyDescent="0.3">
      <c r="J860" s="121"/>
      <c r="K860" s="121"/>
      <c r="L860" s="121"/>
      <c r="M860" s="121"/>
    </row>
    <row r="861" spans="10:13" x14ac:dyDescent="0.3">
      <c r="J861" s="121"/>
      <c r="K861" s="121"/>
      <c r="L861" s="121"/>
      <c r="M861" s="121"/>
    </row>
    <row r="862" spans="10:13" x14ac:dyDescent="0.3">
      <c r="J862" s="121"/>
      <c r="K862" s="121"/>
      <c r="L862" s="121"/>
      <c r="M862" s="121"/>
    </row>
    <row r="863" spans="10:13" x14ac:dyDescent="0.3">
      <c r="J863" s="121"/>
      <c r="K863" s="121"/>
      <c r="L863" s="121"/>
      <c r="M863" s="121"/>
    </row>
    <row r="864" spans="10:13" x14ac:dyDescent="0.3">
      <c r="J864" s="121"/>
      <c r="K864" s="121"/>
      <c r="L864" s="121"/>
      <c r="M864" s="121"/>
    </row>
    <row r="865" spans="10:13" x14ac:dyDescent="0.3">
      <c r="J865" s="121"/>
      <c r="K865" s="121"/>
      <c r="L865" s="121"/>
      <c r="M865" s="121"/>
    </row>
    <row r="866" spans="10:13" x14ac:dyDescent="0.3">
      <c r="J866" s="121"/>
      <c r="K866" s="121"/>
      <c r="L866" s="121"/>
      <c r="M866" s="121"/>
    </row>
    <row r="867" spans="10:13" x14ac:dyDescent="0.3">
      <c r="J867" s="121"/>
      <c r="K867" s="121"/>
      <c r="L867" s="121"/>
      <c r="M867" s="121"/>
    </row>
    <row r="868" spans="10:13" x14ac:dyDescent="0.3">
      <c r="J868" s="121"/>
      <c r="K868" s="121"/>
      <c r="L868" s="121"/>
      <c r="M868" s="121"/>
    </row>
    <row r="869" spans="10:13" x14ac:dyDescent="0.3">
      <c r="J869" s="121"/>
      <c r="K869" s="121"/>
      <c r="L869" s="121"/>
      <c r="M869" s="121"/>
    </row>
    <row r="870" spans="10:13" x14ac:dyDescent="0.3">
      <c r="J870" s="121"/>
      <c r="K870" s="121"/>
      <c r="L870" s="121"/>
      <c r="M870" s="121"/>
    </row>
    <row r="871" spans="10:13" x14ac:dyDescent="0.3">
      <c r="J871" s="121"/>
      <c r="K871" s="121"/>
      <c r="L871" s="121"/>
      <c r="M871" s="121"/>
    </row>
    <row r="872" spans="10:13" x14ac:dyDescent="0.3">
      <c r="J872" s="121"/>
      <c r="K872" s="121"/>
      <c r="L872" s="121"/>
      <c r="M872" s="121"/>
    </row>
    <row r="873" spans="10:13" x14ac:dyDescent="0.3">
      <c r="J873" s="121"/>
      <c r="K873" s="121"/>
      <c r="L873" s="121"/>
      <c r="M873" s="121"/>
    </row>
    <row r="874" spans="10:13" x14ac:dyDescent="0.3">
      <c r="J874" s="121"/>
      <c r="K874" s="121"/>
      <c r="L874" s="121"/>
      <c r="M874" s="121"/>
    </row>
    <row r="875" spans="10:13" x14ac:dyDescent="0.3">
      <c r="J875" s="121"/>
      <c r="K875" s="121"/>
      <c r="L875" s="121"/>
      <c r="M875" s="121"/>
    </row>
    <row r="876" spans="10:13" x14ac:dyDescent="0.3">
      <c r="J876" s="121"/>
      <c r="K876" s="121"/>
      <c r="L876" s="121"/>
      <c r="M876" s="121"/>
    </row>
    <row r="877" spans="10:13" x14ac:dyDescent="0.3">
      <c r="J877" s="121"/>
      <c r="K877" s="121"/>
      <c r="L877" s="121"/>
      <c r="M877" s="121"/>
    </row>
    <row r="878" spans="10:13" x14ac:dyDescent="0.3">
      <c r="J878" s="121"/>
      <c r="K878" s="121"/>
      <c r="L878" s="121"/>
      <c r="M878" s="121"/>
    </row>
    <row r="879" spans="10:13" x14ac:dyDescent="0.3">
      <c r="J879" s="121"/>
      <c r="K879" s="121"/>
      <c r="L879" s="121"/>
      <c r="M879" s="121"/>
    </row>
    <row r="880" spans="10:13" x14ac:dyDescent="0.3">
      <c r="J880" s="121"/>
      <c r="K880" s="121"/>
      <c r="L880" s="121"/>
      <c r="M880" s="121"/>
    </row>
    <row r="881" spans="10:13" x14ac:dyDescent="0.3">
      <c r="J881" s="121"/>
      <c r="K881" s="121"/>
      <c r="L881" s="121"/>
      <c r="M881" s="121"/>
    </row>
    <row r="882" spans="10:13" x14ac:dyDescent="0.3">
      <c r="J882" s="121"/>
      <c r="K882" s="121"/>
      <c r="L882" s="121"/>
      <c r="M882" s="121"/>
    </row>
    <row r="883" spans="10:13" x14ac:dyDescent="0.3">
      <c r="J883" s="121"/>
      <c r="K883" s="121"/>
      <c r="L883" s="121"/>
      <c r="M883" s="121"/>
    </row>
    <row r="884" spans="10:13" x14ac:dyDescent="0.3">
      <c r="J884" s="121"/>
      <c r="K884" s="121"/>
      <c r="L884" s="121"/>
      <c r="M884" s="121"/>
    </row>
    <row r="885" spans="10:13" x14ac:dyDescent="0.3">
      <c r="J885" s="121"/>
      <c r="K885" s="121"/>
      <c r="L885" s="121"/>
      <c r="M885" s="121"/>
    </row>
    <row r="886" spans="10:13" x14ac:dyDescent="0.3">
      <c r="J886" s="121"/>
      <c r="K886" s="121"/>
      <c r="L886" s="121"/>
      <c r="M886" s="121"/>
    </row>
    <row r="887" spans="10:13" x14ac:dyDescent="0.3">
      <c r="J887" s="121"/>
      <c r="K887" s="121"/>
      <c r="L887" s="121"/>
      <c r="M887" s="121"/>
    </row>
    <row r="888" spans="10:13" x14ac:dyDescent="0.3">
      <c r="J888" s="121"/>
      <c r="K888" s="121"/>
      <c r="L888" s="121"/>
      <c r="M888" s="121"/>
    </row>
    <row r="889" spans="10:13" x14ac:dyDescent="0.3">
      <c r="J889" s="121"/>
      <c r="K889" s="121"/>
      <c r="L889" s="121"/>
      <c r="M889" s="121"/>
    </row>
    <row r="890" spans="10:13" x14ac:dyDescent="0.3">
      <c r="J890" s="121"/>
      <c r="K890" s="121"/>
      <c r="L890" s="121"/>
      <c r="M890" s="121"/>
    </row>
    <row r="891" spans="10:13" x14ac:dyDescent="0.3">
      <c r="J891" s="121"/>
      <c r="K891" s="121"/>
      <c r="L891" s="121"/>
      <c r="M891" s="121"/>
    </row>
    <row r="892" spans="10:13" x14ac:dyDescent="0.3">
      <c r="J892" s="121"/>
      <c r="K892" s="121"/>
      <c r="L892" s="121"/>
      <c r="M892" s="121"/>
    </row>
    <row r="893" spans="10:13" x14ac:dyDescent="0.3">
      <c r="J893" s="121"/>
      <c r="K893" s="121"/>
      <c r="L893" s="121"/>
      <c r="M893" s="121"/>
    </row>
    <row r="894" spans="10:13" x14ac:dyDescent="0.3">
      <c r="J894" s="121"/>
      <c r="K894" s="121"/>
      <c r="L894" s="121"/>
      <c r="M894" s="121"/>
    </row>
    <row r="895" spans="10:13" x14ac:dyDescent="0.3">
      <c r="J895" s="121"/>
      <c r="K895" s="121"/>
      <c r="L895" s="121"/>
      <c r="M895" s="121"/>
    </row>
    <row r="896" spans="10:13" x14ac:dyDescent="0.3">
      <c r="J896" s="121"/>
      <c r="K896" s="121"/>
      <c r="L896" s="121"/>
      <c r="M896" s="121"/>
    </row>
    <row r="897" spans="10:13" x14ac:dyDescent="0.3">
      <c r="J897" s="121"/>
      <c r="K897" s="121"/>
      <c r="L897" s="121"/>
      <c r="M897" s="121"/>
    </row>
    <row r="898" spans="10:13" x14ac:dyDescent="0.3">
      <c r="J898" s="121"/>
      <c r="K898" s="121"/>
      <c r="L898" s="121"/>
      <c r="M898" s="121"/>
    </row>
    <row r="899" spans="10:13" x14ac:dyDescent="0.3">
      <c r="J899" s="121"/>
      <c r="K899" s="121"/>
      <c r="L899" s="121"/>
      <c r="M899" s="121"/>
    </row>
    <row r="900" spans="10:13" x14ac:dyDescent="0.3">
      <c r="J900" s="121"/>
      <c r="K900" s="121"/>
      <c r="L900" s="121"/>
      <c r="M900" s="121"/>
    </row>
    <row r="901" spans="10:13" x14ac:dyDescent="0.3">
      <c r="J901" s="121"/>
      <c r="K901" s="121"/>
      <c r="L901" s="121"/>
      <c r="M901" s="121"/>
    </row>
    <row r="902" spans="10:13" x14ac:dyDescent="0.3">
      <c r="J902" s="121"/>
      <c r="K902" s="121"/>
      <c r="L902" s="121"/>
      <c r="M902" s="121"/>
    </row>
    <row r="903" spans="10:13" x14ac:dyDescent="0.3">
      <c r="J903" s="121"/>
      <c r="K903" s="121"/>
      <c r="L903" s="121"/>
      <c r="M903" s="121"/>
    </row>
    <row r="904" spans="10:13" x14ac:dyDescent="0.3">
      <c r="J904" s="121"/>
      <c r="K904" s="121"/>
      <c r="L904" s="121"/>
      <c r="M904" s="121"/>
    </row>
    <row r="905" spans="10:13" x14ac:dyDescent="0.3">
      <c r="J905" s="121"/>
      <c r="K905" s="121"/>
      <c r="L905" s="121"/>
      <c r="M905" s="121"/>
    </row>
    <row r="906" spans="10:13" x14ac:dyDescent="0.3">
      <c r="J906" s="121"/>
      <c r="K906" s="121"/>
      <c r="L906" s="121"/>
      <c r="M906" s="121"/>
    </row>
    <row r="907" spans="10:13" x14ac:dyDescent="0.3">
      <c r="J907" s="121"/>
      <c r="K907" s="121"/>
      <c r="L907" s="121"/>
      <c r="M907" s="121"/>
    </row>
    <row r="908" spans="10:13" x14ac:dyDescent="0.3">
      <c r="J908" s="121"/>
      <c r="K908" s="121"/>
      <c r="L908" s="121"/>
      <c r="M908" s="121"/>
    </row>
    <row r="909" spans="10:13" x14ac:dyDescent="0.3">
      <c r="J909" s="121"/>
      <c r="K909" s="121"/>
      <c r="L909" s="121"/>
      <c r="M909" s="121"/>
    </row>
    <row r="910" spans="10:13" x14ac:dyDescent="0.3">
      <c r="J910" s="121"/>
      <c r="K910" s="121"/>
      <c r="L910" s="121"/>
      <c r="M910" s="121"/>
    </row>
    <row r="911" spans="10:13" x14ac:dyDescent="0.3">
      <c r="J911" s="121"/>
      <c r="K911" s="121"/>
      <c r="L911" s="121"/>
      <c r="M911" s="121"/>
    </row>
    <row r="912" spans="10:13" x14ac:dyDescent="0.3">
      <c r="J912" s="121"/>
      <c r="K912" s="121"/>
      <c r="L912" s="121"/>
      <c r="M912" s="121"/>
    </row>
    <row r="913" spans="10:13" x14ac:dyDescent="0.3">
      <c r="J913" s="121"/>
      <c r="K913" s="121"/>
      <c r="L913" s="121"/>
      <c r="M913" s="121"/>
    </row>
    <row r="914" spans="10:13" x14ac:dyDescent="0.3">
      <c r="J914" s="121"/>
      <c r="K914" s="121"/>
      <c r="L914" s="121"/>
      <c r="M914" s="121"/>
    </row>
    <row r="915" spans="10:13" x14ac:dyDescent="0.3">
      <c r="J915" s="121"/>
      <c r="K915" s="121"/>
      <c r="L915" s="121"/>
      <c r="M915" s="121"/>
    </row>
    <row r="916" spans="10:13" x14ac:dyDescent="0.3">
      <c r="J916" s="121"/>
      <c r="K916" s="121"/>
      <c r="L916" s="121"/>
      <c r="M916" s="121"/>
    </row>
    <row r="917" spans="10:13" x14ac:dyDescent="0.3">
      <c r="J917" s="121"/>
      <c r="K917" s="121"/>
      <c r="L917" s="121"/>
      <c r="M917" s="121"/>
    </row>
    <row r="918" spans="10:13" x14ac:dyDescent="0.3">
      <c r="J918" s="121"/>
      <c r="K918" s="121"/>
      <c r="L918" s="121"/>
      <c r="M918" s="121"/>
    </row>
    <row r="919" spans="10:13" x14ac:dyDescent="0.3">
      <c r="J919" s="121"/>
      <c r="K919" s="121"/>
      <c r="L919" s="121"/>
      <c r="M919" s="121"/>
    </row>
    <row r="920" spans="10:13" x14ac:dyDescent="0.3">
      <c r="J920" s="121"/>
      <c r="K920" s="121"/>
      <c r="L920" s="121"/>
      <c r="M920" s="121"/>
    </row>
    <row r="921" spans="10:13" x14ac:dyDescent="0.3">
      <c r="J921" s="121"/>
      <c r="K921" s="121"/>
      <c r="L921" s="121"/>
      <c r="M921" s="121"/>
    </row>
    <row r="922" spans="10:13" x14ac:dyDescent="0.3">
      <c r="J922" s="121"/>
      <c r="K922" s="121"/>
      <c r="L922" s="121"/>
      <c r="M922" s="121"/>
    </row>
    <row r="923" spans="10:13" x14ac:dyDescent="0.3">
      <c r="J923" s="121"/>
      <c r="K923" s="121"/>
      <c r="L923" s="121"/>
      <c r="M923" s="121"/>
    </row>
    <row r="924" spans="10:13" x14ac:dyDescent="0.3">
      <c r="J924" s="121"/>
      <c r="K924" s="121"/>
      <c r="L924" s="121"/>
      <c r="M924" s="121"/>
    </row>
    <row r="925" spans="10:13" x14ac:dyDescent="0.3">
      <c r="J925" s="121"/>
      <c r="K925" s="121"/>
      <c r="L925" s="121"/>
      <c r="M925" s="121"/>
    </row>
    <row r="926" spans="10:13" x14ac:dyDescent="0.3">
      <c r="J926" s="121"/>
      <c r="K926" s="121"/>
      <c r="L926" s="121"/>
      <c r="M926" s="121"/>
    </row>
    <row r="927" spans="10:13" x14ac:dyDescent="0.3">
      <c r="J927" s="121"/>
      <c r="K927" s="121"/>
      <c r="L927" s="121"/>
      <c r="M927" s="121"/>
    </row>
    <row r="928" spans="10:13" x14ac:dyDescent="0.3">
      <c r="J928" s="121"/>
      <c r="K928" s="121"/>
      <c r="L928" s="121"/>
      <c r="M928" s="121"/>
    </row>
    <row r="929" spans="10:13" x14ac:dyDescent="0.3">
      <c r="J929" s="121"/>
      <c r="K929" s="121"/>
      <c r="L929" s="121"/>
      <c r="M929" s="121"/>
    </row>
    <row r="930" spans="10:13" x14ac:dyDescent="0.3">
      <c r="J930" s="121"/>
      <c r="K930" s="121"/>
      <c r="L930" s="121"/>
      <c r="M930" s="121"/>
    </row>
    <row r="931" spans="10:13" x14ac:dyDescent="0.3">
      <c r="J931" s="121"/>
      <c r="K931" s="121"/>
      <c r="L931" s="121"/>
      <c r="M931" s="121"/>
    </row>
    <row r="932" spans="10:13" x14ac:dyDescent="0.3">
      <c r="J932" s="121"/>
      <c r="K932" s="121"/>
      <c r="L932" s="121"/>
      <c r="M932" s="121"/>
    </row>
    <row r="933" spans="10:13" x14ac:dyDescent="0.3">
      <c r="J933" s="121"/>
      <c r="K933" s="121"/>
      <c r="L933" s="121"/>
      <c r="M933" s="121"/>
    </row>
    <row r="934" spans="10:13" x14ac:dyDescent="0.3">
      <c r="J934" s="121"/>
      <c r="K934" s="121"/>
      <c r="L934" s="121"/>
      <c r="M934" s="121"/>
    </row>
    <row r="935" spans="10:13" x14ac:dyDescent="0.3">
      <c r="J935" s="121"/>
      <c r="K935" s="121"/>
      <c r="L935" s="121"/>
      <c r="M935" s="121"/>
    </row>
    <row r="936" spans="10:13" x14ac:dyDescent="0.3">
      <c r="J936" s="121"/>
      <c r="K936" s="121"/>
      <c r="L936" s="121"/>
      <c r="M936" s="121"/>
    </row>
    <row r="937" spans="10:13" x14ac:dyDescent="0.3">
      <c r="J937" s="121"/>
      <c r="K937" s="121"/>
      <c r="L937" s="121"/>
      <c r="M937" s="121"/>
    </row>
    <row r="938" spans="10:13" x14ac:dyDescent="0.3">
      <c r="J938" s="121"/>
      <c r="K938" s="121"/>
      <c r="L938" s="121"/>
      <c r="M938" s="121"/>
    </row>
    <row r="939" spans="10:13" x14ac:dyDescent="0.3">
      <c r="J939" s="121"/>
      <c r="K939" s="121"/>
      <c r="L939" s="121"/>
      <c r="M939" s="121"/>
    </row>
    <row r="940" spans="10:13" x14ac:dyDescent="0.3">
      <c r="J940" s="121"/>
      <c r="K940" s="121"/>
      <c r="L940" s="121"/>
      <c r="M940" s="121"/>
    </row>
    <row r="941" spans="10:13" x14ac:dyDescent="0.3">
      <c r="J941" s="121"/>
      <c r="K941" s="121"/>
      <c r="L941" s="121"/>
      <c r="M941" s="121"/>
    </row>
    <row r="942" spans="10:13" x14ac:dyDescent="0.3">
      <c r="J942" s="121"/>
      <c r="K942" s="121"/>
      <c r="L942" s="121"/>
      <c r="M942" s="121"/>
    </row>
    <row r="943" spans="10:13" x14ac:dyDescent="0.3">
      <c r="J943" s="121"/>
      <c r="K943" s="121"/>
      <c r="L943" s="121"/>
      <c r="M943" s="121"/>
    </row>
    <row r="944" spans="10:13" x14ac:dyDescent="0.3">
      <c r="J944" s="121"/>
      <c r="K944" s="121"/>
      <c r="L944" s="121"/>
      <c r="M944" s="121"/>
    </row>
    <row r="945" spans="10:13" x14ac:dyDescent="0.3">
      <c r="J945" s="121"/>
      <c r="K945" s="121"/>
      <c r="L945" s="121"/>
      <c r="M945" s="121"/>
    </row>
    <row r="946" spans="10:13" x14ac:dyDescent="0.3">
      <c r="J946" s="121"/>
      <c r="K946" s="121"/>
      <c r="L946" s="121"/>
      <c r="M946" s="121"/>
    </row>
    <row r="947" spans="10:13" x14ac:dyDescent="0.3">
      <c r="J947" s="121"/>
      <c r="K947" s="121"/>
      <c r="L947" s="121"/>
      <c r="M947" s="121"/>
    </row>
    <row r="948" spans="10:13" x14ac:dyDescent="0.3">
      <c r="J948" s="121"/>
      <c r="K948" s="121"/>
      <c r="L948" s="121"/>
      <c r="M948" s="121"/>
    </row>
    <row r="949" spans="10:13" x14ac:dyDescent="0.3">
      <c r="J949" s="121"/>
      <c r="K949" s="121"/>
      <c r="L949" s="121"/>
      <c r="M949" s="121"/>
    </row>
    <row r="950" spans="10:13" x14ac:dyDescent="0.3">
      <c r="J950" s="121"/>
      <c r="K950" s="121"/>
      <c r="L950" s="121"/>
      <c r="M950" s="121"/>
    </row>
    <row r="951" spans="10:13" x14ac:dyDescent="0.3">
      <c r="J951" s="121"/>
      <c r="K951" s="121"/>
      <c r="L951" s="121"/>
      <c r="M951" s="121"/>
    </row>
    <row r="952" spans="10:13" x14ac:dyDescent="0.3">
      <c r="J952" s="121"/>
      <c r="K952" s="121"/>
      <c r="L952" s="121"/>
      <c r="M952" s="121"/>
    </row>
    <row r="953" spans="10:13" x14ac:dyDescent="0.3">
      <c r="J953" s="121"/>
      <c r="K953" s="121"/>
      <c r="L953" s="121"/>
      <c r="M953" s="121"/>
    </row>
    <row r="954" spans="10:13" x14ac:dyDescent="0.3">
      <c r="J954" s="121"/>
      <c r="K954" s="121"/>
      <c r="L954" s="121"/>
      <c r="M954" s="121"/>
    </row>
    <row r="955" spans="10:13" x14ac:dyDescent="0.3">
      <c r="J955" s="121"/>
      <c r="K955" s="121"/>
      <c r="L955" s="121"/>
      <c r="M955" s="121"/>
    </row>
    <row r="956" spans="10:13" x14ac:dyDescent="0.3">
      <c r="J956" s="121"/>
      <c r="K956" s="121"/>
      <c r="L956" s="121"/>
      <c r="M956" s="121"/>
    </row>
    <row r="957" spans="10:13" x14ac:dyDescent="0.3">
      <c r="J957" s="121"/>
      <c r="K957" s="121"/>
      <c r="L957" s="121"/>
      <c r="M957" s="121"/>
    </row>
    <row r="958" spans="10:13" x14ac:dyDescent="0.3">
      <c r="J958" s="121"/>
      <c r="K958" s="121"/>
      <c r="L958" s="121"/>
      <c r="M958" s="121"/>
    </row>
    <row r="959" spans="10:13" x14ac:dyDescent="0.3">
      <c r="J959" s="121"/>
      <c r="K959" s="121"/>
      <c r="L959" s="121"/>
      <c r="M959" s="121"/>
    </row>
    <row r="960" spans="10:13" x14ac:dyDescent="0.3">
      <c r="J960" s="121"/>
      <c r="K960" s="121"/>
      <c r="L960" s="121"/>
      <c r="M960" s="121"/>
    </row>
    <row r="961" spans="10:13" x14ac:dyDescent="0.3">
      <c r="J961" s="121"/>
      <c r="K961" s="121"/>
      <c r="L961" s="121"/>
      <c r="M961" s="121"/>
    </row>
    <row r="962" spans="10:13" x14ac:dyDescent="0.3">
      <c r="J962" s="121"/>
      <c r="K962" s="121"/>
      <c r="L962" s="121"/>
      <c r="M962" s="121"/>
    </row>
    <row r="963" spans="10:13" x14ac:dyDescent="0.3">
      <c r="J963" s="121"/>
      <c r="K963" s="121"/>
      <c r="L963" s="121"/>
      <c r="M963" s="121"/>
    </row>
    <row r="964" spans="10:13" x14ac:dyDescent="0.3">
      <c r="J964" s="121"/>
      <c r="K964" s="121"/>
      <c r="L964" s="121"/>
      <c r="M964" s="121"/>
    </row>
    <row r="965" spans="10:13" x14ac:dyDescent="0.3">
      <c r="J965" s="121"/>
      <c r="K965" s="121"/>
      <c r="L965" s="121"/>
      <c r="M965" s="121"/>
    </row>
    <row r="966" spans="10:13" x14ac:dyDescent="0.3">
      <c r="J966" s="121"/>
      <c r="K966" s="121"/>
      <c r="L966" s="121"/>
      <c r="M966" s="121"/>
    </row>
    <row r="967" spans="10:13" x14ac:dyDescent="0.3">
      <c r="J967" s="121"/>
      <c r="K967" s="121"/>
      <c r="L967" s="121"/>
      <c r="M967" s="121"/>
    </row>
    <row r="968" spans="10:13" x14ac:dyDescent="0.3">
      <c r="J968" s="121"/>
      <c r="K968" s="121"/>
      <c r="L968" s="121"/>
      <c r="M968" s="121"/>
    </row>
    <row r="969" spans="10:13" x14ac:dyDescent="0.3">
      <c r="J969" s="121"/>
      <c r="K969" s="121"/>
      <c r="L969" s="121"/>
      <c r="M969" s="121"/>
    </row>
    <row r="970" spans="10:13" x14ac:dyDescent="0.3">
      <c r="J970" s="121"/>
      <c r="K970" s="121"/>
      <c r="L970" s="121"/>
      <c r="M970" s="121"/>
    </row>
    <row r="971" spans="10:13" x14ac:dyDescent="0.3">
      <c r="J971" s="121"/>
      <c r="K971" s="121"/>
      <c r="L971" s="121"/>
      <c r="M971" s="121"/>
    </row>
    <row r="972" spans="10:13" x14ac:dyDescent="0.3">
      <c r="J972" s="121"/>
      <c r="K972" s="121"/>
      <c r="L972" s="121"/>
      <c r="M972" s="121"/>
    </row>
    <row r="973" spans="10:13" x14ac:dyDescent="0.3">
      <c r="J973" s="121"/>
      <c r="K973" s="121"/>
      <c r="L973" s="121"/>
      <c r="M973" s="121"/>
    </row>
    <row r="974" spans="10:13" x14ac:dyDescent="0.3">
      <c r="J974" s="121"/>
      <c r="K974" s="121"/>
      <c r="L974" s="121"/>
      <c r="M974" s="121"/>
    </row>
    <row r="975" spans="10:13" x14ac:dyDescent="0.3">
      <c r="J975" s="121"/>
      <c r="K975" s="121"/>
      <c r="L975" s="121"/>
      <c r="M975" s="121"/>
    </row>
    <row r="976" spans="10:13" x14ac:dyDescent="0.3">
      <c r="J976" s="121"/>
      <c r="K976" s="121"/>
      <c r="L976" s="121"/>
      <c r="M976" s="121"/>
    </row>
    <row r="977" spans="10:13" x14ac:dyDescent="0.3">
      <c r="J977" s="121"/>
      <c r="K977" s="121"/>
      <c r="L977" s="121"/>
      <c r="M977" s="121"/>
    </row>
    <row r="978" spans="10:13" x14ac:dyDescent="0.3">
      <c r="J978" s="121"/>
      <c r="K978" s="121"/>
      <c r="L978" s="121"/>
      <c r="M978" s="121"/>
    </row>
    <row r="979" spans="10:13" x14ac:dyDescent="0.3">
      <c r="J979" s="121"/>
      <c r="K979" s="121"/>
      <c r="L979" s="121"/>
      <c r="M979" s="121"/>
    </row>
    <row r="980" spans="10:13" x14ac:dyDescent="0.3">
      <c r="J980" s="121"/>
      <c r="K980" s="121"/>
      <c r="L980" s="121"/>
      <c r="M980" s="121"/>
    </row>
    <row r="981" spans="10:13" x14ac:dyDescent="0.3">
      <c r="J981" s="121"/>
      <c r="K981" s="121"/>
      <c r="L981" s="121"/>
      <c r="M981" s="121"/>
    </row>
    <row r="982" spans="10:13" x14ac:dyDescent="0.3">
      <c r="J982" s="121"/>
      <c r="K982" s="121"/>
      <c r="L982" s="121"/>
      <c r="M982" s="121"/>
    </row>
    <row r="983" spans="10:13" x14ac:dyDescent="0.3">
      <c r="J983" s="121"/>
      <c r="K983" s="121"/>
      <c r="L983" s="121"/>
      <c r="M983" s="121"/>
    </row>
    <row r="984" spans="10:13" x14ac:dyDescent="0.3">
      <c r="J984" s="121"/>
      <c r="K984" s="121"/>
      <c r="L984" s="121"/>
      <c r="M984" s="121"/>
    </row>
    <row r="985" spans="10:13" x14ac:dyDescent="0.3">
      <c r="J985" s="121"/>
      <c r="K985" s="121"/>
      <c r="L985" s="121"/>
      <c r="M985" s="121"/>
    </row>
    <row r="986" spans="10:13" x14ac:dyDescent="0.3">
      <c r="J986" s="121"/>
      <c r="K986" s="121"/>
      <c r="L986" s="121"/>
      <c r="M986" s="121"/>
    </row>
    <row r="987" spans="10:13" x14ac:dyDescent="0.3">
      <c r="J987" s="121"/>
      <c r="K987" s="121"/>
      <c r="L987" s="121"/>
      <c r="M987" s="121"/>
    </row>
    <row r="988" spans="10:13" x14ac:dyDescent="0.3">
      <c r="J988" s="121"/>
      <c r="K988" s="121"/>
      <c r="L988" s="121"/>
      <c r="M988" s="121"/>
    </row>
    <row r="989" spans="10:13" x14ac:dyDescent="0.3">
      <c r="J989" s="121"/>
      <c r="K989" s="121"/>
      <c r="L989" s="121"/>
      <c r="M989" s="121"/>
    </row>
    <row r="990" spans="10:13" x14ac:dyDescent="0.3">
      <c r="J990" s="121"/>
      <c r="K990" s="121"/>
      <c r="L990" s="121"/>
      <c r="M990" s="121"/>
    </row>
    <row r="991" spans="10:13" x14ac:dyDescent="0.3">
      <c r="J991" s="121"/>
      <c r="K991" s="121"/>
      <c r="L991" s="121"/>
      <c r="M991" s="121"/>
    </row>
    <row r="992" spans="10:13" x14ac:dyDescent="0.3">
      <c r="J992" s="121"/>
      <c r="K992" s="121"/>
      <c r="L992" s="121"/>
      <c r="M992" s="121"/>
    </row>
    <row r="993" spans="10:13" x14ac:dyDescent="0.3">
      <c r="J993" s="121"/>
      <c r="K993" s="121"/>
      <c r="L993" s="121"/>
      <c r="M993" s="121"/>
    </row>
    <row r="994" spans="10:13" x14ac:dyDescent="0.3">
      <c r="J994" s="121"/>
      <c r="K994" s="121"/>
      <c r="L994" s="121"/>
      <c r="M994" s="121"/>
    </row>
    <row r="995" spans="10:13" x14ac:dyDescent="0.3">
      <c r="J995" s="121"/>
      <c r="K995" s="121"/>
      <c r="L995" s="121"/>
      <c r="M995" s="121"/>
    </row>
    <row r="996" spans="10:13" x14ac:dyDescent="0.3">
      <c r="J996" s="121"/>
      <c r="K996" s="121"/>
      <c r="L996" s="121"/>
      <c r="M996" s="121"/>
    </row>
    <row r="997" spans="10:13" x14ac:dyDescent="0.3">
      <c r="J997" s="121"/>
      <c r="K997" s="121"/>
      <c r="L997" s="121"/>
      <c r="M997" s="121"/>
    </row>
    <row r="998" spans="10:13" x14ac:dyDescent="0.3">
      <c r="J998" s="121"/>
      <c r="K998" s="121"/>
      <c r="L998" s="121"/>
      <c r="M998" s="121"/>
    </row>
    <row r="999" spans="10:13" x14ac:dyDescent="0.3">
      <c r="J999" s="121"/>
      <c r="K999" s="121"/>
      <c r="L999" s="121"/>
      <c r="M999" s="121"/>
    </row>
    <row r="1000" spans="10:13" x14ac:dyDescent="0.3">
      <c r="J1000" s="121"/>
      <c r="K1000" s="121"/>
      <c r="L1000" s="121"/>
      <c r="M1000" s="121"/>
    </row>
    <row r="1001" spans="10:13" x14ac:dyDescent="0.3">
      <c r="J1001" s="121"/>
      <c r="K1001" s="121"/>
      <c r="L1001" s="121"/>
      <c r="M1001" s="121"/>
    </row>
    <row r="1002" spans="10:13" x14ac:dyDescent="0.3">
      <c r="J1002" s="121"/>
      <c r="K1002" s="121"/>
      <c r="L1002" s="121"/>
      <c r="M1002" s="121"/>
    </row>
    <row r="1003" spans="10:13" x14ac:dyDescent="0.3">
      <c r="J1003" s="121"/>
      <c r="K1003" s="121"/>
      <c r="L1003" s="121"/>
      <c r="M1003" s="121"/>
    </row>
    <row r="1004" spans="10:13" x14ac:dyDescent="0.3">
      <c r="J1004" s="121"/>
      <c r="K1004" s="121"/>
      <c r="L1004" s="121"/>
      <c r="M1004" s="121"/>
    </row>
    <row r="1005" spans="10:13" x14ac:dyDescent="0.3">
      <c r="J1005" s="121"/>
      <c r="K1005" s="121"/>
      <c r="L1005" s="121"/>
      <c r="M1005" s="121"/>
    </row>
    <row r="1006" spans="10:13" x14ac:dyDescent="0.3">
      <c r="J1006" s="121"/>
      <c r="K1006" s="121"/>
      <c r="L1006" s="121"/>
      <c r="M1006" s="121"/>
    </row>
    <row r="1007" spans="10:13" x14ac:dyDescent="0.3">
      <c r="J1007" s="121"/>
      <c r="K1007" s="121"/>
      <c r="L1007" s="121"/>
      <c r="M1007" s="121"/>
    </row>
    <row r="1008" spans="10:13" x14ac:dyDescent="0.3">
      <c r="J1008" s="121"/>
      <c r="K1008" s="121"/>
      <c r="L1008" s="121"/>
      <c r="M1008" s="121"/>
    </row>
    <row r="1009" spans="10:13" x14ac:dyDescent="0.3">
      <c r="J1009" s="121"/>
      <c r="K1009" s="121"/>
      <c r="L1009" s="121"/>
      <c r="M1009" s="121"/>
    </row>
    <row r="1010" spans="10:13" x14ac:dyDescent="0.3">
      <c r="J1010" s="121"/>
      <c r="K1010" s="121"/>
      <c r="L1010" s="121"/>
      <c r="M1010" s="121"/>
    </row>
    <row r="1011" spans="10:13" x14ac:dyDescent="0.3">
      <c r="J1011" s="121"/>
      <c r="K1011" s="121"/>
      <c r="L1011" s="121"/>
      <c r="M1011" s="121"/>
    </row>
    <row r="1012" spans="10:13" x14ac:dyDescent="0.3">
      <c r="J1012" s="121"/>
      <c r="K1012" s="121"/>
      <c r="L1012" s="121"/>
      <c r="M1012" s="121"/>
    </row>
    <row r="1013" spans="10:13" x14ac:dyDescent="0.3">
      <c r="J1013" s="121"/>
      <c r="K1013" s="121"/>
      <c r="L1013" s="121"/>
      <c r="M1013" s="121"/>
    </row>
    <row r="1014" spans="10:13" x14ac:dyDescent="0.3">
      <c r="J1014" s="121"/>
      <c r="K1014" s="121"/>
      <c r="L1014" s="121"/>
      <c r="M1014" s="121"/>
    </row>
    <row r="1015" spans="10:13" x14ac:dyDescent="0.3">
      <c r="J1015" s="121"/>
      <c r="K1015" s="121"/>
      <c r="L1015" s="121"/>
      <c r="M1015" s="121"/>
    </row>
    <row r="1016" spans="10:13" x14ac:dyDescent="0.3">
      <c r="J1016" s="121"/>
      <c r="K1016" s="121"/>
      <c r="L1016" s="121"/>
      <c r="M1016" s="121"/>
    </row>
    <row r="1017" spans="10:13" x14ac:dyDescent="0.3">
      <c r="J1017" s="121"/>
      <c r="K1017" s="121"/>
      <c r="L1017" s="121"/>
      <c r="M1017" s="121"/>
    </row>
    <row r="1018" spans="10:13" x14ac:dyDescent="0.3">
      <c r="J1018" s="121"/>
      <c r="K1018" s="121"/>
      <c r="L1018" s="121"/>
      <c r="M1018" s="121"/>
    </row>
    <row r="1019" spans="10:13" x14ac:dyDescent="0.3">
      <c r="J1019" s="121"/>
      <c r="K1019" s="121"/>
      <c r="L1019" s="121"/>
      <c r="M1019" s="121"/>
    </row>
    <row r="1020" spans="10:13" x14ac:dyDescent="0.3">
      <c r="J1020" s="121"/>
      <c r="K1020" s="121"/>
      <c r="L1020" s="121"/>
      <c r="M1020" s="121"/>
    </row>
    <row r="1021" spans="10:13" x14ac:dyDescent="0.3">
      <c r="J1021" s="121"/>
      <c r="K1021" s="121"/>
      <c r="L1021" s="121"/>
      <c r="M1021" s="121"/>
    </row>
    <row r="1022" spans="10:13" x14ac:dyDescent="0.3">
      <c r="J1022" s="121"/>
      <c r="K1022" s="121"/>
      <c r="L1022" s="121"/>
      <c r="M1022" s="121"/>
    </row>
    <row r="1023" spans="10:13" x14ac:dyDescent="0.3">
      <c r="J1023" s="121"/>
      <c r="K1023" s="121"/>
      <c r="L1023" s="121"/>
      <c r="M1023" s="121"/>
    </row>
    <row r="1024" spans="10:13" x14ac:dyDescent="0.3">
      <c r="J1024" s="121"/>
      <c r="K1024" s="121"/>
      <c r="L1024" s="121"/>
      <c r="M1024" s="121"/>
    </row>
    <row r="1025" spans="10:13" x14ac:dyDescent="0.3">
      <c r="J1025" s="121"/>
      <c r="K1025" s="121"/>
      <c r="L1025" s="121"/>
      <c r="M1025" s="121"/>
    </row>
    <row r="1026" spans="10:13" x14ac:dyDescent="0.3">
      <c r="J1026" s="121"/>
      <c r="K1026" s="121"/>
      <c r="L1026" s="121"/>
      <c r="M1026" s="121"/>
    </row>
    <row r="1027" spans="10:13" x14ac:dyDescent="0.3">
      <c r="J1027" s="121"/>
      <c r="K1027" s="121"/>
      <c r="L1027" s="121"/>
      <c r="M1027" s="121"/>
    </row>
    <row r="1028" spans="10:13" x14ac:dyDescent="0.3">
      <c r="J1028" s="121"/>
      <c r="K1028" s="121"/>
      <c r="L1028" s="121"/>
      <c r="M1028" s="121"/>
    </row>
    <row r="1029" spans="10:13" x14ac:dyDescent="0.3">
      <c r="J1029" s="121"/>
      <c r="K1029" s="121"/>
      <c r="L1029" s="121"/>
      <c r="M1029" s="121"/>
    </row>
    <row r="1030" spans="10:13" x14ac:dyDescent="0.3">
      <c r="J1030" s="121"/>
      <c r="K1030" s="121"/>
      <c r="L1030" s="121"/>
      <c r="M1030" s="121"/>
    </row>
    <row r="1031" spans="10:13" x14ac:dyDescent="0.3">
      <c r="J1031" s="121"/>
      <c r="K1031" s="121"/>
      <c r="L1031" s="121"/>
      <c r="M1031" s="121"/>
    </row>
    <row r="1032" spans="10:13" x14ac:dyDescent="0.3">
      <c r="J1032" s="121"/>
      <c r="K1032" s="121"/>
      <c r="L1032" s="121"/>
      <c r="M1032" s="121"/>
    </row>
    <row r="1033" spans="10:13" x14ac:dyDescent="0.3">
      <c r="J1033" s="121"/>
      <c r="K1033" s="121"/>
      <c r="L1033" s="121"/>
      <c r="M1033" s="121"/>
    </row>
    <row r="1034" spans="10:13" x14ac:dyDescent="0.3">
      <c r="J1034" s="121"/>
      <c r="K1034" s="121"/>
      <c r="L1034" s="121"/>
      <c r="M1034" s="121"/>
    </row>
    <row r="1035" spans="10:13" x14ac:dyDescent="0.3">
      <c r="J1035" s="121"/>
      <c r="K1035" s="121"/>
      <c r="L1035" s="121"/>
      <c r="M1035" s="121"/>
    </row>
    <row r="1036" spans="10:13" x14ac:dyDescent="0.3">
      <c r="J1036" s="121"/>
      <c r="K1036" s="121"/>
      <c r="L1036" s="121"/>
      <c r="M1036" s="121"/>
    </row>
    <row r="1037" spans="10:13" x14ac:dyDescent="0.3">
      <c r="J1037" s="121"/>
      <c r="K1037" s="121"/>
      <c r="L1037" s="121"/>
      <c r="M1037" s="121"/>
    </row>
    <row r="1038" spans="10:13" x14ac:dyDescent="0.3">
      <c r="J1038" s="121"/>
      <c r="K1038" s="121"/>
      <c r="L1038" s="121"/>
      <c r="M1038" s="121"/>
    </row>
    <row r="1039" spans="10:13" x14ac:dyDescent="0.3">
      <c r="J1039" s="121"/>
      <c r="K1039" s="121"/>
      <c r="L1039" s="121"/>
      <c r="M1039" s="121"/>
    </row>
    <row r="1040" spans="10:13" x14ac:dyDescent="0.3">
      <c r="J1040" s="121"/>
      <c r="K1040" s="121"/>
      <c r="L1040" s="121"/>
      <c r="M1040" s="121"/>
    </row>
    <row r="1041" spans="10:13" x14ac:dyDescent="0.3">
      <c r="J1041" s="121"/>
      <c r="K1041" s="121"/>
      <c r="L1041" s="121"/>
      <c r="M1041" s="121"/>
    </row>
    <row r="1042" spans="10:13" x14ac:dyDescent="0.3">
      <c r="J1042" s="121"/>
      <c r="K1042" s="121"/>
      <c r="L1042" s="121"/>
      <c r="M1042" s="121"/>
    </row>
    <row r="1043" spans="10:13" x14ac:dyDescent="0.3">
      <c r="J1043" s="121"/>
      <c r="K1043" s="121"/>
      <c r="L1043" s="121"/>
      <c r="M1043" s="121"/>
    </row>
    <row r="1044" spans="10:13" x14ac:dyDescent="0.3">
      <c r="J1044" s="121"/>
      <c r="K1044" s="121"/>
      <c r="L1044" s="121"/>
      <c r="M1044" s="121"/>
    </row>
    <row r="1045" spans="10:13" x14ac:dyDescent="0.3">
      <c r="J1045" s="121"/>
      <c r="K1045" s="121"/>
      <c r="L1045" s="121"/>
      <c r="M1045" s="121"/>
    </row>
    <row r="1046" spans="10:13" x14ac:dyDescent="0.3">
      <c r="J1046" s="121"/>
      <c r="K1046" s="121"/>
      <c r="L1046" s="121"/>
      <c r="M1046" s="121"/>
    </row>
    <row r="1047" spans="10:13" x14ac:dyDescent="0.3">
      <c r="J1047" s="121"/>
      <c r="K1047" s="121"/>
      <c r="L1047" s="121"/>
      <c r="M1047" s="121"/>
    </row>
    <row r="1048" spans="10:13" x14ac:dyDescent="0.3">
      <c r="J1048" s="121"/>
      <c r="K1048" s="121"/>
      <c r="L1048" s="121"/>
      <c r="M1048" s="121"/>
    </row>
    <row r="1049" spans="10:13" x14ac:dyDescent="0.3">
      <c r="J1049" s="121"/>
      <c r="K1049" s="121"/>
      <c r="L1049" s="121"/>
      <c r="M1049" s="121"/>
    </row>
    <row r="1050" spans="10:13" x14ac:dyDescent="0.3">
      <c r="J1050" s="121"/>
      <c r="K1050" s="121"/>
      <c r="L1050" s="121"/>
      <c r="M1050" s="121"/>
    </row>
    <row r="1051" spans="10:13" x14ac:dyDescent="0.3">
      <c r="J1051" s="121"/>
      <c r="K1051" s="121"/>
      <c r="L1051" s="121"/>
      <c r="M1051" s="121"/>
    </row>
    <row r="1052" spans="10:13" x14ac:dyDescent="0.3">
      <c r="J1052" s="121"/>
      <c r="K1052" s="121"/>
      <c r="L1052" s="121"/>
      <c r="M1052" s="121"/>
    </row>
    <row r="1053" spans="10:13" x14ac:dyDescent="0.3">
      <c r="J1053" s="121"/>
      <c r="K1053" s="121"/>
      <c r="L1053" s="121"/>
      <c r="M1053" s="121"/>
    </row>
    <row r="1054" spans="10:13" x14ac:dyDescent="0.3">
      <c r="J1054" s="121"/>
      <c r="K1054" s="121"/>
      <c r="L1054" s="121"/>
      <c r="M1054" s="121"/>
    </row>
    <row r="1055" spans="10:13" x14ac:dyDescent="0.3">
      <c r="J1055" s="121"/>
      <c r="K1055" s="121"/>
      <c r="L1055" s="121"/>
      <c r="M1055" s="121"/>
    </row>
    <row r="1056" spans="10:13" x14ac:dyDescent="0.3">
      <c r="J1056" s="121"/>
      <c r="K1056" s="121"/>
      <c r="L1056" s="121"/>
      <c r="M1056" s="121"/>
    </row>
    <row r="1057" spans="10:13" x14ac:dyDescent="0.3">
      <c r="J1057" s="121"/>
      <c r="K1057" s="121"/>
      <c r="L1057" s="121"/>
      <c r="M1057" s="121"/>
    </row>
    <row r="1058" spans="10:13" x14ac:dyDescent="0.3">
      <c r="J1058" s="121"/>
      <c r="K1058" s="121"/>
      <c r="L1058" s="121"/>
      <c r="M1058" s="121"/>
    </row>
    <row r="1059" spans="10:13" x14ac:dyDescent="0.3">
      <c r="J1059" s="121"/>
      <c r="K1059" s="121"/>
      <c r="L1059" s="121"/>
      <c r="M1059" s="121"/>
    </row>
    <row r="1060" spans="10:13" x14ac:dyDescent="0.3">
      <c r="J1060" s="121"/>
      <c r="K1060" s="121"/>
      <c r="L1060" s="121"/>
      <c r="M1060" s="121"/>
    </row>
    <row r="1061" spans="10:13" x14ac:dyDescent="0.3">
      <c r="J1061" s="121"/>
      <c r="K1061" s="121"/>
      <c r="L1061" s="121"/>
      <c r="M1061" s="121"/>
    </row>
    <row r="1062" spans="10:13" x14ac:dyDescent="0.3">
      <c r="J1062" s="121"/>
      <c r="K1062" s="121"/>
      <c r="L1062" s="121"/>
      <c r="M1062" s="121"/>
    </row>
    <row r="1063" spans="10:13" x14ac:dyDescent="0.3">
      <c r="J1063" s="121"/>
      <c r="K1063" s="121"/>
      <c r="L1063" s="121"/>
      <c r="M1063" s="121"/>
    </row>
    <row r="1064" spans="10:13" x14ac:dyDescent="0.3">
      <c r="J1064" s="121"/>
      <c r="K1064" s="121"/>
      <c r="L1064" s="121"/>
      <c r="M1064" s="121"/>
    </row>
    <row r="1065" spans="10:13" x14ac:dyDescent="0.3">
      <c r="J1065" s="121"/>
      <c r="K1065" s="121"/>
      <c r="L1065" s="121"/>
      <c r="M1065" s="121"/>
    </row>
    <row r="1066" spans="10:13" x14ac:dyDescent="0.3">
      <c r="J1066" s="121"/>
      <c r="K1066" s="121"/>
      <c r="L1066" s="121"/>
      <c r="M1066" s="121"/>
    </row>
    <row r="1067" spans="10:13" x14ac:dyDescent="0.3">
      <c r="J1067" s="121"/>
      <c r="K1067" s="121"/>
      <c r="L1067" s="121"/>
      <c r="M1067" s="121"/>
    </row>
    <row r="1068" spans="10:13" x14ac:dyDescent="0.3">
      <c r="J1068" s="121"/>
      <c r="K1068" s="121"/>
      <c r="L1068" s="121"/>
      <c r="M1068" s="121"/>
    </row>
    <row r="1069" spans="10:13" x14ac:dyDescent="0.3">
      <c r="J1069" s="121"/>
      <c r="K1069" s="121"/>
      <c r="L1069" s="121"/>
      <c r="M1069" s="121"/>
    </row>
    <row r="1070" spans="10:13" x14ac:dyDescent="0.3">
      <c r="J1070" s="121"/>
      <c r="K1070" s="121"/>
      <c r="L1070" s="121"/>
      <c r="M1070" s="121"/>
    </row>
    <row r="1071" spans="10:13" x14ac:dyDescent="0.3">
      <c r="J1071" s="121"/>
      <c r="K1071" s="121"/>
      <c r="L1071" s="121"/>
      <c r="M1071" s="121"/>
    </row>
    <row r="1072" spans="10:13" x14ac:dyDescent="0.3">
      <c r="J1072" s="121"/>
      <c r="K1072" s="121"/>
      <c r="L1072" s="121"/>
      <c r="M1072" s="121"/>
    </row>
    <row r="1073" spans="10:13" x14ac:dyDescent="0.3">
      <c r="J1073" s="121"/>
      <c r="K1073" s="121"/>
      <c r="L1073" s="121"/>
      <c r="M1073" s="121"/>
    </row>
    <row r="1074" spans="10:13" x14ac:dyDescent="0.3">
      <c r="J1074" s="121"/>
      <c r="K1074" s="121"/>
      <c r="L1074" s="121"/>
      <c r="M1074" s="121"/>
    </row>
    <row r="1075" spans="10:13" x14ac:dyDescent="0.3">
      <c r="J1075" s="121"/>
      <c r="K1075" s="121"/>
      <c r="L1075" s="121"/>
      <c r="M1075" s="121"/>
    </row>
    <row r="1076" spans="10:13" x14ac:dyDescent="0.3">
      <c r="J1076" s="121"/>
      <c r="K1076" s="121"/>
      <c r="L1076" s="121"/>
      <c r="M1076" s="121"/>
    </row>
    <row r="1077" spans="10:13" x14ac:dyDescent="0.3">
      <c r="J1077" s="121"/>
      <c r="K1077" s="121"/>
      <c r="L1077" s="121"/>
      <c r="M1077" s="121"/>
    </row>
    <row r="1078" spans="10:13" x14ac:dyDescent="0.3">
      <c r="J1078" s="121"/>
      <c r="K1078" s="121"/>
      <c r="L1078" s="121"/>
      <c r="M1078" s="121"/>
    </row>
    <row r="1079" spans="10:13" x14ac:dyDescent="0.3">
      <c r="J1079" s="121"/>
      <c r="K1079" s="121"/>
      <c r="L1079" s="121"/>
      <c r="M1079" s="121"/>
    </row>
    <row r="1080" spans="10:13" x14ac:dyDescent="0.3">
      <c r="J1080" s="121"/>
      <c r="K1080" s="121"/>
      <c r="L1080" s="121"/>
      <c r="M1080" s="121"/>
    </row>
    <row r="1081" spans="10:13" x14ac:dyDescent="0.3">
      <c r="J1081" s="121"/>
      <c r="K1081" s="121"/>
      <c r="L1081" s="121"/>
      <c r="M1081" s="121"/>
    </row>
    <row r="1082" spans="10:13" x14ac:dyDescent="0.3">
      <c r="J1082" s="121"/>
      <c r="K1082" s="121"/>
      <c r="L1082" s="121"/>
      <c r="M1082" s="121"/>
    </row>
    <row r="1083" spans="10:13" x14ac:dyDescent="0.3">
      <c r="J1083" s="121"/>
      <c r="K1083" s="121"/>
      <c r="L1083" s="121"/>
      <c r="M1083" s="121"/>
    </row>
    <row r="1084" spans="10:13" x14ac:dyDescent="0.3">
      <c r="J1084" s="121"/>
      <c r="K1084" s="121"/>
      <c r="L1084" s="121"/>
      <c r="M1084" s="121"/>
    </row>
    <row r="1085" spans="10:13" x14ac:dyDescent="0.3">
      <c r="J1085" s="121"/>
      <c r="K1085" s="121"/>
      <c r="L1085" s="121"/>
      <c r="M1085" s="121"/>
    </row>
    <row r="1086" spans="10:13" x14ac:dyDescent="0.3">
      <c r="J1086" s="121"/>
      <c r="K1086" s="121"/>
      <c r="L1086" s="121"/>
      <c r="M1086" s="121"/>
    </row>
    <row r="1087" spans="10:13" x14ac:dyDescent="0.3">
      <c r="J1087" s="121"/>
      <c r="K1087" s="121"/>
      <c r="L1087" s="121"/>
      <c r="M1087" s="121"/>
    </row>
    <row r="1088" spans="10:13" x14ac:dyDescent="0.3">
      <c r="J1088" s="121"/>
      <c r="K1088" s="121"/>
      <c r="L1088" s="121"/>
      <c r="M1088" s="121"/>
    </row>
    <row r="1089" spans="10:13" x14ac:dyDescent="0.3">
      <c r="J1089" s="121"/>
      <c r="K1089" s="121"/>
      <c r="L1089" s="121"/>
      <c r="M1089" s="121"/>
    </row>
    <row r="1090" spans="10:13" x14ac:dyDescent="0.3">
      <c r="J1090" s="121"/>
      <c r="K1090" s="121"/>
      <c r="L1090" s="121"/>
      <c r="M1090" s="121"/>
    </row>
    <row r="1091" spans="10:13" x14ac:dyDescent="0.3">
      <c r="J1091" s="121"/>
      <c r="K1091" s="121"/>
      <c r="L1091" s="121"/>
      <c r="M1091" s="121"/>
    </row>
    <row r="1092" spans="10:13" x14ac:dyDescent="0.3">
      <c r="J1092" s="121"/>
      <c r="K1092" s="121"/>
      <c r="L1092" s="121"/>
      <c r="M1092" s="121"/>
    </row>
    <row r="1093" spans="10:13" x14ac:dyDescent="0.3">
      <c r="J1093" s="121"/>
      <c r="K1093" s="121"/>
      <c r="L1093" s="121"/>
      <c r="M1093" s="121"/>
    </row>
    <row r="1094" spans="10:13" x14ac:dyDescent="0.3">
      <c r="J1094" s="121"/>
      <c r="K1094" s="121"/>
      <c r="L1094" s="121"/>
      <c r="M1094" s="121"/>
    </row>
    <row r="1095" spans="10:13" x14ac:dyDescent="0.3">
      <c r="J1095" s="121"/>
      <c r="K1095" s="121"/>
      <c r="L1095" s="121"/>
      <c r="M1095" s="121"/>
    </row>
    <row r="1096" spans="10:13" x14ac:dyDescent="0.3">
      <c r="J1096" s="121"/>
      <c r="K1096" s="121"/>
      <c r="L1096" s="121"/>
      <c r="M1096" s="121"/>
    </row>
    <row r="1097" spans="10:13" x14ac:dyDescent="0.3">
      <c r="J1097" s="121"/>
      <c r="K1097" s="121"/>
      <c r="L1097" s="121"/>
      <c r="M1097" s="121"/>
    </row>
    <row r="1098" spans="10:13" x14ac:dyDescent="0.3">
      <c r="J1098" s="121"/>
      <c r="K1098" s="121"/>
      <c r="L1098" s="121"/>
      <c r="M1098" s="121"/>
    </row>
    <row r="1099" spans="10:13" x14ac:dyDescent="0.3">
      <c r="J1099" s="121"/>
      <c r="K1099" s="121"/>
      <c r="L1099" s="121"/>
      <c r="M1099" s="121"/>
    </row>
    <row r="1100" spans="10:13" x14ac:dyDescent="0.3">
      <c r="J1100" s="121"/>
      <c r="K1100" s="121"/>
      <c r="L1100" s="121"/>
      <c r="M1100" s="121"/>
    </row>
    <row r="1101" spans="10:13" x14ac:dyDescent="0.3">
      <c r="J1101" s="121"/>
      <c r="K1101" s="121"/>
      <c r="L1101" s="121"/>
      <c r="M1101" s="121"/>
    </row>
    <row r="1102" spans="10:13" x14ac:dyDescent="0.3">
      <c r="J1102" s="121"/>
      <c r="K1102" s="121"/>
      <c r="L1102" s="121"/>
      <c r="M1102" s="121"/>
    </row>
    <row r="1103" spans="10:13" x14ac:dyDescent="0.3">
      <c r="J1103" s="121"/>
      <c r="K1103" s="121"/>
      <c r="L1103" s="121"/>
      <c r="M1103" s="121"/>
    </row>
    <row r="1104" spans="10:13" x14ac:dyDescent="0.3">
      <c r="J1104" s="121"/>
      <c r="K1104" s="121"/>
      <c r="L1104" s="121"/>
      <c r="M1104" s="121"/>
    </row>
    <row r="1105" spans="10:13" x14ac:dyDescent="0.3">
      <c r="J1105" s="121"/>
      <c r="K1105" s="121"/>
      <c r="L1105" s="121"/>
      <c r="M1105" s="121"/>
    </row>
    <row r="1106" spans="10:13" x14ac:dyDescent="0.3">
      <c r="J1106" s="121"/>
      <c r="K1106" s="121"/>
      <c r="L1106" s="121"/>
      <c r="M1106" s="121"/>
    </row>
    <row r="1107" spans="10:13" x14ac:dyDescent="0.3">
      <c r="J1107" s="121"/>
      <c r="K1107" s="121"/>
      <c r="L1107" s="121"/>
      <c r="M1107" s="121"/>
    </row>
    <row r="1108" spans="10:13" x14ac:dyDescent="0.3">
      <c r="J1108" s="121"/>
      <c r="K1108" s="121"/>
      <c r="L1108" s="121"/>
      <c r="M1108" s="121"/>
    </row>
    <row r="1109" spans="10:13" x14ac:dyDescent="0.3">
      <c r="J1109" s="121"/>
      <c r="K1109" s="121"/>
      <c r="L1109" s="121"/>
      <c r="M1109" s="121"/>
    </row>
    <row r="1110" spans="10:13" x14ac:dyDescent="0.3">
      <c r="J1110" s="121"/>
      <c r="K1110" s="121"/>
      <c r="L1110" s="121"/>
      <c r="M1110" s="121"/>
    </row>
    <row r="1111" spans="10:13" x14ac:dyDescent="0.3">
      <c r="J1111" s="121"/>
      <c r="K1111" s="121"/>
      <c r="L1111" s="121"/>
      <c r="M1111" s="121"/>
    </row>
    <row r="1112" spans="10:13" x14ac:dyDescent="0.3">
      <c r="J1112" s="121"/>
      <c r="K1112" s="121"/>
      <c r="L1112" s="121"/>
      <c r="M1112" s="121"/>
    </row>
    <row r="1113" spans="10:13" x14ac:dyDescent="0.3">
      <c r="J1113" s="121"/>
      <c r="K1113" s="121"/>
      <c r="L1113" s="121"/>
      <c r="M1113" s="121"/>
    </row>
    <row r="1114" spans="10:13" x14ac:dyDescent="0.3">
      <c r="J1114" s="121"/>
      <c r="K1114" s="121"/>
      <c r="L1114" s="121"/>
      <c r="M1114" s="121"/>
    </row>
    <row r="1115" spans="10:13" x14ac:dyDescent="0.3">
      <c r="J1115" s="121"/>
      <c r="K1115" s="121"/>
      <c r="L1115" s="121"/>
      <c r="M1115" s="121"/>
    </row>
    <row r="1116" spans="10:13" x14ac:dyDescent="0.3">
      <c r="J1116" s="121"/>
      <c r="K1116" s="121"/>
      <c r="L1116" s="121"/>
      <c r="M1116" s="121"/>
    </row>
    <row r="1117" spans="10:13" x14ac:dyDescent="0.3">
      <c r="J1117" s="121"/>
      <c r="K1117" s="121"/>
      <c r="L1117" s="121"/>
      <c r="M1117" s="121"/>
    </row>
    <row r="1118" spans="10:13" x14ac:dyDescent="0.3">
      <c r="J1118" s="121"/>
      <c r="K1118" s="121"/>
      <c r="L1118" s="121"/>
      <c r="M1118" s="121"/>
    </row>
    <row r="1119" spans="10:13" x14ac:dyDescent="0.3">
      <c r="J1119" s="121"/>
      <c r="K1119" s="121"/>
      <c r="L1119" s="121"/>
      <c r="M1119" s="121"/>
    </row>
    <row r="1120" spans="10:13" x14ac:dyDescent="0.3">
      <c r="J1120" s="121"/>
      <c r="K1120" s="121"/>
      <c r="L1120" s="121"/>
      <c r="M1120" s="121"/>
    </row>
    <row r="1121" spans="10:13" x14ac:dyDescent="0.3">
      <c r="J1121" s="121"/>
      <c r="K1121" s="121"/>
      <c r="L1121" s="121"/>
      <c r="M1121" s="121"/>
    </row>
    <row r="1122" spans="10:13" x14ac:dyDescent="0.3">
      <c r="J1122" s="121"/>
      <c r="K1122" s="121"/>
      <c r="L1122" s="121"/>
      <c r="M1122" s="121"/>
    </row>
    <row r="1123" spans="10:13" x14ac:dyDescent="0.3">
      <c r="J1123" s="121"/>
      <c r="K1123" s="121"/>
      <c r="L1123" s="121"/>
      <c r="M1123" s="121"/>
    </row>
    <row r="1124" spans="10:13" x14ac:dyDescent="0.3">
      <c r="J1124" s="121"/>
      <c r="K1124" s="121"/>
      <c r="L1124" s="121"/>
      <c r="M1124" s="121"/>
    </row>
    <row r="1125" spans="10:13" x14ac:dyDescent="0.3">
      <c r="J1125" s="121"/>
      <c r="K1125" s="121"/>
      <c r="L1125" s="121"/>
      <c r="M1125" s="121"/>
    </row>
    <row r="1126" spans="10:13" x14ac:dyDescent="0.3">
      <c r="J1126" s="121"/>
      <c r="K1126" s="121"/>
      <c r="L1126" s="121"/>
      <c r="M1126" s="121"/>
    </row>
    <row r="1127" spans="10:13" x14ac:dyDescent="0.3">
      <c r="J1127" s="121"/>
      <c r="K1127" s="121"/>
      <c r="L1127" s="121"/>
      <c r="M1127" s="121"/>
    </row>
    <row r="1128" spans="10:13" x14ac:dyDescent="0.3">
      <c r="J1128" s="121"/>
      <c r="K1128" s="121"/>
      <c r="L1128" s="121"/>
      <c r="M1128" s="121"/>
    </row>
    <row r="1129" spans="10:13" x14ac:dyDescent="0.3">
      <c r="J1129" s="121"/>
      <c r="K1129" s="121"/>
      <c r="L1129" s="121"/>
      <c r="M1129" s="121"/>
    </row>
    <row r="1130" spans="10:13" x14ac:dyDescent="0.3">
      <c r="J1130" s="121"/>
      <c r="K1130" s="121"/>
      <c r="L1130" s="121"/>
      <c r="M1130" s="121"/>
    </row>
    <row r="1131" spans="10:13" x14ac:dyDescent="0.3">
      <c r="J1131" s="121"/>
      <c r="K1131" s="121"/>
      <c r="L1131" s="121"/>
      <c r="M1131" s="121"/>
    </row>
    <row r="1132" spans="10:13" x14ac:dyDescent="0.3">
      <c r="J1132" s="121"/>
      <c r="K1132" s="121"/>
      <c r="L1132" s="121"/>
      <c r="M1132" s="121"/>
    </row>
    <row r="1133" spans="10:13" x14ac:dyDescent="0.3">
      <c r="J1133" s="121"/>
      <c r="K1133" s="121"/>
      <c r="L1133" s="121"/>
      <c r="M1133" s="121"/>
    </row>
    <row r="1134" spans="10:13" x14ac:dyDescent="0.3">
      <c r="J1134" s="121"/>
      <c r="K1134" s="121"/>
      <c r="L1134" s="121"/>
      <c r="M1134" s="121"/>
    </row>
    <row r="1135" spans="10:13" x14ac:dyDescent="0.3">
      <c r="J1135" s="121"/>
      <c r="K1135" s="121"/>
      <c r="L1135" s="121"/>
      <c r="M1135" s="121"/>
    </row>
    <row r="1136" spans="10:13" x14ac:dyDescent="0.3">
      <c r="J1136" s="121"/>
      <c r="K1136" s="121"/>
      <c r="L1136" s="121"/>
      <c r="M1136" s="121"/>
    </row>
    <row r="1137" spans="10:13" x14ac:dyDescent="0.3">
      <c r="J1137" s="121"/>
      <c r="K1137" s="121"/>
      <c r="L1137" s="121"/>
      <c r="M1137" s="121"/>
    </row>
    <row r="1138" spans="10:13" x14ac:dyDescent="0.3">
      <c r="J1138" s="121"/>
      <c r="K1138" s="121"/>
      <c r="L1138" s="121"/>
      <c r="M1138" s="121"/>
    </row>
    <row r="1139" spans="10:13" x14ac:dyDescent="0.3">
      <c r="J1139" s="121"/>
      <c r="K1139" s="121"/>
      <c r="L1139" s="121"/>
      <c r="M1139" s="121"/>
    </row>
    <row r="1140" spans="10:13" x14ac:dyDescent="0.3">
      <c r="J1140" s="121"/>
      <c r="K1140" s="121"/>
      <c r="L1140" s="121"/>
      <c r="M1140" s="121"/>
    </row>
    <row r="1141" spans="10:13" x14ac:dyDescent="0.3">
      <c r="J1141" s="121"/>
      <c r="K1141" s="121"/>
      <c r="L1141" s="121"/>
      <c r="M1141" s="121"/>
    </row>
    <row r="1142" spans="10:13" x14ac:dyDescent="0.3">
      <c r="J1142" s="121"/>
      <c r="K1142" s="121"/>
      <c r="L1142" s="121"/>
      <c r="M1142" s="121"/>
    </row>
    <row r="1143" spans="10:13" x14ac:dyDescent="0.3">
      <c r="J1143" s="121"/>
      <c r="K1143" s="121"/>
      <c r="L1143" s="121"/>
      <c r="M1143" s="121"/>
    </row>
    <row r="1144" spans="10:13" x14ac:dyDescent="0.3">
      <c r="J1144" s="121"/>
      <c r="K1144" s="121"/>
      <c r="L1144" s="121"/>
      <c r="M1144" s="121"/>
    </row>
    <row r="1145" spans="10:13" x14ac:dyDescent="0.3">
      <c r="J1145" s="121"/>
      <c r="K1145" s="121"/>
      <c r="L1145" s="121"/>
      <c r="M1145" s="121"/>
    </row>
    <row r="1146" spans="10:13" x14ac:dyDescent="0.3">
      <c r="J1146" s="121"/>
      <c r="K1146" s="121"/>
      <c r="L1146" s="121"/>
      <c r="M1146" s="121"/>
    </row>
    <row r="1147" spans="10:13" x14ac:dyDescent="0.3">
      <c r="J1147" s="121"/>
      <c r="K1147" s="121"/>
      <c r="L1147" s="121"/>
      <c r="M1147" s="121"/>
    </row>
    <row r="1148" spans="10:13" x14ac:dyDescent="0.3">
      <c r="J1148" s="121"/>
      <c r="K1148" s="121"/>
      <c r="L1148" s="121"/>
      <c r="M1148" s="121"/>
    </row>
    <row r="1149" spans="10:13" x14ac:dyDescent="0.3">
      <c r="J1149" s="121"/>
      <c r="K1149" s="121"/>
      <c r="L1149" s="121"/>
      <c r="M1149" s="121"/>
    </row>
    <row r="1150" spans="10:13" x14ac:dyDescent="0.3">
      <c r="J1150" s="121"/>
      <c r="K1150" s="121"/>
      <c r="L1150" s="121"/>
      <c r="M1150" s="121"/>
    </row>
    <row r="1151" spans="10:13" x14ac:dyDescent="0.3">
      <c r="J1151" s="121"/>
      <c r="K1151" s="121"/>
      <c r="L1151" s="121"/>
      <c r="M1151" s="121"/>
    </row>
    <row r="1152" spans="10:13" x14ac:dyDescent="0.3">
      <c r="J1152" s="121"/>
      <c r="K1152" s="121"/>
      <c r="L1152" s="121"/>
      <c r="M1152" s="121"/>
    </row>
    <row r="1153" spans="10:13" x14ac:dyDescent="0.3">
      <c r="J1153" s="121"/>
      <c r="K1153" s="121"/>
      <c r="L1153" s="121"/>
      <c r="M1153" s="121"/>
    </row>
    <row r="1154" spans="10:13" x14ac:dyDescent="0.3">
      <c r="J1154" s="121"/>
      <c r="K1154" s="121"/>
      <c r="L1154" s="121"/>
      <c r="M1154" s="121"/>
    </row>
    <row r="1155" spans="10:13" x14ac:dyDescent="0.3">
      <c r="J1155" s="121"/>
      <c r="K1155" s="121"/>
      <c r="L1155" s="121"/>
      <c r="M1155" s="121"/>
    </row>
    <row r="1156" spans="10:13" x14ac:dyDescent="0.3">
      <c r="J1156" s="121"/>
      <c r="K1156" s="121"/>
      <c r="L1156" s="121"/>
      <c r="M1156" s="121"/>
    </row>
    <row r="1157" spans="10:13" x14ac:dyDescent="0.3">
      <c r="J1157" s="121"/>
      <c r="K1157" s="121"/>
      <c r="L1157" s="121"/>
      <c r="M1157" s="121"/>
    </row>
    <row r="1158" spans="10:13" x14ac:dyDescent="0.3">
      <c r="J1158" s="121"/>
      <c r="K1158" s="121"/>
      <c r="L1158" s="121"/>
      <c r="M1158" s="121"/>
    </row>
    <row r="1159" spans="10:13" x14ac:dyDescent="0.3">
      <c r="J1159" s="121"/>
      <c r="K1159" s="121"/>
      <c r="L1159" s="121"/>
      <c r="M1159" s="121"/>
    </row>
    <row r="1160" spans="10:13" x14ac:dyDescent="0.3">
      <c r="J1160" s="121"/>
      <c r="K1160" s="121"/>
      <c r="L1160" s="121"/>
      <c r="M1160" s="121"/>
    </row>
    <row r="1161" spans="10:13" x14ac:dyDescent="0.3">
      <c r="J1161" s="121"/>
      <c r="K1161" s="121"/>
      <c r="L1161" s="121"/>
      <c r="M1161" s="121"/>
    </row>
    <row r="1162" spans="10:13" x14ac:dyDescent="0.3">
      <c r="J1162" s="121"/>
      <c r="K1162" s="121"/>
      <c r="L1162" s="121"/>
      <c r="M1162" s="121"/>
    </row>
    <row r="1163" spans="10:13" x14ac:dyDescent="0.3">
      <c r="J1163" s="121"/>
      <c r="K1163" s="121"/>
      <c r="L1163" s="121"/>
      <c r="M1163" s="121"/>
    </row>
    <row r="1164" spans="10:13" x14ac:dyDescent="0.3">
      <c r="J1164" s="121"/>
      <c r="K1164" s="121"/>
      <c r="L1164" s="121"/>
      <c r="M1164" s="121"/>
    </row>
    <row r="1165" spans="10:13" x14ac:dyDescent="0.3">
      <c r="J1165" s="121"/>
      <c r="K1165" s="121"/>
      <c r="L1165" s="121"/>
      <c r="M1165" s="121"/>
    </row>
    <row r="1166" spans="10:13" x14ac:dyDescent="0.3">
      <c r="J1166" s="121"/>
      <c r="K1166" s="121"/>
      <c r="L1166" s="121"/>
      <c r="M1166" s="121"/>
    </row>
    <row r="1167" spans="10:13" x14ac:dyDescent="0.3">
      <c r="J1167" s="121"/>
      <c r="K1167" s="121"/>
      <c r="L1167" s="121"/>
      <c r="M1167" s="121"/>
    </row>
    <row r="1168" spans="10:13" x14ac:dyDescent="0.3">
      <c r="J1168" s="121"/>
      <c r="K1168" s="121"/>
      <c r="L1168" s="121"/>
      <c r="M1168" s="121"/>
    </row>
    <row r="1169" spans="10:13" x14ac:dyDescent="0.3">
      <c r="J1169" s="121"/>
      <c r="K1169" s="121"/>
      <c r="L1169" s="121"/>
      <c r="M1169" s="121"/>
    </row>
    <row r="1170" spans="10:13" x14ac:dyDescent="0.3">
      <c r="J1170" s="121"/>
      <c r="K1170" s="121"/>
      <c r="L1170" s="121"/>
      <c r="M1170" s="121"/>
    </row>
    <row r="1171" spans="10:13" x14ac:dyDescent="0.3">
      <c r="J1171" s="121"/>
      <c r="K1171" s="121"/>
      <c r="L1171" s="121"/>
      <c r="M1171" s="121"/>
    </row>
    <row r="1172" spans="10:13" x14ac:dyDescent="0.3">
      <c r="J1172" s="121"/>
      <c r="K1172" s="121"/>
      <c r="L1172" s="121"/>
      <c r="M1172" s="121"/>
    </row>
    <row r="1173" spans="10:13" x14ac:dyDescent="0.3">
      <c r="J1173" s="121"/>
      <c r="K1173" s="121"/>
      <c r="L1173" s="121"/>
      <c r="M1173" s="121"/>
    </row>
    <row r="1174" spans="10:13" x14ac:dyDescent="0.3">
      <c r="J1174" s="121"/>
      <c r="K1174" s="121"/>
      <c r="L1174" s="121"/>
      <c r="M1174" s="121"/>
    </row>
    <row r="1175" spans="10:13" x14ac:dyDescent="0.3">
      <c r="J1175" s="121"/>
      <c r="K1175" s="121"/>
      <c r="L1175" s="121"/>
      <c r="M1175" s="121"/>
    </row>
    <row r="1176" spans="10:13" x14ac:dyDescent="0.3">
      <c r="J1176" s="121"/>
      <c r="K1176" s="121"/>
      <c r="L1176" s="121"/>
      <c r="M1176" s="121"/>
    </row>
    <row r="1177" spans="10:13" x14ac:dyDescent="0.3">
      <c r="J1177" s="121"/>
      <c r="K1177" s="121"/>
      <c r="L1177" s="121"/>
      <c r="M1177" s="121"/>
    </row>
    <row r="1178" spans="10:13" x14ac:dyDescent="0.3">
      <c r="J1178" s="121"/>
      <c r="K1178" s="121"/>
      <c r="L1178" s="121"/>
      <c r="M1178" s="121"/>
    </row>
    <row r="1179" spans="10:13" x14ac:dyDescent="0.3">
      <c r="J1179" s="121"/>
      <c r="K1179" s="121"/>
      <c r="L1179" s="121"/>
      <c r="M1179" s="121"/>
    </row>
    <row r="1180" spans="10:13" x14ac:dyDescent="0.3">
      <c r="J1180" s="121"/>
      <c r="K1180" s="121"/>
      <c r="L1180" s="121"/>
      <c r="M1180" s="121"/>
    </row>
    <row r="1181" spans="10:13" x14ac:dyDescent="0.3">
      <c r="J1181" s="121"/>
      <c r="K1181" s="121"/>
      <c r="L1181" s="121"/>
      <c r="M1181" s="121"/>
    </row>
    <row r="1182" spans="10:13" x14ac:dyDescent="0.3">
      <c r="J1182" s="121"/>
      <c r="K1182" s="121"/>
      <c r="L1182" s="121"/>
      <c r="M1182" s="121"/>
    </row>
    <row r="1183" spans="10:13" x14ac:dyDescent="0.3">
      <c r="J1183" s="121"/>
      <c r="K1183" s="121"/>
      <c r="L1183" s="121"/>
      <c r="M1183" s="121"/>
    </row>
    <row r="1184" spans="10:13" x14ac:dyDescent="0.3">
      <c r="J1184" s="121"/>
      <c r="K1184" s="121"/>
      <c r="L1184" s="121"/>
      <c r="M1184" s="121"/>
    </row>
    <row r="1185" spans="10:13" x14ac:dyDescent="0.3">
      <c r="J1185" s="121"/>
      <c r="K1185" s="121"/>
      <c r="L1185" s="121"/>
      <c r="M1185" s="121"/>
    </row>
    <row r="1186" spans="10:13" x14ac:dyDescent="0.3">
      <c r="J1186" s="121"/>
      <c r="K1186" s="121"/>
      <c r="L1186" s="121"/>
      <c r="M1186" s="121"/>
    </row>
    <row r="1187" spans="10:13" x14ac:dyDescent="0.3">
      <c r="J1187" s="121"/>
      <c r="K1187" s="121"/>
      <c r="L1187" s="121"/>
      <c r="M1187" s="121"/>
    </row>
    <row r="1188" spans="10:13" x14ac:dyDescent="0.3">
      <c r="J1188" s="121"/>
      <c r="K1188" s="121"/>
      <c r="L1188" s="121"/>
      <c r="M1188" s="121"/>
    </row>
    <row r="1189" spans="10:13" x14ac:dyDescent="0.3">
      <c r="J1189" s="121"/>
      <c r="K1189" s="121"/>
      <c r="L1189" s="121"/>
      <c r="M1189" s="121"/>
    </row>
    <row r="1190" spans="10:13" x14ac:dyDescent="0.3">
      <c r="J1190" s="121"/>
      <c r="K1190" s="121"/>
      <c r="L1190" s="121"/>
      <c r="M1190" s="121"/>
    </row>
    <row r="1191" spans="10:13" x14ac:dyDescent="0.3">
      <c r="J1191" s="121"/>
      <c r="K1191" s="121"/>
      <c r="L1191" s="121"/>
      <c r="M1191" s="121"/>
    </row>
    <row r="1192" spans="10:13" x14ac:dyDescent="0.3">
      <c r="J1192" s="121"/>
      <c r="K1192" s="121"/>
      <c r="L1192" s="121"/>
      <c r="M1192" s="121"/>
    </row>
    <row r="1193" spans="10:13" x14ac:dyDescent="0.3">
      <c r="J1193" s="121"/>
      <c r="K1193" s="121"/>
      <c r="L1193" s="121"/>
      <c r="M1193" s="121"/>
    </row>
    <row r="1194" spans="10:13" x14ac:dyDescent="0.3">
      <c r="J1194" s="121"/>
      <c r="K1194" s="121"/>
      <c r="L1194" s="121"/>
      <c r="M1194" s="121"/>
    </row>
    <row r="1195" spans="10:13" x14ac:dyDescent="0.3">
      <c r="J1195" s="121"/>
      <c r="K1195" s="121"/>
      <c r="L1195" s="121"/>
      <c r="M1195" s="121"/>
    </row>
    <row r="1196" spans="10:13" x14ac:dyDescent="0.3">
      <c r="J1196" s="121"/>
      <c r="K1196" s="121"/>
      <c r="L1196" s="121"/>
      <c r="M1196" s="121"/>
    </row>
    <row r="1197" spans="10:13" x14ac:dyDescent="0.3">
      <c r="J1197" s="121"/>
      <c r="K1197" s="121"/>
      <c r="L1197" s="121"/>
      <c r="M1197" s="121"/>
    </row>
    <row r="1198" spans="10:13" x14ac:dyDescent="0.3">
      <c r="J1198" s="121"/>
      <c r="K1198" s="121"/>
      <c r="L1198" s="121"/>
      <c r="M1198" s="121"/>
    </row>
    <row r="1199" spans="10:13" x14ac:dyDescent="0.3">
      <c r="J1199" s="121"/>
      <c r="K1199" s="121"/>
      <c r="L1199" s="121"/>
      <c r="M1199" s="121"/>
    </row>
    <row r="1200" spans="10:13" x14ac:dyDescent="0.3">
      <c r="J1200" s="121"/>
      <c r="K1200" s="121"/>
      <c r="L1200" s="121"/>
      <c r="M1200" s="121"/>
    </row>
    <row r="1201" spans="10:13" x14ac:dyDescent="0.3">
      <c r="J1201" s="121"/>
      <c r="K1201" s="121"/>
      <c r="L1201" s="121"/>
      <c r="M1201" s="121"/>
    </row>
    <row r="1202" spans="10:13" x14ac:dyDescent="0.3">
      <c r="J1202" s="121"/>
      <c r="K1202" s="121"/>
      <c r="L1202" s="121"/>
      <c r="M1202" s="121"/>
    </row>
    <row r="1203" spans="10:13" x14ac:dyDescent="0.3">
      <c r="J1203" s="121"/>
      <c r="K1203" s="121"/>
      <c r="L1203" s="121"/>
      <c r="M1203" s="121"/>
    </row>
    <row r="1204" spans="10:13" x14ac:dyDescent="0.3">
      <c r="J1204" s="121"/>
      <c r="K1204" s="121"/>
      <c r="L1204" s="121"/>
      <c r="M1204" s="121"/>
    </row>
    <row r="1205" spans="10:13" x14ac:dyDescent="0.3">
      <c r="J1205" s="121"/>
      <c r="K1205" s="121"/>
      <c r="L1205" s="121"/>
      <c r="M1205" s="121"/>
    </row>
    <row r="1206" spans="10:13" x14ac:dyDescent="0.3">
      <c r="J1206" s="121"/>
      <c r="K1206" s="121"/>
      <c r="L1206" s="121"/>
      <c r="M1206" s="121"/>
    </row>
    <row r="1207" spans="10:13" x14ac:dyDescent="0.3">
      <c r="J1207" s="121"/>
      <c r="K1207" s="121"/>
      <c r="L1207" s="121"/>
      <c r="M1207" s="121"/>
    </row>
    <row r="1208" spans="10:13" x14ac:dyDescent="0.3">
      <c r="J1208" s="121"/>
      <c r="K1208" s="121"/>
      <c r="L1208" s="121"/>
      <c r="M1208" s="121"/>
    </row>
    <row r="1209" spans="10:13" x14ac:dyDescent="0.3">
      <c r="J1209" s="121"/>
      <c r="K1209" s="121"/>
      <c r="L1209" s="121"/>
      <c r="M1209" s="121"/>
    </row>
    <row r="1210" spans="10:13" x14ac:dyDescent="0.3">
      <c r="J1210" s="121"/>
      <c r="K1210" s="121"/>
      <c r="L1210" s="121"/>
      <c r="M1210" s="121"/>
    </row>
    <row r="1211" spans="10:13" x14ac:dyDescent="0.3">
      <c r="J1211" s="121"/>
      <c r="K1211" s="121"/>
      <c r="L1211" s="121"/>
      <c r="M1211" s="121"/>
    </row>
    <row r="1212" spans="10:13" x14ac:dyDescent="0.3">
      <c r="J1212" s="121"/>
      <c r="K1212" s="121"/>
      <c r="L1212" s="121"/>
      <c r="M1212" s="121"/>
    </row>
    <row r="1213" spans="10:13" x14ac:dyDescent="0.3">
      <c r="J1213" s="121"/>
      <c r="K1213" s="121"/>
      <c r="L1213" s="121"/>
      <c r="M1213" s="121"/>
    </row>
    <row r="1214" spans="10:13" x14ac:dyDescent="0.3">
      <c r="J1214" s="121"/>
      <c r="K1214" s="121"/>
      <c r="L1214" s="121"/>
      <c r="M1214" s="121"/>
    </row>
    <row r="1215" spans="10:13" x14ac:dyDescent="0.3">
      <c r="J1215" s="121"/>
      <c r="K1215" s="121"/>
      <c r="L1215" s="121"/>
      <c r="M1215" s="121"/>
    </row>
    <row r="1216" spans="10:13" x14ac:dyDescent="0.3">
      <c r="J1216" s="121"/>
      <c r="K1216" s="121"/>
      <c r="L1216" s="121"/>
      <c r="M1216" s="121"/>
    </row>
    <row r="1217" spans="10:13" x14ac:dyDescent="0.3">
      <c r="J1217" s="121"/>
      <c r="K1217" s="121"/>
      <c r="L1217" s="121"/>
      <c r="M1217" s="121"/>
    </row>
    <row r="1218" spans="10:13" x14ac:dyDescent="0.3">
      <c r="J1218" s="121"/>
      <c r="K1218" s="121"/>
      <c r="L1218" s="121"/>
      <c r="M1218" s="121"/>
    </row>
    <row r="1219" spans="10:13" x14ac:dyDescent="0.3">
      <c r="J1219" s="121"/>
      <c r="K1219" s="121"/>
      <c r="L1219" s="121"/>
      <c r="M1219" s="121"/>
    </row>
    <row r="1220" spans="10:13" x14ac:dyDescent="0.3">
      <c r="J1220" s="121"/>
      <c r="K1220" s="121"/>
      <c r="L1220" s="121"/>
      <c r="M1220" s="121"/>
    </row>
    <row r="1221" spans="10:13" x14ac:dyDescent="0.3">
      <c r="J1221" s="121"/>
      <c r="K1221" s="121"/>
      <c r="L1221" s="121"/>
      <c r="M1221" s="121"/>
    </row>
    <row r="1222" spans="10:13" x14ac:dyDescent="0.3">
      <c r="J1222" s="121"/>
      <c r="K1222" s="121"/>
      <c r="L1222" s="121"/>
      <c r="M1222" s="121"/>
    </row>
    <row r="1223" spans="10:13" x14ac:dyDescent="0.3">
      <c r="J1223" s="121"/>
      <c r="K1223" s="121"/>
      <c r="L1223" s="121"/>
      <c r="M1223" s="121"/>
    </row>
    <row r="1224" spans="10:13" x14ac:dyDescent="0.3">
      <c r="J1224" s="121"/>
      <c r="K1224" s="121"/>
      <c r="L1224" s="121"/>
      <c r="M1224" s="121"/>
    </row>
    <row r="1225" spans="10:13" x14ac:dyDescent="0.3">
      <c r="J1225" s="121"/>
      <c r="K1225" s="121"/>
      <c r="L1225" s="121"/>
      <c r="M1225" s="121"/>
    </row>
    <row r="1226" spans="10:13" x14ac:dyDescent="0.3">
      <c r="J1226" s="121"/>
      <c r="K1226" s="121"/>
      <c r="L1226" s="121"/>
      <c r="M1226" s="121"/>
    </row>
    <row r="1227" spans="10:13" x14ac:dyDescent="0.3">
      <c r="J1227" s="121"/>
      <c r="K1227" s="121"/>
      <c r="L1227" s="121"/>
      <c r="M1227" s="121"/>
    </row>
    <row r="1228" spans="10:13" x14ac:dyDescent="0.3">
      <c r="J1228" s="121"/>
      <c r="K1228" s="121"/>
      <c r="L1228" s="121"/>
      <c r="M1228" s="121"/>
    </row>
    <row r="1229" spans="10:13" x14ac:dyDescent="0.3">
      <c r="J1229" s="121"/>
      <c r="K1229" s="121"/>
      <c r="L1229" s="121"/>
      <c r="M1229" s="121"/>
    </row>
    <row r="1230" spans="10:13" x14ac:dyDescent="0.3">
      <c r="J1230" s="121"/>
      <c r="K1230" s="121"/>
      <c r="L1230" s="121"/>
      <c r="M1230" s="121"/>
    </row>
    <row r="1231" spans="10:13" x14ac:dyDescent="0.3">
      <c r="J1231" s="121"/>
      <c r="K1231" s="121"/>
      <c r="L1231" s="121"/>
      <c r="M1231" s="121"/>
    </row>
    <row r="1232" spans="10:13" x14ac:dyDescent="0.3">
      <c r="J1232" s="121"/>
      <c r="K1232" s="121"/>
      <c r="L1232" s="121"/>
      <c r="M1232" s="121"/>
    </row>
    <row r="1233" spans="10:13" x14ac:dyDescent="0.3">
      <c r="J1233" s="121"/>
      <c r="K1233" s="121"/>
      <c r="L1233" s="121"/>
      <c r="M1233" s="121"/>
    </row>
    <row r="1234" spans="10:13" x14ac:dyDescent="0.3">
      <c r="J1234" s="121"/>
      <c r="K1234" s="121"/>
      <c r="L1234" s="121"/>
      <c r="M1234" s="121"/>
    </row>
    <row r="1235" spans="10:13" x14ac:dyDescent="0.3">
      <c r="J1235" s="121"/>
      <c r="K1235" s="121"/>
      <c r="L1235" s="121"/>
      <c r="M1235" s="121"/>
    </row>
    <row r="1236" spans="10:13" x14ac:dyDescent="0.3">
      <c r="J1236" s="121"/>
      <c r="K1236" s="121"/>
      <c r="L1236" s="121"/>
      <c r="M1236" s="121"/>
    </row>
    <row r="1237" spans="10:13" x14ac:dyDescent="0.3">
      <c r="J1237" s="121"/>
      <c r="K1237" s="121"/>
      <c r="L1237" s="121"/>
      <c r="M1237" s="121"/>
    </row>
    <row r="1238" spans="10:13" x14ac:dyDescent="0.3">
      <c r="J1238" s="121"/>
      <c r="K1238" s="121"/>
      <c r="L1238" s="121"/>
      <c r="M1238" s="121"/>
    </row>
    <row r="1239" spans="10:13" x14ac:dyDescent="0.3">
      <c r="J1239" s="121"/>
      <c r="K1239" s="121"/>
      <c r="L1239" s="121"/>
      <c r="M1239" s="121"/>
    </row>
    <row r="1240" spans="10:13" x14ac:dyDescent="0.3">
      <c r="J1240" s="121"/>
      <c r="K1240" s="121"/>
      <c r="L1240" s="121"/>
      <c r="M1240" s="121"/>
    </row>
    <row r="1241" spans="10:13" x14ac:dyDescent="0.3">
      <c r="J1241" s="121"/>
      <c r="K1241" s="121"/>
      <c r="L1241" s="121"/>
      <c r="M1241" s="121"/>
    </row>
    <row r="1242" spans="10:13" x14ac:dyDescent="0.3">
      <c r="J1242" s="121"/>
      <c r="K1242" s="121"/>
      <c r="L1242" s="121"/>
      <c r="M1242" s="121"/>
    </row>
    <row r="1243" spans="10:13" x14ac:dyDescent="0.3">
      <c r="J1243" s="121"/>
      <c r="K1243" s="121"/>
      <c r="L1243" s="121"/>
      <c r="M1243" s="121"/>
    </row>
    <row r="1244" spans="10:13" x14ac:dyDescent="0.3">
      <c r="J1244" s="121"/>
      <c r="K1244" s="121"/>
      <c r="L1244" s="121"/>
      <c r="M1244" s="121"/>
    </row>
    <row r="1245" spans="10:13" x14ac:dyDescent="0.3">
      <c r="J1245" s="121"/>
      <c r="K1245" s="121"/>
      <c r="L1245" s="121"/>
      <c r="M1245" s="121"/>
    </row>
    <row r="1246" spans="10:13" x14ac:dyDescent="0.3">
      <c r="J1246" s="121"/>
      <c r="K1246" s="121"/>
      <c r="L1246" s="121"/>
      <c r="M1246" s="121"/>
    </row>
    <row r="1247" spans="10:13" x14ac:dyDescent="0.3">
      <c r="J1247" s="121"/>
      <c r="K1247" s="121"/>
      <c r="L1247" s="121"/>
      <c r="M1247" s="121"/>
    </row>
    <row r="1248" spans="10:13" x14ac:dyDescent="0.3">
      <c r="J1248" s="121"/>
      <c r="K1248" s="121"/>
      <c r="L1248" s="121"/>
      <c r="M1248" s="121"/>
    </row>
    <row r="1249" spans="10:13" x14ac:dyDescent="0.3">
      <c r="J1249" s="121"/>
      <c r="K1249" s="121"/>
      <c r="L1249" s="121"/>
      <c r="M1249" s="121"/>
    </row>
    <row r="1250" spans="10:13" x14ac:dyDescent="0.3">
      <c r="J1250" s="121"/>
      <c r="K1250" s="121"/>
      <c r="L1250" s="121"/>
      <c r="M1250" s="121"/>
    </row>
    <row r="1251" spans="10:13" x14ac:dyDescent="0.3">
      <c r="J1251" s="121"/>
      <c r="K1251" s="121"/>
      <c r="L1251" s="121"/>
      <c r="M1251" s="121"/>
    </row>
    <row r="1252" spans="10:13" x14ac:dyDescent="0.3">
      <c r="J1252" s="121"/>
      <c r="K1252" s="121"/>
      <c r="L1252" s="121"/>
      <c r="M1252" s="121"/>
    </row>
    <row r="1253" spans="10:13" x14ac:dyDescent="0.3">
      <c r="J1253" s="121"/>
      <c r="K1253" s="121"/>
      <c r="L1253" s="121"/>
      <c r="M1253" s="121"/>
    </row>
    <row r="1254" spans="10:13" x14ac:dyDescent="0.3">
      <c r="J1254" s="121"/>
      <c r="K1254" s="121"/>
      <c r="L1254" s="121"/>
      <c r="M1254" s="121"/>
    </row>
    <row r="1255" spans="10:13" x14ac:dyDescent="0.3">
      <c r="J1255" s="121"/>
      <c r="K1255" s="121"/>
      <c r="L1255" s="121"/>
      <c r="M1255" s="121"/>
    </row>
    <row r="1256" spans="10:13" x14ac:dyDescent="0.3">
      <c r="J1256" s="121"/>
      <c r="K1256" s="121"/>
      <c r="L1256" s="121"/>
      <c r="M1256" s="121"/>
    </row>
    <row r="1257" spans="10:13" x14ac:dyDescent="0.3">
      <c r="J1257" s="121"/>
      <c r="K1257" s="121"/>
      <c r="L1257" s="121"/>
      <c r="M1257" s="121"/>
    </row>
    <row r="1258" spans="10:13" x14ac:dyDescent="0.3">
      <c r="J1258" s="121"/>
      <c r="K1258" s="121"/>
      <c r="L1258" s="121"/>
      <c r="M1258" s="121"/>
    </row>
    <row r="1259" spans="10:13" x14ac:dyDescent="0.3">
      <c r="J1259" s="121"/>
      <c r="K1259" s="121"/>
      <c r="L1259" s="121"/>
      <c r="M1259" s="121"/>
    </row>
    <row r="1260" spans="10:13" x14ac:dyDescent="0.3">
      <c r="J1260" s="121"/>
      <c r="K1260" s="121"/>
      <c r="L1260" s="121"/>
      <c r="M1260" s="121"/>
    </row>
    <row r="1261" spans="10:13" x14ac:dyDescent="0.3">
      <c r="J1261" s="121"/>
      <c r="K1261" s="121"/>
      <c r="L1261" s="121"/>
      <c r="M1261" s="121"/>
    </row>
    <row r="1262" spans="10:13" x14ac:dyDescent="0.3">
      <c r="J1262" s="121"/>
      <c r="K1262" s="121"/>
      <c r="L1262" s="121"/>
      <c r="M1262" s="121"/>
    </row>
    <row r="1263" spans="10:13" x14ac:dyDescent="0.3">
      <c r="J1263" s="121"/>
      <c r="K1263" s="121"/>
      <c r="L1263" s="121"/>
      <c r="M1263" s="121"/>
    </row>
    <row r="1264" spans="10:13" x14ac:dyDescent="0.3">
      <c r="J1264" s="121"/>
      <c r="K1264" s="121"/>
      <c r="L1264" s="121"/>
      <c r="M1264" s="121"/>
    </row>
    <row r="1265" spans="10:13" x14ac:dyDescent="0.3">
      <c r="J1265" s="121"/>
      <c r="K1265" s="121"/>
      <c r="L1265" s="121"/>
      <c r="M1265" s="121"/>
    </row>
    <row r="1266" spans="10:13" x14ac:dyDescent="0.3">
      <c r="J1266" s="121"/>
      <c r="K1266" s="121"/>
      <c r="L1266" s="121"/>
      <c r="M1266" s="121"/>
    </row>
    <row r="1267" spans="10:13" x14ac:dyDescent="0.3">
      <c r="J1267" s="121"/>
      <c r="K1267" s="121"/>
      <c r="L1267" s="121"/>
      <c r="M1267" s="121"/>
    </row>
    <row r="1268" spans="10:13" x14ac:dyDescent="0.3">
      <c r="J1268" s="121"/>
      <c r="K1268" s="121"/>
      <c r="L1268" s="121"/>
      <c r="M1268" s="121"/>
    </row>
    <row r="1269" spans="10:13" x14ac:dyDescent="0.3">
      <c r="J1269" s="121"/>
      <c r="K1269" s="121"/>
      <c r="L1269" s="121"/>
      <c r="M1269" s="121"/>
    </row>
    <row r="1270" spans="10:13" x14ac:dyDescent="0.3">
      <c r="J1270" s="121"/>
      <c r="K1270" s="121"/>
      <c r="L1270" s="121"/>
      <c r="M1270" s="121"/>
    </row>
    <row r="1271" spans="10:13" x14ac:dyDescent="0.3">
      <c r="J1271" s="121"/>
      <c r="K1271" s="121"/>
      <c r="L1271" s="121"/>
      <c r="M1271" s="121"/>
    </row>
    <row r="1272" spans="10:13" x14ac:dyDescent="0.3">
      <c r="J1272" s="121"/>
      <c r="K1272" s="121"/>
      <c r="L1272" s="121"/>
      <c r="M1272" s="121"/>
    </row>
    <row r="1273" spans="10:13" x14ac:dyDescent="0.3">
      <c r="J1273" s="121"/>
      <c r="K1273" s="121"/>
      <c r="L1273" s="121"/>
      <c r="M1273" s="121"/>
    </row>
    <row r="1274" spans="10:13" x14ac:dyDescent="0.3">
      <c r="J1274" s="121"/>
      <c r="K1274" s="121"/>
      <c r="L1274" s="121"/>
      <c r="M1274" s="121"/>
    </row>
    <row r="1275" spans="10:13" x14ac:dyDescent="0.3">
      <c r="J1275" s="121"/>
      <c r="K1275" s="121"/>
      <c r="L1275" s="121"/>
      <c r="M1275" s="121"/>
    </row>
    <row r="1276" spans="10:13" x14ac:dyDescent="0.3">
      <c r="J1276" s="121"/>
      <c r="K1276" s="121"/>
      <c r="L1276" s="121"/>
      <c r="M1276" s="121"/>
    </row>
    <row r="1277" spans="10:13" x14ac:dyDescent="0.3">
      <c r="J1277" s="121"/>
      <c r="K1277" s="121"/>
      <c r="L1277" s="121"/>
      <c r="M1277" s="121"/>
    </row>
    <row r="1278" spans="10:13" x14ac:dyDescent="0.3">
      <c r="J1278" s="121"/>
      <c r="K1278" s="121"/>
      <c r="L1278" s="121"/>
      <c r="M1278" s="121"/>
    </row>
    <row r="1279" spans="10:13" x14ac:dyDescent="0.3">
      <c r="J1279" s="121"/>
      <c r="K1279" s="121"/>
      <c r="L1279" s="121"/>
      <c r="M1279" s="121"/>
    </row>
    <row r="1280" spans="10:13" x14ac:dyDescent="0.3">
      <c r="J1280" s="121"/>
      <c r="K1280" s="121"/>
      <c r="L1280" s="121"/>
      <c r="M1280" s="121"/>
    </row>
    <row r="1281" spans="10:13" x14ac:dyDescent="0.3">
      <c r="J1281" s="121"/>
      <c r="K1281" s="121"/>
      <c r="L1281" s="121"/>
      <c r="M1281" s="121"/>
    </row>
    <row r="1282" spans="10:13" x14ac:dyDescent="0.3">
      <c r="J1282" s="121"/>
      <c r="K1282" s="121"/>
      <c r="L1282" s="121"/>
      <c r="M1282" s="121"/>
    </row>
    <row r="1283" spans="10:13" x14ac:dyDescent="0.3">
      <c r="J1283" s="121"/>
      <c r="K1283" s="121"/>
      <c r="L1283" s="121"/>
      <c r="M1283" s="121"/>
    </row>
    <row r="1284" spans="10:13" x14ac:dyDescent="0.3">
      <c r="J1284" s="121"/>
      <c r="K1284" s="121"/>
      <c r="L1284" s="121"/>
      <c r="M1284" s="121"/>
    </row>
    <row r="1285" spans="10:13" x14ac:dyDescent="0.3">
      <c r="J1285" s="121"/>
      <c r="K1285" s="121"/>
      <c r="L1285" s="121"/>
      <c r="M1285" s="121"/>
    </row>
    <row r="1286" spans="10:13" x14ac:dyDescent="0.3">
      <c r="J1286" s="121"/>
      <c r="K1286" s="121"/>
      <c r="L1286" s="121"/>
      <c r="M1286" s="121"/>
    </row>
    <row r="1287" spans="10:13" x14ac:dyDescent="0.3">
      <c r="J1287" s="121"/>
      <c r="K1287" s="121"/>
      <c r="L1287" s="121"/>
      <c r="M1287" s="121"/>
    </row>
    <row r="1288" spans="10:13" x14ac:dyDescent="0.3">
      <c r="J1288" s="121"/>
      <c r="K1288" s="121"/>
      <c r="L1288" s="121"/>
      <c r="M1288" s="121"/>
    </row>
    <row r="1289" spans="10:13" x14ac:dyDescent="0.3">
      <c r="J1289" s="121"/>
      <c r="K1289" s="121"/>
      <c r="L1289" s="121"/>
      <c r="M1289" s="121"/>
    </row>
    <row r="1290" spans="10:13" x14ac:dyDescent="0.3">
      <c r="J1290" s="121"/>
      <c r="K1290" s="121"/>
      <c r="L1290" s="121"/>
      <c r="M1290" s="121"/>
    </row>
    <row r="1291" spans="10:13" x14ac:dyDescent="0.3">
      <c r="J1291" s="121"/>
      <c r="K1291" s="121"/>
      <c r="L1291" s="121"/>
      <c r="M1291" s="121"/>
    </row>
    <row r="1292" spans="10:13" x14ac:dyDescent="0.3">
      <c r="J1292" s="121"/>
      <c r="K1292" s="121"/>
      <c r="L1292" s="121"/>
      <c r="M1292" s="121"/>
    </row>
    <row r="1293" spans="10:13" x14ac:dyDescent="0.3">
      <c r="J1293" s="121"/>
      <c r="K1293" s="121"/>
      <c r="L1293" s="121"/>
      <c r="M1293" s="121"/>
    </row>
    <row r="1294" spans="10:13" x14ac:dyDescent="0.3">
      <c r="J1294" s="121"/>
      <c r="K1294" s="121"/>
      <c r="L1294" s="121"/>
      <c r="M1294" s="121"/>
    </row>
    <row r="1295" spans="10:13" x14ac:dyDescent="0.3">
      <c r="J1295" s="121"/>
      <c r="K1295" s="121"/>
      <c r="L1295" s="121"/>
      <c r="M1295" s="121"/>
    </row>
    <row r="1296" spans="10:13" x14ac:dyDescent="0.3">
      <c r="J1296" s="121"/>
      <c r="K1296" s="121"/>
      <c r="L1296" s="121"/>
      <c r="M1296" s="121"/>
    </row>
    <row r="1297" spans="10:13" x14ac:dyDescent="0.3">
      <c r="J1297" s="121"/>
      <c r="K1297" s="121"/>
      <c r="L1297" s="121"/>
      <c r="M1297" s="121"/>
    </row>
    <row r="1298" spans="10:13" x14ac:dyDescent="0.3">
      <c r="J1298" s="121"/>
      <c r="K1298" s="121"/>
      <c r="L1298" s="121"/>
      <c r="M1298" s="121"/>
    </row>
    <row r="1299" spans="10:13" x14ac:dyDescent="0.3">
      <c r="J1299" s="121"/>
      <c r="K1299" s="121"/>
      <c r="L1299" s="121"/>
      <c r="M1299" s="121"/>
    </row>
    <row r="1300" spans="10:13" x14ac:dyDescent="0.3">
      <c r="J1300" s="121"/>
      <c r="K1300" s="121"/>
      <c r="L1300" s="121"/>
      <c r="M1300" s="121"/>
    </row>
    <row r="1301" spans="10:13" x14ac:dyDescent="0.3">
      <c r="J1301" s="121"/>
      <c r="K1301" s="121"/>
      <c r="L1301" s="121"/>
      <c r="M1301" s="121"/>
    </row>
    <row r="1302" spans="10:13" x14ac:dyDescent="0.3">
      <c r="J1302" s="121"/>
      <c r="K1302" s="121"/>
      <c r="L1302" s="121"/>
      <c r="M1302" s="121"/>
    </row>
    <row r="1303" spans="10:13" x14ac:dyDescent="0.3">
      <c r="J1303" s="121"/>
      <c r="K1303" s="121"/>
      <c r="L1303" s="121"/>
      <c r="M1303" s="121"/>
    </row>
    <row r="1304" spans="10:13" x14ac:dyDescent="0.3">
      <c r="J1304" s="121"/>
      <c r="K1304" s="121"/>
      <c r="L1304" s="121"/>
      <c r="M1304" s="121"/>
    </row>
    <row r="1305" spans="10:13" x14ac:dyDescent="0.3">
      <c r="J1305" s="121"/>
      <c r="K1305" s="121"/>
      <c r="L1305" s="121"/>
      <c r="M1305" s="121"/>
    </row>
    <row r="1306" spans="10:13" x14ac:dyDescent="0.3">
      <c r="J1306" s="121"/>
      <c r="K1306" s="121"/>
      <c r="L1306" s="121"/>
      <c r="M1306" s="121"/>
    </row>
    <row r="1307" spans="10:13" x14ac:dyDescent="0.3">
      <c r="J1307" s="121"/>
      <c r="K1307" s="121"/>
      <c r="L1307" s="121"/>
      <c r="M1307" s="121"/>
    </row>
    <row r="1308" spans="10:13" x14ac:dyDescent="0.3">
      <c r="J1308" s="121"/>
      <c r="K1308" s="121"/>
      <c r="L1308" s="121"/>
      <c r="M1308" s="121"/>
    </row>
    <row r="1309" spans="10:13" x14ac:dyDescent="0.3">
      <c r="J1309" s="121"/>
      <c r="K1309" s="121"/>
      <c r="L1309" s="121"/>
      <c r="M1309" s="121"/>
    </row>
    <row r="1310" spans="10:13" x14ac:dyDescent="0.3">
      <c r="J1310" s="121"/>
      <c r="K1310" s="121"/>
      <c r="L1310" s="121"/>
      <c r="M1310" s="121"/>
    </row>
    <row r="1311" spans="10:13" x14ac:dyDescent="0.3">
      <c r="J1311" s="121"/>
      <c r="K1311" s="121"/>
      <c r="L1311" s="121"/>
      <c r="M1311" s="121"/>
    </row>
    <row r="1312" spans="10:13" x14ac:dyDescent="0.3">
      <c r="J1312" s="121"/>
      <c r="K1312" s="121"/>
      <c r="L1312" s="121"/>
      <c r="M1312" s="121"/>
    </row>
    <row r="1313" spans="10:13" x14ac:dyDescent="0.3">
      <c r="J1313" s="121"/>
      <c r="K1313" s="121"/>
      <c r="L1313" s="121"/>
      <c r="M1313" s="121"/>
    </row>
    <row r="1314" spans="10:13" x14ac:dyDescent="0.3">
      <c r="J1314" s="121"/>
      <c r="K1314" s="121"/>
      <c r="L1314" s="121"/>
      <c r="M1314" s="121"/>
    </row>
    <row r="1315" spans="10:13" x14ac:dyDescent="0.3">
      <c r="J1315" s="121"/>
      <c r="K1315" s="121"/>
      <c r="L1315" s="121"/>
      <c r="M1315" s="121"/>
    </row>
    <row r="1316" spans="10:13" x14ac:dyDescent="0.3">
      <c r="J1316" s="121"/>
      <c r="K1316" s="121"/>
      <c r="L1316" s="121"/>
      <c r="M1316" s="121"/>
    </row>
    <row r="1317" spans="10:13" x14ac:dyDescent="0.3">
      <c r="J1317" s="121"/>
      <c r="K1317" s="121"/>
      <c r="L1317" s="121"/>
      <c r="M1317" s="121"/>
    </row>
    <row r="1318" spans="10:13" x14ac:dyDescent="0.3">
      <c r="J1318" s="121"/>
      <c r="K1318" s="121"/>
      <c r="L1318" s="121"/>
      <c r="M1318" s="121"/>
    </row>
    <row r="1319" spans="10:13" x14ac:dyDescent="0.3">
      <c r="J1319" s="121"/>
      <c r="K1319" s="121"/>
      <c r="L1319" s="121"/>
      <c r="M1319" s="121"/>
    </row>
    <row r="1320" spans="10:13" x14ac:dyDescent="0.3">
      <c r="J1320" s="121"/>
      <c r="K1320" s="121"/>
      <c r="L1320" s="121"/>
      <c r="M1320" s="121"/>
    </row>
    <row r="1321" spans="10:13" x14ac:dyDescent="0.3">
      <c r="J1321" s="121"/>
      <c r="K1321" s="121"/>
      <c r="L1321" s="121"/>
      <c r="M1321" s="121"/>
    </row>
    <row r="1322" spans="10:13" x14ac:dyDescent="0.3">
      <c r="J1322" s="121"/>
      <c r="K1322" s="121"/>
      <c r="L1322" s="121"/>
      <c r="M1322" s="121"/>
    </row>
    <row r="1323" spans="10:13" x14ac:dyDescent="0.3">
      <c r="J1323" s="121"/>
      <c r="K1323" s="121"/>
      <c r="L1323" s="121"/>
      <c r="M1323" s="121"/>
    </row>
    <row r="1324" spans="10:13" x14ac:dyDescent="0.3">
      <c r="J1324" s="121"/>
      <c r="K1324" s="121"/>
      <c r="L1324" s="121"/>
      <c r="M1324" s="121"/>
    </row>
    <row r="1325" spans="10:13" x14ac:dyDescent="0.3">
      <c r="J1325" s="121"/>
      <c r="K1325" s="121"/>
      <c r="L1325" s="121"/>
      <c r="M1325" s="121"/>
    </row>
    <row r="1326" spans="10:13" x14ac:dyDescent="0.3">
      <c r="J1326" s="121"/>
      <c r="K1326" s="121"/>
      <c r="L1326" s="121"/>
      <c r="M1326" s="121"/>
    </row>
    <row r="1327" spans="10:13" x14ac:dyDescent="0.3">
      <c r="J1327" s="121"/>
      <c r="K1327" s="121"/>
      <c r="L1327" s="121"/>
      <c r="M1327" s="121"/>
    </row>
    <row r="1328" spans="10:13" x14ac:dyDescent="0.3">
      <c r="J1328" s="121"/>
      <c r="K1328" s="121"/>
      <c r="L1328" s="121"/>
      <c r="M1328" s="121"/>
    </row>
    <row r="1329" spans="10:13" x14ac:dyDescent="0.3">
      <c r="J1329" s="121"/>
      <c r="K1329" s="121"/>
      <c r="L1329" s="121"/>
      <c r="M1329" s="121"/>
    </row>
    <row r="1330" spans="10:13" x14ac:dyDescent="0.3">
      <c r="J1330" s="121"/>
      <c r="K1330" s="121"/>
      <c r="L1330" s="121"/>
      <c r="M1330" s="121"/>
    </row>
    <row r="1331" spans="10:13" x14ac:dyDescent="0.3">
      <c r="J1331" s="121"/>
      <c r="K1331" s="121"/>
      <c r="L1331" s="121"/>
      <c r="M1331" s="121"/>
    </row>
    <row r="1332" spans="10:13" x14ac:dyDescent="0.3">
      <c r="J1332" s="121"/>
      <c r="K1332" s="121"/>
      <c r="L1332" s="121"/>
      <c r="M1332" s="121"/>
    </row>
    <row r="1333" spans="10:13" x14ac:dyDescent="0.3">
      <c r="J1333" s="121"/>
      <c r="K1333" s="121"/>
      <c r="L1333" s="121"/>
      <c r="M1333" s="121"/>
    </row>
    <row r="1334" spans="10:13" x14ac:dyDescent="0.3">
      <c r="J1334" s="121"/>
      <c r="K1334" s="121"/>
      <c r="L1334" s="121"/>
      <c r="M1334" s="121"/>
    </row>
    <row r="1335" spans="10:13" x14ac:dyDescent="0.3">
      <c r="J1335" s="121"/>
      <c r="K1335" s="121"/>
      <c r="L1335" s="121"/>
      <c r="M1335" s="121"/>
    </row>
    <row r="1336" spans="10:13" x14ac:dyDescent="0.3">
      <c r="J1336" s="121"/>
      <c r="K1336" s="121"/>
      <c r="L1336" s="121"/>
      <c r="M1336" s="121"/>
    </row>
    <row r="1337" spans="10:13" x14ac:dyDescent="0.3">
      <c r="J1337" s="121"/>
      <c r="K1337" s="121"/>
      <c r="L1337" s="121"/>
      <c r="M1337" s="121"/>
    </row>
    <row r="1338" spans="10:13" x14ac:dyDescent="0.3">
      <c r="J1338" s="121"/>
      <c r="K1338" s="121"/>
      <c r="L1338" s="121"/>
      <c r="M1338" s="121"/>
    </row>
    <row r="1339" spans="10:13" x14ac:dyDescent="0.3">
      <c r="J1339" s="121"/>
      <c r="K1339" s="121"/>
      <c r="L1339" s="121"/>
      <c r="M1339" s="121"/>
    </row>
    <row r="1340" spans="10:13" x14ac:dyDescent="0.3">
      <c r="J1340" s="121"/>
      <c r="K1340" s="121"/>
      <c r="L1340" s="121"/>
      <c r="M1340" s="121"/>
    </row>
    <row r="1341" spans="10:13" x14ac:dyDescent="0.3">
      <c r="J1341" s="121"/>
      <c r="K1341" s="121"/>
      <c r="L1341" s="121"/>
      <c r="M1341" s="121"/>
    </row>
    <row r="1342" spans="10:13" x14ac:dyDescent="0.3">
      <c r="J1342" s="121"/>
      <c r="K1342" s="121"/>
      <c r="L1342" s="121"/>
      <c r="M1342" s="121"/>
    </row>
    <row r="1343" spans="10:13" x14ac:dyDescent="0.3">
      <c r="J1343" s="121"/>
      <c r="K1343" s="121"/>
      <c r="L1343" s="121"/>
      <c r="M1343" s="121"/>
    </row>
    <row r="1344" spans="10:13" x14ac:dyDescent="0.3">
      <c r="J1344" s="121"/>
      <c r="K1344" s="121"/>
      <c r="L1344" s="121"/>
      <c r="M1344" s="121"/>
    </row>
    <row r="1345" spans="10:13" x14ac:dyDescent="0.3">
      <c r="J1345" s="121"/>
      <c r="K1345" s="121"/>
      <c r="L1345" s="121"/>
      <c r="M1345" s="121"/>
    </row>
    <row r="1346" spans="10:13" x14ac:dyDescent="0.3">
      <c r="J1346" s="121"/>
      <c r="K1346" s="121"/>
      <c r="L1346" s="121"/>
      <c r="M1346" s="121"/>
    </row>
    <row r="1347" spans="10:13" x14ac:dyDescent="0.3">
      <c r="J1347" s="121"/>
      <c r="K1347" s="121"/>
      <c r="L1347" s="121"/>
      <c r="M1347" s="121"/>
    </row>
    <row r="1348" spans="10:13" x14ac:dyDescent="0.3">
      <c r="J1348" s="121"/>
      <c r="K1348" s="121"/>
      <c r="L1348" s="121"/>
      <c r="M1348" s="121"/>
    </row>
    <row r="1349" spans="10:13" x14ac:dyDescent="0.3">
      <c r="J1349" s="121"/>
      <c r="K1349" s="121"/>
      <c r="L1349" s="121"/>
      <c r="M1349" s="121"/>
    </row>
    <row r="1350" spans="10:13" x14ac:dyDescent="0.3">
      <c r="J1350" s="121"/>
      <c r="K1350" s="121"/>
      <c r="L1350" s="121"/>
      <c r="M1350" s="121"/>
    </row>
    <row r="1351" spans="10:13" x14ac:dyDescent="0.3">
      <c r="J1351" s="121"/>
      <c r="K1351" s="121"/>
      <c r="L1351" s="121"/>
      <c r="M1351" s="121"/>
    </row>
    <row r="1352" spans="10:13" x14ac:dyDescent="0.3">
      <c r="J1352" s="121"/>
      <c r="K1352" s="121"/>
      <c r="L1352" s="121"/>
      <c r="M1352" s="121"/>
    </row>
    <row r="1353" spans="10:13" x14ac:dyDescent="0.3">
      <c r="J1353" s="121"/>
      <c r="K1353" s="121"/>
      <c r="L1353" s="121"/>
      <c r="M1353" s="121"/>
    </row>
    <row r="1354" spans="10:13" x14ac:dyDescent="0.3">
      <c r="J1354" s="121"/>
      <c r="K1354" s="121"/>
      <c r="L1354" s="121"/>
      <c r="M1354" s="121"/>
    </row>
    <row r="1355" spans="10:13" x14ac:dyDescent="0.3">
      <c r="J1355" s="121"/>
      <c r="K1355" s="121"/>
      <c r="L1355" s="121"/>
      <c r="M1355" s="121"/>
    </row>
    <row r="1356" spans="10:13" x14ac:dyDescent="0.3">
      <c r="J1356" s="121"/>
      <c r="K1356" s="121"/>
      <c r="L1356" s="121"/>
      <c r="M1356" s="121"/>
    </row>
    <row r="1357" spans="10:13" x14ac:dyDescent="0.3">
      <c r="J1357" s="121"/>
      <c r="K1357" s="121"/>
      <c r="L1357" s="121"/>
      <c r="M1357" s="121"/>
    </row>
    <row r="1358" spans="10:13" x14ac:dyDescent="0.3">
      <c r="J1358" s="121"/>
      <c r="K1358" s="121"/>
      <c r="L1358" s="121"/>
      <c r="M1358" s="121"/>
    </row>
    <row r="1359" spans="10:13" x14ac:dyDescent="0.3">
      <c r="J1359" s="121"/>
      <c r="K1359" s="121"/>
      <c r="L1359" s="121"/>
      <c r="M1359" s="121"/>
    </row>
    <row r="1360" spans="10:13" x14ac:dyDescent="0.3">
      <c r="J1360" s="121"/>
      <c r="K1360" s="121"/>
      <c r="L1360" s="121"/>
      <c r="M1360" s="121"/>
    </row>
    <row r="1361" spans="10:13" x14ac:dyDescent="0.3">
      <c r="J1361" s="121"/>
      <c r="K1361" s="121"/>
      <c r="L1361" s="121"/>
      <c r="M1361" s="121"/>
    </row>
    <row r="1362" spans="10:13" x14ac:dyDescent="0.3">
      <c r="J1362" s="121"/>
      <c r="K1362" s="121"/>
      <c r="L1362" s="121"/>
      <c r="M1362" s="121"/>
    </row>
    <row r="1363" spans="10:13" x14ac:dyDescent="0.3">
      <c r="J1363" s="121"/>
      <c r="K1363" s="121"/>
      <c r="L1363" s="121"/>
      <c r="M1363" s="121"/>
    </row>
    <row r="1364" spans="10:13" x14ac:dyDescent="0.3">
      <c r="J1364" s="121"/>
      <c r="K1364" s="121"/>
      <c r="L1364" s="121"/>
      <c r="M1364" s="121"/>
    </row>
    <row r="1365" spans="10:13" x14ac:dyDescent="0.3">
      <c r="J1365" s="121"/>
      <c r="K1365" s="121"/>
      <c r="L1365" s="121"/>
      <c r="M1365" s="121"/>
    </row>
    <row r="1366" spans="10:13" x14ac:dyDescent="0.3">
      <c r="J1366" s="121"/>
      <c r="K1366" s="121"/>
      <c r="L1366" s="121"/>
      <c r="M1366" s="121"/>
    </row>
    <row r="1367" spans="10:13" x14ac:dyDescent="0.3">
      <c r="J1367" s="121"/>
      <c r="K1367" s="121"/>
      <c r="L1367" s="121"/>
      <c r="M1367" s="121"/>
    </row>
    <row r="1368" spans="10:13" x14ac:dyDescent="0.3">
      <c r="J1368" s="121"/>
      <c r="K1368" s="121"/>
      <c r="L1368" s="121"/>
      <c r="M1368" s="121"/>
    </row>
    <row r="1369" spans="10:13" x14ac:dyDescent="0.3">
      <c r="J1369" s="121"/>
      <c r="K1369" s="121"/>
      <c r="L1369" s="121"/>
      <c r="M1369" s="121"/>
    </row>
    <row r="1370" spans="10:13" x14ac:dyDescent="0.3">
      <c r="J1370" s="121"/>
      <c r="K1370" s="121"/>
      <c r="L1370" s="121"/>
      <c r="M1370" s="121"/>
    </row>
    <row r="1371" spans="10:13" x14ac:dyDescent="0.3">
      <c r="J1371" s="121"/>
      <c r="K1371" s="121"/>
      <c r="L1371" s="121"/>
      <c r="M1371" s="121"/>
    </row>
    <row r="1372" spans="10:13" x14ac:dyDescent="0.3">
      <c r="J1372" s="121"/>
      <c r="K1372" s="121"/>
      <c r="L1372" s="121"/>
      <c r="M1372" s="121"/>
    </row>
    <row r="1373" spans="10:13" x14ac:dyDescent="0.3">
      <c r="J1373" s="121"/>
      <c r="K1373" s="121"/>
      <c r="L1373" s="121"/>
      <c r="M1373" s="121"/>
    </row>
    <row r="1374" spans="10:13" x14ac:dyDescent="0.3">
      <c r="J1374" s="121"/>
      <c r="K1374" s="121"/>
      <c r="L1374" s="121"/>
      <c r="M1374" s="121"/>
    </row>
    <row r="1375" spans="10:13" x14ac:dyDescent="0.3">
      <c r="J1375" s="121"/>
      <c r="K1375" s="121"/>
      <c r="L1375" s="121"/>
      <c r="M1375" s="121"/>
    </row>
    <row r="1376" spans="10:13" x14ac:dyDescent="0.3">
      <c r="J1376" s="121"/>
      <c r="K1376" s="121"/>
      <c r="L1376" s="121"/>
      <c r="M1376" s="121"/>
    </row>
    <row r="1377" spans="10:13" x14ac:dyDescent="0.3">
      <c r="J1377" s="121"/>
      <c r="K1377" s="121"/>
      <c r="L1377" s="121"/>
      <c r="M1377" s="121"/>
    </row>
    <row r="1378" spans="10:13" x14ac:dyDescent="0.3">
      <c r="J1378" s="121"/>
      <c r="K1378" s="121"/>
      <c r="L1378" s="121"/>
      <c r="M1378" s="121"/>
    </row>
    <row r="1379" spans="10:13" x14ac:dyDescent="0.3">
      <c r="J1379" s="121"/>
      <c r="K1379" s="121"/>
      <c r="L1379" s="121"/>
      <c r="M1379" s="121"/>
    </row>
    <row r="1380" spans="10:13" x14ac:dyDescent="0.3">
      <c r="J1380" s="121"/>
      <c r="K1380" s="121"/>
      <c r="L1380" s="121"/>
      <c r="M1380" s="121"/>
    </row>
    <row r="1381" spans="10:13" x14ac:dyDescent="0.3">
      <c r="J1381" s="121"/>
      <c r="K1381" s="121"/>
      <c r="L1381" s="121"/>
      <c r="M1381" s="121"/>
    </row>
    <row r="1382" spans="10:13" x14ac:dyDescent="0.3">
      <c r="J1382" s="121"/>
      <c r="K1382" s="121"/>
      <c r="L1382" s="121"/>
      <c r="M1382" s="121"/>
    </row>
    <row r="1383" spans="10:13" x14ac:dyDescent="0.3">
      <c r="J1383" s="121"/>
      <c r="K1383" s="121"/>
      <c r="L1383" s="121"/>
      <c r="M1383" s="121"/>
    </row>
    <row r="1384" spans="10:13" x14ac:dyDescent="0.3">
      <c r="J1384" s="121"/>
      <c r="K1384" s="121"/>
      <c r="L1384" s="121"/>
      <c r="M1384" s="121"/>
    </row>
    <row r="1385" spans="10:13" x14ac:dyDescent="0.3">
      <c r="J1385" s="121"/>
      <c r="K1385" s="121"/>
      <c r="L1385" s="121"/>
      <c r="M1385" s="121"/>
    </row>
    <row r="1386" spans="10:13" x14ac:dyDescent="0.3">
      <c r="J1386" s="121"/>
      <c r="K1386" s="121"/>
      <c r="L1386" s="121"/>
      <c r="M1386" s="121"/>
    </row>
    <row r="1387" spans="10:13" x14ac:dyDescent="0.3">
      <c r="J1387" s="121"/>
      <c r="K1387" s="121"/>
      <c r="L1387" s="121"/>
      <c r="M1387" s="121"/>
    </row>
    <row r="1388" spans="10:13" x14ac:dyDescent="0.3">
      <c r="J1388" s="121"/>
      <c r="K1388" s="121"/>
      <c r="L1388" s="121"/>
      <c r="M1388" s="121"/>
    </row>
    <row r="1389" spans="10:13" x14ac:dyDescent="0.3">
      <c r="J1389" s="121"/>
      <c r="K1389" s="121"/>
      <c r="L1389" s="121"/>
      <c r="M1389" s="121"/>
    </row>
    <row r="1390" spans="10:13" x14ac:dyDescent="0.3">
      <c r="J1390" s="121"/>
      <c r="K1390" s="121"/>
      <c r="L1390" s="121"/>
      <c r="M1390" s="121"/>
    </row>
    <row r="1391" spans="10:13" x14ac:dyDescent="0.3">
      <c r="J1391" s="121"/>
      <c r="K1391" s="121"/>
      <c r="L1391" s="121"/>
      <c r="M1391" s="121"/>
    </row>
    <row r="1392" spans="10:13" x14ac:dyDescent="0.3">
      <c r="J1392" s="121"/>
      <c r="K1392" s="121"/>
      <c r="L1392" s="121"/>
      <c r="M1392" s="121"/>
    </row>
    <row r="1393" spans="10:13" x14ac:dyDescent="0.3">
      <c r="J1393" s="121"/>
      <c r="K1393" s="121"/>
      <c r="L1393" s="121"/>
      <c r="M1393" s="121"/>
    </row>
    <row r="1394" spans="10:13" x14ac:dyDescent="0.3">
      <c r="J1394" s="121"/>
      <c r="K1394" s="121"/>
      <c r="L1394" s="121"/>
      <c r="M1394" s="121"/>
    </row>
    <row r="1395" spans="10:13" x14ac:dyDescent="0.3">
      <c r="J1395" s="121"/>
      <c r="K1395" s="121"/>
      <c r="L1395" s="121"/>
      <c r="M1395" s="121"/>
    </row>
    <row r="1396" spans="10:13" x14ac:dyDescent="0.3">
      <c r="J1396" s="121"/>
      <c r="K1396" s="121"/>
      <c r="L1396" s="121"/>
      <c r="M1396" s="121"/>
    </row>
    <row r="1397" spans="10:13" x14ac:dyDescent="0.3">
      <c r="J1397" s="121"/>
      <c r="K1397" s="121"/>
      <c r="L1397" s="121"/>
      <c r="M1397" s="121"/>
    </row>
    <row r="1398" spans="10:13" x14ac:dyDescent="0.3">
      <c r="J1398" s="121"/>
      <c r="K1398" s="121"/>
      <c r="L1398" s="121"/>
      <c r="M1398" s="121"/>
    </row>
    <row r="1399" spans="10:13" x14ac:dyDescent="0.3">
      <c r="J1399" s="121"/>
      <c r="K1399" s="121"/>
      <c r="L1399" s="121"/>
      <c r="M1399" s="121"/>
    </row>
    <row r="1400" spans="10:13" x14ac:dyDescent="0.3">
      <c r="J1400" s="121"/>
      <c r="K1400" s="121"/>
      <c r="L1400" s="121"/>
      <c r="M1400" s="121"/>
    </row>
    <row r="1401" spans="10:13" x14ac:dyDescent="0.3">
      <c r="J1401" s="121"/>
      <c r="K1401" s="121"/>
      <c r="L1401" s="121"/>
      <c r="M1401" s="121"/>
    </row>
    <row r="1402" spans="10:13" x14ac:dyDescent="0.3">
      <c r="J1402" s="121"/>
      <c r="K1402" s="121"/>
      <c r="L1402" s="121"/>
      <c r="M1402" s="121"/>
    </row>
    <row r="1403" spans="10:13" x14ac:dyDescent="0.3">
      <c r="J1403" s="121"/>
      <c r="K1403" s="121"/>
      <c r="L1403" s="121"/>
      <c r="M1403" s="121"/>
    </row>
    <row r="1404" spans="10:13" x14ac:dyDescent="0.3">
      <c r="J1404" s="121"/>
      <c r="K1404" s="121"/>
      <c r="L1404" s="121"/>
      <c r="M1404" s="121"/>
    </row>
    <row r="1405" spans="10:13" x14ac:dyDescent="0.3">
      <c r="J1405" s="121"/>
      <c r="K1405" s="121"/>
      <c r="L1405" s="121"/>
      <c r="M1405" s="121"/>
    </row>
    <row r="1406" spans="10:13" x14ac:dyDescent="0.3">
      <c r="J1406" s="121"/>
      <c r="K1406" s="121"/>
      <c r="L1406" s="121"/>
      <c r="M1406" s="121"/>
    </row>
    <row r="1407" spans="10:13" x14ac:dyDescent="0.3">
      <c r="J1407" s="121"/>
      <c r="K1407" s="121"/>
      <c r="L1407" s="121"/>
      <c r="M1407" s="121"/>
    </row>
    <row r="1408" spans="10:13" x14ac:dyDescent="0.3">
      <c r="J1408" s="121"/>
      <c r="K1408" s="121"/>
      <c r="L1408" s="121"/>
      <c r="M1408" s="121"/>
    </row>
    <row r="1409" spans="10:13" x14ac:dyDescent="0.3">
      <c r="J1409" s="121"/>
      <c r="K1409" s="121"/>
      <c r="L1409" s="121"/>
      <c r="M1409" s="121"/>
    </row>
    <row r="1410" spans="10:13" x14ac:dyDescent="0.3">
      <c r="J1410" s="121"/>
      <c r="K1410" s="121"/>
      <c r="L1410" s="121"/>
      <c r="M1410" s="121"/>
    </row>
    <row r="1411" spans="10:13" x14ac:dyDescent="0.3">
      <c r="J1411" s="121"/>
      <c r="K1411" s="121"/>
      <c r="L1411" s="121"/>
      <c r="M1411" s="121"/>
    </row>
    <row r="1412" spans="10:13" x14ac:dyDescent="0.3">
      <c r="J1412" s="121"/>
      <c r="K1412" s="121"/>
      <c r="L1412" s="121"/>
      <c r="M1412" s="121"/>
    </row>
    <row r="1413" spans="10:13" x14ac:dyDescent="0.3">
      <c r="J1413" s="121"/>
      <c r="K1413" s="121"/>
      <c r="L1413" s="121"/>
      <c r="M1413" s="121"/>
    </row>
    <row r="1414" spans="10:13" x14ac:dyDescent="0.3">
      <c r="J1414" s="121"/>
      <c r="K1414" s="121"/>
      <c r="L1414" s="121"/>
      <c r="M1414" s="121"/>
    </row>
    <row r="1415" spans="10:13" x14ac:dyDescent="0.3">
      <c r="J1415" s="121"/>
      <c r="K1415" s="121"/>
      <c r="L1415" s="121"/>
      <c r="M1415" s="121"/>
    </row>
    <row r="1416" spans="10:13" x14ac:dyDescent="0.3">
      <c r="J1416" s="121"/>
      <c r="K1416" s="121"/>
      <c r="L1416" s="121"/>
      <c r="M1416" s="121"/>
    </row>
    <row r="1417" spans="10:13" x14ac:dyDescent="0.3">
      <c r="J1417" s="121"/>
      <c r="K1417" s="121"/>
      <c r="L1417" s="121"/>
      <c r="M1417" s="121"/>
    </row>
    <row r="1418" spans="10:13" x14ac:dyDescent="0.3">
      <c r="J1418" s="121"/>
      <c r="K1418" s="121"/>
      <c r="L1418" s="121"/>
      <c r="M1418" s="121"/>
    </row>
    <row r="1419" spans="10:13" x14ac:dyDescent="0.3">
      <c r="J1419" s="121"/>
      <c r="K1419" s="121"/>
      <c r="L1419" s="121"/>
      <c r="M1419" s="121"/>
    </row>
    <row r="1420" spans="10:13" x14ac:dyDescent="0.3">
      <c r="J1420" s="121"/>
      <c r="K1420" s="121"/>
      <c r="L1420" s="121"/>
      <c r="M1420" s="121"/>
    </row>
    <row r="1421" spans="10:13" x14ac:dyDescent="0.3">
      <c r="J1421" s="121"/>
      <c r="K1421" s="121"/>
      <c r="L1421" s="121"/>
      <c r="M1421" s="121"/>
    </row>
    <row r="1422" spans="10:13" x14ac:dyDescent="0.3">
      <c r="J1422" s="121"/>
      <c r="K1422" s="121"/>
      <c r="L1422" s="121"/>
      <c r="M1422" s="121"/>
    </row>
    <row r="1423" spans="10:13" x14ac:dyDescent="0.3">
      <c r="J1423" s="121"/>
      <c r="K1423" s="121"/>
      <c r="L1423" s="121"/>
      <c r="M1423" s="121"/>
    </row>
    <row r="1424" spans="10:13" x14ac:dyDescent="0.3">
      <c r="J1424" s="121"/>
      <c r="K1424" s="121"/>
      <c r="L1424" s="121"/>
      <c r="M1424" s="121"/>
    </row>
    <row r="1425" spans="10:13" x14ac:dyDescent="0.3">
      <c r="J1425" s="121"/>
      <c r="K1425" s="121"/>
      <c r="L1425" s="121"/>
      <c r="M1425" s="121"/>
    </row>
    <row r="1426" spans="10:13" x14ac:dyDescent="0.3">
      <c r="J1426" s="121"/>
      <c r="K1426" s="121"/>
      <c r="L1426" s="121"/>
      <c r="M1426" s="121"/>
    </row>
    <row r="1427" spans="10:13" x14ac:dyDescent="0.3">
      <c r="J1427" s="121"/>
      <c r="K1427" s="121"/>
      <c r="L1427" s="121"/>
      <c r="M1427" s="121"/>
    </row>
    <row r="1428" spans="10:13" x14ac:dyDescent="0.3">
      <c r="J1428" s="121"/>
      <c r="K1428" s="121"/>
      <c r="L1428" s="121"/>
      <c r="M1428" s="121"/>
    </row>
    <row r="1429" spans="10:13" x14ac:dyDescent="0.3">
      <c r="J1429" s="121"/>
      <c r="K1429" s="121"/>
      <c r="L1429" s="121"/>
      <c r="M1429" s="121"/>
    </row>
    <row r="1430" spans="10:13" x14ac:dyDescent="0.3">
      <c r="J1430" s="121"/>
      <c r="K1430" s="121"/>
      <c r="L1430" s="121"/>
      <c r="M1430" s="121"/>
    </row>
    <row r="1431" spans="10:13" x14ac:dyDescent="0.3">
      <c r="J1431" s="121"/>
      <c r="K1431" s="121"/>
      <c r="L1431" s="121"/>
      <c r="M1431" s="121"/>
    </row>
    <row r="1432" spans="10:13" x14ac:dyDescent="0.3">
      <c r="J1432" s="121"/>
      <c r="K1432" s="121"/>
      <c r="L1432" s="121"/>
      <c r="M1432" s="121"/>
    </row>
    <row r="1433" spans="10:13" x14ac:dyDescent="0.3">
      <c r="J1433" s="121"/>
      <c r="K1433" s="121"/>
      <c r="L1433" s="121"/>
      <c r="M1433" s="121"/>
    </row>
    <row r="1434" spans="10:13" x14ac:dyDescent="0.3">
      <c r="J1434" s="121"/>
      <c r="K1434" s="121"/>
      <c r="L1434" s="121"/>
      <c r="M1434" s="121"/>
    </row>
    <row r="1435" spans="10:13" x14ac:dyDescent="0.3">
      <c r="J1435" s="121"/>
      <c r="K1435" s="121"/>
      <c r="L1435" s="121"/>
      <c r="M1435" s="121"/>
    </row>
    <row r="1436" spans="10:13" x14ac:dyDescent="0.3">
      <c r="J1436" s="121"/>
      <c r="K1436" s="121"/>
      <c r="L1436" s="121"/>
      <c r="M1436" s="121"/>
    </row>
    <row r="1437" spans="10:13" x14ac:dyDescent="0.3">
      <c r="J1437" s="121"/>
      <c r="K1437" s="121"/>
      <c r="L1437" s="121"/>
      <c r="M1437" s="121"/>
    </row>
    <row r="1438" spans="10:13" x14ac:dyDescent="0.3">
      <c r="J1438" s="121"/>
      <c r="K1438" s="121"/>
      <c r="L1438" s="121"/>
      <c r="M1438" s="121"/>
    </row>
    <row r="1439" spans="10:13" x14ac:dyDescent="0.3">
      <c r="J1439" s="121"/>
      <c r="K1439" s="121"/>
      <c r="L1439" s="121"/>
      <c r="M1439" s="121"/>
    </row>
    <row r="1440" spans="10:13" x14ac:dyDescent="0.3">
      <c r="J1440" s="121"/>
      <c r="K1440" s="121"/>
      <c r="L1440" s="121"/>
      <c r="M1440" s="121"/>
    </row>
    <row r="1441" spans="10:13" x14ac:dyDescent="0.3">
      <c r="J1441" s="121"/>
      <c r="K1441" s="121"/>
      <c r="L1441" s="121"/>
      <c r="M1441" s="121"/>
    </row>
    <row r="1442" spans="10:13" x14ac:dyDescent="0.3">
      <c r="J1442" s="121"/>
      <c r="K1442" s="121"/>
      <c r="L1442" s="121"/>
      <c r="M1442" s="121"/>
    </row>
    <row r="1443" spans="10:13" x14ac:dyDescent="0.3">
      <c r="J1443" s="121"/>
      <c r="K1443" s="121"/>
      <c r="L1443" s="121"/>
      <c r="M1443" s="121"/>
    </row>
    <row r="1444" spans="10:13" x14ac:dyDescent="0.3">
      <c r="J1444" s="121"/>
      <c r="K1444" s="121"/>
      <c r="L1444" s="121"/>
      <c r="M1444" s="121"/>
    </row>
    <row r="1445" spans="10:13" x14ac:dyDescent="0.3">
      <c r="J1445" s="121"/>
      <c r="K1445" s="121"/>
      <c r="L1445" s="121"/>
      <c r="M1445" s="121"/>
    </row>
    <row r="1446" spans="10:13" x14ac:dyDescent="0.3">
      <c r="J1446" s="121"/>
      <c r="K1446" s="121"/>
      <c r="L1446" s="121"/>
      <c r="M1446" s="121"/>
    </row>
    <row r="1447" spans="10:13" x14ac:dyDescent="0.3">
      <c r="J1447" s="121"/>
      <c r="K1447" s="121"/>
      <c r="L1447" s="121"/>
      <c r="M1447" s="121"/>
    </row>
    <row r="1448" spans="10:13" x14ac:dyDescent="0.3">
      <c r="J1448" s="121"/>
      <c r="K1448" s="121"/>
      <c r="L1448" s="121"/>
      <c r="M1448" s="121"/>
    </row>
    <row r="1449" spans="10:13" x14ac:dyDescent="0.3">
      <c r="J1449" s="121"/>
      <c r="K1449" s="121"/>
      <c r="L1449" s="121"/>
      <c r="M1449" s="121"/>
    </row>
    <row r="1450" spans="10:13" x14ac:dyDescent="0.3">
      <c r="J1450" s="121"/>
      <c r="K1450" s="121"/>
      <c r="L1450" s="121"/>
      <c r="M1450" s="121"/>
    </row>
    <row r="1451" spans="10:13" x14ac:dyDescent="0.3">
      <c r="J1451" s="121"/>
      <c r="K1451" s="121"/>
      <c r="L1451" s="121"/>
      <c r="M1451" s="121"/>
    </row>
    <row r="1452" spans="10:13" x14ac:dyDescent="0.3">
      <c r="J1452" s="121"/>
      <c r="K1452" s="121"/>
      <c r="L1452" s="121"/>
      <c r="M1452" s="121"/>
    </row>
    <row r="1453" spans="10:13" x14ac:dyDescent="0.3">
      <c r="J1453" s="121"/>
      <c r="K1453" s="121"/>
      <c r="L1453" s="121"/>
      <c r="M1453" s="121"/>
    </row>
    <row r="1454" spans="10:13" x14ac:dyDescent="0.3">
      <c r="J1454" s="121"/>
      <c r="K1454" s="121"/>
      <c r="L1454" s="121"/>
      <c r="M1454" s="121"/>
    </row>
    <row r="1455" spans="10:13" x14ac:dyDescent="0.3">
      <c r="J1455" s="121"/>
      <c r="K1455" s="121"/>
      <c r="L1455" s="121"/>
      <c r="M1455" s="121"/>
    </row>
    <row r="1456" spans="10:13" x14ac:dyDescent="0.3">
      <c r="J1456" s="121"/>
      <c r="K1456" s="121"/>
      <c r="L1456" s="121"/>
      <c r="M1456" s="121"/>
    </row>
    <row r="1457" spans="10:13" x14ac:dyDescent="0.3">
      <c r="J1457" s="121"/>
      <c r="K1457" s="121"/>
      <c r="L1457" s="121"/>
      <c r="M1457" s="121"/>
    </row>
    <row r="1458" spans="10:13" x14ac:dyDescent="0.3">
      <c r="J1458" s="121"/>
      <c r="K1458" s="121"/>
      <c r="L1458" s="121"/>
      <c r="M1458" s="121"/>
    </row>
    <row r="1459" spans="10:13" x14ac:dyDescent="0.3">
      <c r="J1459" s="121"/>
      <c r="K1459" s="121"/>
      <c r="L1459" s="121"/>
      <c r="M1459" s="121"/>
    </row>
    <row r="1460" spans="10:13" x14ac:dyDescent="0.3">
      <c r="J1460" s="121"/>
      <c r="K1460" s="121"/>
      <c r="L1460" s="121"/>
      <c r="M1460" s="121"/>
    </row>
    <row r="1461" spans="10:13" x14ac:dyDescent="0.3">
      <c r="J1461" s="121"/>
      <c r="K1461" s="121"/>
      <c r="L1461" s="121"/>
      <c r="M1461" s="121"/>
    </row>
    <row r="1462" spans="10:13" x14ac:dyDescent="0.3">
      <c r="J1462" s="121"/>
      <c r="K1462" s="121"/>
      <c r="L1462" s="121"/>
      <c r="M1462" s="121"/>
    </row>
    <row r="1463" spans="10:13" x14ac:dyDescent="0.3">
      <c r="J1463" s="121"/>
      <c r="K1463" s="121"/>
      <c r="L1463" s="121"/>
      <c r="M1463" s="121"/>
    </row>
    <row r="1464" spans="10:13" x14ac:dyDescent="0.3">
      <c r="J1464" s="121"/>
      <c r="K1464" s="121"/>
      <c r="L1464" s="121"/>
      <c r="M1464" s="121"/>
    </row>
    <row r="1465" spans="10:13" x14ac:dyDescent="0.3">
      <c r="J1465" s="121"/>
      <c r="K1465" s="121"/>
      <c r="L1465" s="121"/>
      <c r="M1465" s="121"/>
    </row>
    <row r="1466" spans="10:13" x14ac:dyDescent="0.3">
      <c r="J1466" s="121"/>
      <c r="K1466" s="121"/>
      <c r="L1466" s="121"/>
      <c r="M1466" s="121"/>
    </row>
    <row r="1467" spans="10:13" x14ac:dyDescent="0.3">
      <c r="J1467" s="121"/>
      <c r="K1467" s="121"/>
      <c r="L1467" s="121"/>
      <c r="M1467" s="121"/>
    </row>
    <row r="1468" spans="10:13" x14ac:dyDescent="0.3">
      <c r="J1468" s="121"/>
      <c r="K1468" s="121"/>
      <c r="L1468" s="121"/>
      <c r="M1468" s="121"/>
    </row>
    <row r="1469" spans="10:13" x14ac:dyDescent="0.3">
      <c r="J1469" s="121"/>
      <c r="K1469" s="121"/>
      <c r="L1469" s="121"/>
      <c r="M1469" s="121"/>
    </row>
    <row r="1470" spans="10:13" x14ac:dyDescent="0.3">
      <c r="J1470" s="121"/>
      <c r="K1470" s="121"/>
      <c r="L1470" s="121"/>
      <c r="M1470" s="121"/>
    </row>
    <row r="1471" spans="10:13" x14ac:dyDescent="0.3">
      <c r="J1471" s="121"/>
      <c r="K1471" s="121"/>
      <c r="L1471" s="121"/>
      <c r="M1471" s="121"/>
    </row>
    <row r="1472" spans="10:13" x14ac:dyDescent="0.3">
      <c r="J1472" s="121"/>
      <c r="K1472" s="121"/>
      <c r="L1472" s="121"/>
      <c r="M1472" s="121"/>
    </row>
    <row r="1473" spans="10:13" x14ac:dyDescent="0.3">
      <c r="J1473" s="121"/>
      <c r="K1473" s="121"/>
      <c r="L1473" s="121"/>
      <c r="M1473" s="121"/>
    </row>
    <row r="1474" spans="10:13" x14ac:dyDescent="0.3">
      <c r="J1474" s="121"/>
      <c r="K1474" s="121"/>
      <c r="L1474" s="121"/>
      <c r="M1474" s="121"/>
    </row>
    <row r="1475" spans="10:13" x14ac:dyDescent="0.3">
      <c r="J1475" s="121"/>
      <c r="K1475" s="121"/>
      <c r="L1475" s="121"/>
      <c r="M1475" s="121"/>
    </row>
    <row r="1476" spans="10:13" x14ac:dyDescent="0.3">
      <c r="J1476" s="121"/>
      <c r="K1476" s="121"/>
      <c r="L1476" s="121"/>
      <c r="M1476" s="121"/>
    </row>
    <row r="1477" spans="10:13" x14ac:dyDescent="0.3">
      <c r="J1477" s="121"/>
      <c r="K1477" s="121"/>
      <c r="L1477" s="121"/>
      <c r="M1477" s="121"/>
    </row>
    <row r="1478" spans="10:13" x14ac:dyDescent="0.3">
      <c r="J1478" s="121"/>
      <c r="K1478" s="121"/>
      <c r="L1478" s="121"/>
      <c r="M1478" s="121"/>
    </row>
    <row r="1479" spans="10:13" x14ac:dyDescent="0.3">
      <c r="J1479" s="121"/>
      <c r="K1479" s="121"/>
      <c r="L1479" s="121"/>
      <c r="M1479" s="121"/>
    </row>
    <row r="1480" spans="10:13" x14ac:dyDescent="0.3">
      <c r="J1480" s="121"/>
      <c r="K1480" s="121"/>
      <c r="L1480" s="121"/>
      <c r="M1480" s="121"/>
    </row>
    <row r="1481" spans="10:13" x14ac:dyDescent="0.3">
      <c r="J1481" s="121"/>
      <c r="K1481" s="121"/>
      <c r="L1481" s="121"/>
      <c r="M1481" s="121"/>
    </row>
    <row r="1482" spans="10:13" x14ac:dyDescent="0.3">
      <c r="J1482" s="121"/>
      <c r="K1482" s="121"/>
      <c r="L1482" s="121"/>
      <c r="M1482" s="121"/>
    </row>
    <row r="1483" spans="10:13" x14ac:dyDescent="0.3">
      <c r="J1483" s="121"/>
      <c r="K1483" s="121"/>
      <c r="L1483" s="121"/>
      <c r="M1483" s="121"/>
    </row>
    <row r="1484" spans="10:13" x14ac:dyDescent="0.3">
      <c r="J1484" s="121"/>
      <c r="K1484" s="121"/>
      <c r="L1484" s="121"/>
      <c r="M1484" s="121"/>
    </row>
    <row r="1485" spans="10:13" x14ac:dyDescent="0.3">
      <c r="J1485" s="121"/>
      <c r="K1485" s="121"/>
      <c r="L1485" s="121"/>
      <c r="M1485" s="121"/>
    </row>
    <row r="1486" spans="10:13" x14ac:dyDescent="0.3">
      <c r="J1486" s="121"/>
      <c r="K1486" s="121"/>
      <c r="L1486" s="121"/>
      <c r="M1486" s="121"/>
    </row>
    <row r="1487" spans="10:13" x14ac:dyDescent="0.3">
      <c r="J1487" s="121"/>
      <c r="K1487" s="121"/>
      <c r="L1487" s="121"/>
      <c r="M1487" s="121"/>
    </row>
    <row r="1488" spans="10:13" x14ac:dyDescent="0.3">
      <c r="J1488" s="121"/>
      <c r="K1488" s="121"/>
      <c r="L1488" s="121"/>
      <c r="M1488" s="121"/>
    </row>
    <row r="1489" spans="10:13" x14ac:dyDescent="0.3">
      <c r="J1489" s="121"/>
      <c r="K1489" s="121"/>
      <c r="L1489" s="121"/>
      <c r="M1489" s="121"/>
    </row>
    <row r="1490" spans="10:13" x14ac:dyDescent="0.3">
      <c r="J1490" s="121"/>
      <c r="K1490" s="121"/>
      <c r="L1490" s="121"/>
      <c r="M1490" s="121"/>
    </row>
    <row r="1491" spans="10:13" x14ac:dyDescent="0.3">
      <c r="J1491" s="121"/>
      <c r="K1491" s="121"/>
      <c r="L1491" s="121"/>
      <c r="M1491" s="121"/>
    </row>
    <row r="1492" spans="10:13" x14ac:dyDescent="0.3">
      <c r="J1492" s="121"/>
      <c r="K1492" s="121"/>
      <c r="L1492" s="121"/>
      <c r="M1492" s="121"/>
    </row>
    <row r="1493" spans="10:13" x14ac:dyDescent="0.3">
      <c r="J1493" s="121"/>
      <c r="K1493" s="121"/>
      <c r="L1493" s="121"/>
      <c r="M1493" s="121"/>
    </row>
    <row r="1494" spans="10:13" x14ac:dyDescent="0.3">
      <c r="J1494" s="121"/>
      <c r="K1494" s="121"/>
      <c r="L1494" s="121"/>
      <c r="M1494" s="121"/>
    </row>
    <row r="1495" spans="10:13" x14ac:dyDescent="0.3">
      <c r="J1495" s="121"/>
      <c r="K1495" s="121"/>
      <c r="L1495" s="121"/>
      <c r="M1495" s="121"/>
    </row>
    <row r="1496" spans="10:13" x14ac:dyDescent="0.3">
      <c r="J1496" s="121"/>
      <c r="K1496" s="121"/>
      <c r="L1496" s="121"/>
      <c r="M1496" s="121"/>
    </row>
    <row r="1497" spans="10:13" x14ac:dyDescent="0.3">
      <c r="J1497" s="121"/>
      <c r="K1497" s="121"/>
      <c r="L1497" s="121"/>
      <c r="M1497" s="121"/>
    </row>
    <row r="1498" spans="10:13" x14ac:dyDescent="0.3">
      <c r="J1498" s="121"/>
      <c r="K1498" s="121"/>
      <c r="L1498" s="121"/>
      <c r="M1498" s="121"/>
    </row>
    <row r="1499" spans="10:13" x14ac:dyDescent="0.3">
      <c r="J1499" s="121"/>
      <c r="K1499" s="121"/>
      <c r="L1499" s="121"/>
      <c r="M1499" s="121"/>
    </row>
    <row r="1500" spans="10:13" x14ac:dyDescent="0.3">
      <c r="J1500" s="121"/>
      <c r="K1500" s="121"/>
      <c r="L1500" s="121"/>
      <c r="M1500" s="121"/>
    </row>
    <row r="1501" spans="10:13" x14ac:dyDescent="0.3">
      <c r="J1501" s="121"/>
      <c r="K1501" s="121"/>
      <c r="L1501" s="121"/>
      <c r="M1501" s="121"/>
    </row>
    <row r="1502" spans="10:13" x14ac:dyDescent="0.3">
      <c r="J1502" s="121"/>
      <c r="K1502" s="121"/>
      <c r="L1502" s="121"/>
      <c r="M1502" s="121"/>
    </row>
    <row r="1503" spans="10:13" x14ac:dyDescent="0.3">
      <c r="J1503" s="121"/>
      <c r="K1503" s="121"/>
      <c r="L1503" s="121"/>
      <c r="M1503" s="121"/>
    </row>
    <row r="1504" spans="10:13" x14ac:dyDescent="0.3">
      <c r="J1504" s="121"/>
      <c r="K1504" s="121"/>
      <c r="L1504" s="121"/>
      <c r="M1504" s="121"/>
    </row>
    <row r="1505" spans="10:13" x14ac:dyDescent="0.3">
      <c r="J1505" s="121"/>
      <c r="K1505" s="121"/>
      <c r="L1505" s="121"/>
      <c r="M1505" s="121"/>
    </row>
    <row r="1506" spans="10:13" x14ac:dyDescent="0.3">
      <c r="J1506" s="121"/>
      <c r="K1506" s="121"/>
      <c r="L1506" s="121"/>
      <c r="M1506" s="121"/>
    </row>
    <row r="1507" spans="10:13" x14ac:dyDescent="0.3">
      <c r="J1507" s="121"/>
      <c r="K1507" s="121"/>
      <c r="L1507" s="121"/>
      <c r="M1507" s="121"/>
    </row>
    <row r="1508" spans="10:13" x14ac:dyDescent="0.3">
      <c r="J1508" s="121"/>
      <c r="K1508" s="121"/>
      <c r="L1508" s="121"/>
      <c r="M1508" s="121"/>
    </row>
    <row r="1509" spans="10:13" x14ac:dyDescent="0.3">
      <c r="J1509" s="121"/>
      <c r="K1509" s="121"/>
      <c r="L1509" s="121"/>
      <c r="M1509" s="121"/>
    </row>
    <row r="1510" spans="10:13" x14ac:dyDescent="0.3">
      <c r="J1510" s="121"/>
      <c r="K1510" s="121"/>
      <c r="L1510" s="121"/>
      <c r="M1510" s="121"/>
    </row>
    <row r="1511" spans="10:13" x14ac:dyDescent="0.3">
      <c r="J1511" s="121"/>
      <c r="K1511" s="121"/>
      <c r="L1511" s="121"/>
      <c r="M1511" s="121"/>
    </row>
    <row r="1512" spans="10:13" x14ac:dyDescent="0.3">
      <c r="J1512" s="121"/>
      <c r="K1512" s="121"/>
      <c r="L1512" s="121"/>
      <c r="M1512" s="121"/>
    </row>
    <row r="1513" spans="10:13" x14ac:dyDescent="0.3">
      <c r="J1513" s="121"/>
      <c r="K1513" s="121"/>
      <c r="L1513" s="121"/>
      <c r="M1513" s="121"/>
    </row>
    <row r="1514" spans="10:13" x14ac:dyDescent="0.3">
      <c r="J1514" s="121"/>
      <c r="K1514" s="121"/>
      <c r="L1514" s="121"/>
      <c r="M1514" s="121"/>
    </row>
    <row r="1515" spans="10:13" x14ac:dyDescent="0.3">
      <c r="J1515" s="121"/>
      <c r="K1515" s="121"/>
      <c r="L1515" s="121"/>
      <c r="M1515" s="121"/>
    </row>
    <row r="1516" spans="10:13" x14ac:dyDescent="0.3">
      <c r="J1516" s="121"/>
      <c r="K1516" s="121"/>
      <c r="L1516" s="121"/>
      <c r="M1516" s="121"/>
    </row>
    <row r="1517" spans="10:13" x14ac:dyDescent="0.3">
      <c r="J1517" s="121"/>
      <c r="K1517" s="121"/>
      <c r="L1517" s="121"/>
      <c r="M1517" s="121"/>
    </row>
    <row r="1518" spans="10:13" x14ac:dyDescent="0.3">
      <c r="J1518" s="121"/>
      <c r="K1518" s="121"/>
      <c r="L1518" s="121"/>
      <c r="M1518" s="121"/>
    </row>
    <row r="1519" spans="10:13" x14ac:dyDescent="0.3">
      <c r="J1519" s="121"/>
      <c r="K1519" s="121"/>
      <c r="L1519" s="121"/>
      <c r="M1519" s="121"/>
    </row>
    <row r="1520" spans="10:13" x14ac:dyDescent="0.3">
      <c r="J1520" s="121"/>
      <c r="K1520" s="121"/>
      <c r="L1520" s="121"/>
      <c r="M1520" s="121"/>
    </row>
    <row r="1521" spans="10:13" x14ac:dyDescent="0.3">
      <c r="J1521" s="121"/>
      <c r="K1521" s="121"/>
      <c r="L1521" s="121"/>
      <c r="M1521" s="121"/>
    </row>
    <row r="1522" spans="10:13" x14ac:dyDescent="0.3">
      <c r="J1522" s="121"/>
      <c r="K1522" s="121"/>
      <c r="L1522" s="121"/>
      <c r="M1522" s="121"/>
    </row>
    <row r="1523" spans="10:13" x14ac:dyDescent="0.3">
      <c r="J1523" s="121"/>
      <c r="K1523" s="121"/>
      <c r="L1523" s="121"/>
      <c r="M1523" s="121"/>
    </row>
    <row r="1524" spans="10:13" x14ac:dyDescent="0.3">
      <c r="J1524" s="121"/>
      <c r="K1524" s="121"/>
      <c r="L1524" s="121"/>
      <c r="M1524" s="121"/>
    </row>
    <row r="1525" spans="10:13" x14ac:dyDescent="0.3">
      <c r="J1525" s="121"/>
      <c r="K1525" s="121"/>
      <c r="L1525" s="121"/>
      <c r="M1525" s="121"/>
    </row>
    <row r="1526" spans="10:13" x14ac:dyDescent="0.3">
      <c r="J1526" s="121"/>
      <c r="K1526" s="121"/>
      <c r="L1526" s="121"/>
      <c r="M1526" s="121"/>
    </row>
    <row r="1527" spans="10:13" x14ac:dyDescent="0.3">
      <c r="J1527" s="121"/>
      <c r="K1527" s="121"/>
      <c r="L1527" s="121"/>
      <c r="M1527" s="121"/>
    </row>
    <row r="1528" spans="10:13" x14ac:dyDescent="0.3">
      <c r="J1528" s="121"/>
      <c r="K1528" s="121"/>
      <c r="L1528" s="121"/>
      <c r="M1528" s="121"/>
    </row>
    <row r="1529" spans="10:13" x14ac:dyDescent="0.3">
      <c r="J1529" s="121"/>
      <c r="K1529" s="121"/>
      <c r="L1529" s="121"/>
      <c r="M1529" s="121"/>
    </row>
    <row r="1530" spans="10:13" x14ac:dyDescent="0.3">
      <c r="J1530" s="121"/>
      <c r="K1530" s="121"/>
      <c r="L1530" s="121"/>
      <c r="M1530" s="121"/>
    </row>
    <row r="1531" spans="10:13" x14ac:dyDescent="0.3">
      <c r="J1531" s="121"/>
      <c r="K1531" s="121"/>
      <c r="L1531" s="121"/>
      <c r="M1531" s="121"/>
    </row>
    <row r="1532" spans="10:13" x14ac:dyDescent="0.3">
      <c r="J1532" s="121"/>
      <c r="K1532" s="121"/>
      <c r="L1532" s="121"/>
      <c r="M1532" s="121"/>
    </row>
    <row r="1533" spans="10:13" x14ac:dyDescent="0.3">
      <c r="J1533" s="121"/>
      <c r="K1533" s="121"/>
      <c r="L1533" s="121"/>
      <c r="M1533" s="121"/>
    </row>
    <row r="1534" spans="10:13" x14ac:dyDescent="0.3">
      <c r="J1534" s="121"/>
      <c r="K1534" s="121"/>
      <c r="L1534" s="121"/>
      <c r="M1534" s="121"/>
    </row>
    <row r="1535" spans="10:13" x14ac:dyDescent="0.3">
      <c r="J1535" s="121"/>
      <c r="K1535" s="121"/>
      <c r="L1535" s="121"/>
      <c r="M1535" s="121"/>
    </row>
    <row r="1536" spans="10:13" x14ac:dyDescent="0.3">
      <c r="J1536" s="121"/>
      <c r="K1536" s="121"/>
      <c r="L1536" s="121"/>
      <c r="M1536" s="121"/>
    </row>
    <row r="1537" spans="10:13" x14ac:dyDescent="0.3">
      <c r="J1537" s="121"/>
      <c r="K1537" s="121"/>
      <c r="L1537" s="121"/>
      <c r="M1537" s="121"/>
    </row>
    <row r="1538" spans="10:13" x14ac:dyDescent="0.3">
      <c r="J1538" s="121"/>
      <c r="K1538" s="121"/>
      <c r="L1538" s="121"/>
      <c r="M1538" s="121"/>
    </row>
    <row r="1539" spans="10:13" x14ac:dyDescent="0.3">
      <c r="J1539" s="121"/>
      <c r="K1539" s="121"/>
      <c r="L1539" s="121"/>
      <c r="M1539" s="121"/>
    </row>
    <row r="1540" spans="10:13" x14ac:dyDescent="0.3">
      <c r="J1540" s="121"/>
      <c r="K1540" s="121"/>
      <c r="L1540" s="121"/>
      <c r="M1540" s="121"/>
    </row>
    <row r="1541" spans="10:13" x14ac:dyDescent="0.3">
      <c r="J1541" s="121"/>
      <c r="K1541" s="121"/>
      <c r="L1541" s="121"/>
      <c r="M1541" s="121"/>
    </row>
    <row r="1542" spans="10:13" x14ac:dyDescent="0.3">
      <c r="J1542" s="121"/>
      <c r="K1542" s="121"/>
      <c r="L1542" s="121"/>
      <c r="M1542" s="121"/>
    </row>
    <row r="1543" spans="10:13" x14ac:dyDescent="0.3">
      <c r="J1543" s="121"/>
      <c r="K1543" s="121"/>
      <c r="L1543" s="121"/>
      <c r="M1543" s="121"/>
    </row>
    <row r="1544" spans="10:13" x14ac:dyDescent="0.3">
      <c r="J1544" s="121"/>
      <c r="K1544" s="121"/>
      <c r="L1544" s="121"/>
      <c r="M1544" s="121"/>
    </row>
    <row r="1545" spans="10:13" x14ac:dyDescent="0.3">
      <c r="J1545" s="121"/>
      <c r="K1545" s="121"/>
      <c r="L1545" s="121"/>
      <c r="M1545" s="121"/>
    </row>
    <row r="1546" spans="10:13" x14ac:dyDescent="0.3">
      <c r="J1546" s="121"/>
      <c r="K1546" s="121"/>
      <c r="L1546" s="121"/>
      <c r="M1546" s="121"/>
    </row>
    <row r="1547" spans="10:13" x14ac:dyDescent="0.3">
      <c r="J1547" s="121"/>
      <c r="K1547" s="121"/>
      <c r="L1547" s="121"/>
      <c r="M1547" s="121"/>
    </row>
    <row r="1548" spans="10:13" x14ac:dyDescent="0.3">
      <c r="J1548" s="121"/>
      <c r="K1548" s="121"/>
      <c r="L1548" s="121"/>
      <c r="M1548" s="121"/>
    </row>
    <row r="1549" spans="10:13" x14ac:dyDescent="0.3">
      <c r="J1549" s="121"/>
      <c r="K1549" s="121"/>
      <c r="L1549" s="121"/>
      <c r="M1549" s="121"/>
    </row>
    <row r="1550" spans="10:13" x14ac:dyDescent="0.3">
      <c r="J1550" s="121"/>
      <c r="K1550" s="121"/>
      <c r="L1550" s="121"/>
      <c r="M1550" s="121"/>
    </row>
    <row r="1551" spans="10:13" x14ac:dyDescent="0.3">
      <c r="J1551" s="121"/>
      <c r="K1551" s="121"/>
      <c r="L1551" s="121"/>
      <c r="M1551" s="121"/>
    </row>
    <row r="1552" spans="10:13" x14ac:dyDescent="0.3">
      <c r="J1552" s="121"/>
      <c r="K1552" s="121"/>
      <c r="L1552" s="121"/>
      <c r="M1552" s="121"/>
    </row>
    <row r="1553" spans="10:13" x14ac:dyDescent="0.3">
      <c r="J1553" s="121"/>
      <c r="K1553" s="121"/>
      <c r="L1553" s="121"/>
      <c r="M1553" s="121"/>
    </row>
    <row r="1554" spans="10:13" x14ac:dyDescent="0.3">
      <c r="J1554" s="121"/>
      <c r="K1554" s="121"/>
      <c r="L1554" s="121"/>
      <c r="M1554" s="121"/>
    </row>
    <row r="1555" spans="10:13" x14ac:dyDescent="0.3">
      <c r="J1555" s="121"/>
      <c r="K1555" s="121"/>
      <c r="L1555" s="121"/>
      <c r="M1555" s="121"/>
    </row>
    <row r="1556" spans="10:13" x14ac:dyDescent="0.3">
      <c r="J1556" s="121"/>
      <c r="K1556" s="121"/>
      <c r="L1556" s="121"/>
      <c r="M1556" s="121"/>
    </row>
    <row r="1557" spans="10:13" x14ac:dyDescent="0.3">
      <c r="J1557" s="121"/>
      <c r="K1557" s="121"/>
      <c r="L1557" s="121"/>
      <c r="M1557" s="121"/>
    </row>
    <row r="1558" spans="10:13" x14ac:dyDescent="0.3">
      <c r="J1558" s="121"/>
      <c r="K1558" s="121"/>
      <c r="L1558" s="121"/>
      <c r="M1558" s="121"/>
    </row>
    <row r="1559" spans="10:13" x14ac:dyDescent="0.3">
      <c r="J1559" s="121"/>
      <c r="K1559" s="121"/>
      <c r="L1559" s="121"/>
      <c r="M1559" s="121"/>
    </row>
    <row r="1560" spans="10:13" x14ac:dyDescent="0.3">
      <c r="J1560" s="121"/>
      <c r="K1560" s="121"/>
      <c r="L1560" s="121"/>
      <c r="M1560" s="121"/>
    </row>
    <row r="1561" spans="10:13" x14ac:dyDescent="0.3">
      <c r="J1561" s="121"/>
      <c r="K1561" s="121"/>
      <c r="L1561" s="121"/>
      <c r="M1561" s="121"/>
    </row>
    <row r="1562" spans="10:13" x14ac:dyDescent="0.3">
      <c r="J1562" s="121"/>
      <c r="K1562" s="121"/>
      <c r="L1562" s="121"/>
      <c r="M1562" s="121"/>
    </row>
    <row r="1563" spans="10:13" x14ac:dyDescent="0.3">
      <c r="J1563" s="121"/>
      <c r="K1563" s="121"/>
      <c r="L1563" s="121"/>
      <c r="M1563" s="121"/>
    </row>
    <row r="1564" spans="10:13" x14ac:dyDescent="0.3">
      <c r="J1564" s="121"/>
      <c r="K1564" s="121"/>
      <c r="L1564" s="121"/>
      <c r="M1564" s="121"/>
    </row>
    <row r="1565" spans="10:13" x14ac:dyDescent="0.3">
      <c r="J1565" s="121"/>
      <c r="K1565" s="121"/>
      <c r="L1565" s="121"/>
      <c r="M1565" s="121"/>
    </row>
    <row r="1566" spans="10:13" x14ac:dyDescent="0.3">
      <c r="J1566" s="121"/>
      <c r="K1566" s="121"/>
      <c r="L1566" s="121"/>
      <c r="M1566" s="121"/>
    </row>
    <row r="1567" spans="10:13" x14ac:dyDescent="0.3">
      <c r="J1567" s="121"/>
      <c r="K1567" s="121"/>
      <c r="L1567" s="121"/>
      <c r="M1567" s="121"/>
    </row>
    <row r="1568" spans="10:13" x14ac:dyDescent="0.3">
      <c r="J1568" s="121"/>
      <c r="K1568" s="121"/>
      <c r="L1568" s="121"/>
      <c r="M1568" s="121"/>
    </row>
    <row r="1569" spans="10:13" x14ac:dyDescent="0.3">
      <c r="J1569" s="121"/>
      <c r="K1569" s="121"/>
      <c r="L1569" s="121"/>
      <c r="M1569" s="121"/>
    </row>
    <row r="1570" spans="10:13" x14ac:dyDescent="0.3">
      <c r="J1570" s="121"/>
      <c r="K1570" s="121"/>
      <c r="L1570" s="121"/>
      <c r="M1570" s="121"/>
    </row>
    <row r="1571" spans="10:13" x14ac:dyDescent="0.3">
      <c r="J1571" s="121"/>
      <c r="K1571" s="121"/>
      <c r="L1571" s="121"/>
      <c r="M1571" s="121"/>
    </row>
    <row r="1572" spans="10:13" x14ac:dyDescent="0.3">
      <c r="J1572" s="121"/>
      <c r="K1572" s="121"/>
      <c r="L1572" s="121"/>
      <c r="M1572" s="121"/>
    </row>
    <row r="1573" spans="10:13" x14ac:dyDescent="0.3">
      <c r="J1573" s="121"/>
      <c r="K1573" s="121"/>
      <c r="L1573" s="121"/>
      <c r="M1573" s="121"/>
    </row>
    <row r="1574" spans="10:13" x14ac:dyDescent="0.3">
      <c r="J1574" s="121"/>
      <c r="K1574" s="121"/>
      <c r="L1574" s="121"/>
      <c r="M1574" s="121"/>
    </row>
    <row r="1575" spans="10:13" x14ac:dyDescent="0.3">
      <c r="J1575" s="121"/>
      <c r="K1575" s="121"/>
      <c r="L1575" s="121"/>
      <c r="M1575" s="121"/>
    </row>
    <row r="1576" spans="10:13" x14ac:dyDescent="0.3">
      <c r="J1576" s="121"/>
      <c r="K1576" s="121"/>
      <c r="L1576" s="121"/>
      <c r="M1576" s="121"/>
    </row>
    <row r="1577" spans="10:13" x14ac:dyDescent="0.3">
      <c r="J1577" s="121"/>
      <c r="K1577" s="121"/>
      <c r="L1577" s="121"/>
      <c r="M1577" s="121"/>
    </row>
    <row r="1578" spans="10:13" x14ac:dyDescent="0.3">
      <c r="J1578" s="121"/>
      <c r="K1578" s="121"/>
      <c r="L1578" s="121"/>
      <c r="M1578" s="121"/>
    </row>
    <row r="1579" spans="10:13" x14ac:dyDescent="0.3">
      <c r="J1579" s="121"/>
      <c r="K1579" s="121"/>
      <c r="L1579" s="121"/>
      <c r="M1579" s="121"/>
    </row>
    <row r="1580" spans="10:13" x14ac:dyDescent="0.3">
      <c r="J1580" s="121"/>
      <c r="K1580" s="121"/>
      <c r="L1580" s="121"/>
      <c r="M1580" s="121"/>
    </row>
    <row r="1581" spans="10:13" x14ac:dyDescent="0.3">
      <c r="J1581" s="121"/>
      <c r="K1581" s="121"/>
      <c r="L1581" s="121"/>
      <c r="M1581" s="121"/>
    </row>
    <row r="1582" spans="10:13" x14ac:dyDescent="0.3">
      <c r="J1582" s="121"/>
      <c r="K1582" s="121"/>
      <c r="L1582" s="121"/>
      <c r="M1582" s="121"/>
    </row>
    <row r="1583" spans="10:13" x14ac:dyDescent="0.3">
      <c r="J1583" s="121"/>
      <c r="K1583" s="121"/>
      <c r="L1583" s="121"/>
      <c r="M1583" s="121"/>
    </row>
    <row r="1584" spans="10:13" x14ac:dyDescent="0.3">
      <c r="J1584" s="121"/>
      <c r="K1584" s="121"/>
      <c r="L1584" s="121"/>
      <c r="M1584" s="121"/>
    </row>
    <row r="1585" spans="10:13" x14ac:dyDescent="0.3">
      <c r="J1585" s="121"/>
      <c r="K1585" s="121"/>
      <c r="L1585" s="121"/>
      <c r="M1585" s="121"/>
    </row>
    <row r="1586" spans="10:13" x14ac:dyDescent="0.3">
      <c r="J1586" s="121"/>
      <c r="K1586" s="121"/>
      <c r="L1586" s="121"/>
      <c r="M1586" s="121"/>
    </row>
    <row r="1587" spans="10:13" x14ac:dyDescent="0.3">
      <c r="J1587" s="121"/>
      <c r="K1587" s="121"/>
      <c r="L1587" s="121"/>
      <c r="M1587" s="121"/>
    </row>
    <row r="1588" spans="10:13" x14ac:dyDescent="0.3">
      <c r="J1588" s="121"/>
      <c r="K1588" s="121"/>
      <c r="L1588" s="121"/>
      <c r="M1588" s="121"/>
    </row>
    <row r="1589" spans="10:13" x14ac:dyDescent="0.3">
      <c r="J1589" s="121"/>
      <c r="K1589" s="121"/>
      <c r="L1589" s="121"/>
      <c r="M1589" s="121"/>
    </row>
    <row r="1590" spans="10:13" x14ac:dyDescent="0.3">
      <c r="J1590" s="121"/>
      <c r="K1590" s="121"/>
      <c r="L1590" s="121"/>
      <c r="M1590" s="121"/>
    </row>
    <row r="1591" spans="10:13" x14ac:dyDescent="0.3">
      <c r="J1591" s="121"/>
      <c r="K1591" s="121"/>
      <c r="L1591" s="121"/>
      <c r="M1591" s="121"/>
    </row>
    <row r="1592" spans="10:13" x14ac:dyDescent="0.3">
      <c r="J1592" s="121"/>
      <c r="K1592" s="121"/>
      <c r="L1592" s="121"/>
      <c r="M1592" s="121"/>
    </row>
    <row r="1593" spans="10:13" x14ac:dyDescent="0.3">
      <c r="J1593" s="121"/>
      <c r="K1593" s="121"/>
      <c r="L1593" s="121"/>
      <c r="M1593" s="121"/>
    </row>
    <row r="1594" spans="10:13" x14ac:dyDescent="0.3">
      <c r="J1594" s="121"/>
      <c r="K1594" s="121"/>
      <c r="L1594" s="121"/>
      <c r="M1594" s="121"/>
    </row>
    <row r="1595" spans="10:13" x14ac:dyDescent="0.3">
      <c r="J1595" s="121"/>
      <c r="K1595" s="121"/>
      <c r="L1595" s="121"/>
      <c r="M1595" s="121"/>
    </row>
    <row r="1596" spans="10:13" x14ac:dyDescent="0.3">
      <c r="J1596" s="121"/>
      <c r="K1596" s="121"/>
      <c r="L1596" s="121"/>
      <c r="M1596" s="121"/>
    </row>
    <row r="1597" spans="10:13" x14ac:dyDescent="0.3">
      <c r="J1597" s="121"/>
      <c r="K1597" s="121"/>
      <c r="L1597" s="121"/>
      <c r="M1597" s="121"/>
    </row>
    <row r="1598" spans="10:13" x14ac:dyDescent="0.3">
      <c r="J1598" s="121"/>
      <c r="K1598" s="121"/>
      <c r="L1598" s="121"/>
      <c r="M1598" s="121"/>
    </row>
    <row r="1599" spans="10:13" x14ac:dyDescent="0.3">
      <c r="J1599" s="121"/>
      <c r="K1599" s="121"/>
      <c r="L1599" s="121"/>
      <c r="M1599" s="121"/>
    </row>
    <row r="1600" spans="10:13" x14ac:dyDescent="0.3">
      <c r="J1600" s="121"/>
      <c r="K1600" s="121"/>
      <c r="L1600" s="121"/>
      <c r="M1600" s="121"/>
    </row>
    <row r="1601" spans="10:13" x14ac:dyDescent="0.3">
      <c r="J1601" s="121"/>
      <c r="K1601" s="121"/>
      <c r="L1601" s="121"/>
      <c r="M1601" s="121"/>
    </row>
    <row r="1602" spans="10:13" x14ac:dyDescent="0.3">
      <c r="J1602" s="121"/>
      <c r="K1602" s="121"/>
      <c r="L1602" s="121"/>
      <c r="M1602" s="121"/>
    </row>
    <row r="1603" spans="10:13" x14ac:dyDescent="0.3">
      <c r="J1603" s="121"/>
      <c r="K1603" s="121"/>
      <c r="L1603" s="121"/>
      <c r="M1603" s="121"/>
    </row>
    <row r="1604" spans="10:13" x14ac:dyDescent="0.3">
      <c r="J1604" s="121"/>
      <c r="K1604" s="121"/>
      <c r="L1604" s="121"/>
      <c r="M1604" s="121"/>
    </row>
    <row r="1605" spans="10:13" x14ac:dyDescent="0.3">
      <c r="J1605" s="121"/>
      <c r="K1605" s="121"/>
      <c r="L1605" s="121"/>
      <c r="M1605" s="121"/>
    </row>
    <row r="1606" spans="10:13" x14ac:dyDescent="0.3">
      <c r="J1606" s="121"/>
      <c r="K1606" s="121"/>
      <c r="L1606" s="121"/>
      <c r="M1606" s="121"/>
    </row>
    <row r="1607" spans="10:13" x14ac:dyDescent="0.3">
      <c r="J1607" s="121"/>
      <c r="K1607" s="121"/>
      <c r="L1607" s="121"/>
      <c r="M1607" s="121"/>
    </row>
    <row r="1608" spans="10:13" x14ac:dyDescent="0.3">
      <c r="J1608" s="121"/>
      <c r="K1608" s="121"/>
      <c r="L1608" s="121"/>
      <c r="M1608" s="121"/>
    </row>
    <row r="1609" spans="10:13" x14ac:dyDescent="0.3">
      <c r="J1609" s="121"/>
      <c r="K1609" s="121"/>
      <c r="L1609" s="121"/>
      <c r="M1609" s="121"/>
    </row>
    <row r="1610" spans="10:13" x14ac:dyDescent="0.3">
      <c r="J1610" s="121"/>
      <c r="K1610" s="121"/>
      <c r="L1610" s="121"/>
      <c r="M1610" s="121"/>
    </row>
    <row r="1611" spans="10:13" x14ac:dyDescent="0.3">
      <c r="J1611" s="121"/>
      <c r="K1611" s="121"/>
      <c r="L1611" s="121"/>
      <c r="M1611" s="121"/>
    </row>
    <row r="1612" spans="10:13" x14ac:dyDescent="0.3">
      <c r="J1612" s="121"/>
      <c r="K1612" s="121"/>
      <c r="L1612" s="121"/>
      <c r="M1612" s="121"/>
    </row>
    <row r="1613" spans="10:13" x14ac:dyDescent="0.3">
      <c r="J1613" s="121"/>
      <c r="K1613" s="121"/>
      <c r="L1613" s="121"/>
      <c r="M1613" s="121"/>
    </row>
    <row r="1614" spans="10:13" x14ac:dyDescent="0.3">
      <c r="J1614" s="121"/>
      <c r="K1614" s="121"/>
      <c r="L1614" s="121"/>
      <c r="M1614" s="121"/>
    </row>
    <row r="1615" spans="10:13" x14ac:dyDescent="0.3">
      <c r="J1615" s="121"/>
      <c r="K1615" s="121"/>
      <c r="L1615" s="121"/>
      <c r="M1615" s="121"/>
    </row>
    <row r="1616" spans="10:13" x14ac:dyDescent="0.3">
      <c r="J1616" s="121"/>
      <c r="K1616" s="121"/>
      <c r="L1616" s="121"/>
      <c r="M1616" s="121"/>
    </row>
    <row r="1617" spans="10:13" x14ac:dyDescent="0.3">
      <c r="J1617" s="121"/>
      <c r="K1617" s="121"/>
      <c r="L1617" s="121"/>
      <c r="M1617" s="121"/>
    </row>
    <row r="1618" spans="10:13" x14ac:dyDescent="0.3">
      <c r="J1618" s="121"/>
      <c r="K1618" s="121"/>
      <c r="L1618" s="121"/>
      <c r="M1618" s="121"/>
    </row>
    <row r="1619" spans="10:13" x14ac:dyDescent="0.3">
      <c r="J1619" s="121"/>
      <c r="K1619" s="121"/>
      <c r="L1619" s="121"/>
      <c r="M1619" s="121"/>
    </row>
    <row r="1620" spans="10:13" x14ac:dyDescent="0.3">
      <c r="J1620" s="121"/>
      <c r="K1620" s="121"/>
      <c r="L1620" s="121"/>
      <c r="M1620" s="121"/>
    </row>
    <row r="1621" spans="10:13" x14ac:dyDescent="0.3">
      <c r="J1621" s="121"/>
      <c r="K1621" s="121"/>
      <c r="L1621" s="121"/>
      <c r="M1621" s="121"/>
    </row>
    <row r="1622" spans="10:13" x14ac:dyDescent="0.3">
      <c r="J1622" s="121"/>
      <c r="K1622" s="121"/>
      <c r="L1622" s="121"/>
      <c r="M1622" s="121"/>
    </row>
    <row r="1623" spans="10:13" x14ac:dyDescent="0.3">
      <c r="J1623" s="121"/>
      <c r="K1623" s="121"/>
      <c r="L1623" s="121"/>
      <c r="M1623" s="121"/>
    </row>
    <row r="1624" spans="10:13" x14ac:dyDescent="0.3">
      <c r="J1624" s="121"/>
      <c r="K1624" s="121"/>
      <c r="L1624" s="121"/>
      <c r="M1624" s="121"/>
    </row>
    <row r="1625" spans="10:13" x14ac:dyDescent="0.3">
      <c r="J1625" s="121"/>
      <c r="K1625" s="121"/>
      <c r="L1625" s="121"/>
      <c r="M1625" s="121"/>
    </row>
    <row r="1626" spans="10:13" x14ac:dyDescent="0.3">
      <c r="J1626" s="121"/>
      <c r="K1626" s="121"/>
      <c r="L1626" s="121"/>
      <c r="M1626" s="121"/>
    </row>
    <row r="1627" spans="10:13" x14ac:dyDescent="0.3">
      <c r="J1627" s="121"/>
      <c r="K1627" s="121"/>
      <c r="L1627" s="121"/>
      <c r="M1627" s="121"/>
    </row>
    <row r="1628" spans="10:13" x14ac:dyDescent="0.3">
      <c r="J1628" s="121"/>
      <c r="K1628" s="121"/>
      <c r="L1628" s="121"/>
      <c r="M1628" s="121"/>
    </row>
    <row r="1629" spans="10:13" x14ac:dyDescent="0.3">
      <c r="J1629" s="121"/>
      <c r="K1629" s="121"/>
      <c r="L1629" s="121"/>
      <c r="M1629" s="121"/>
    </row>
    <row r="1630" spans="10:13" x14ac:dyDescent="0.3">
      <c r="J1630" s="121"/>
      <c r="K1630" s="121"/>
      <c r="L1630" s="121"/>
      <c r="M1630" s="121"/>
    </row>
    <row r="1631" spans="10:13" x14ac:dyDescent="0.3">
      <c r="J1631" s="121"/>
      <c r="K1631" s="121"/>
      <c r="L1631" s="121"/>
      <c r="M1631" s="121"/>
    </row>
    <row r="1632" spans="10:13" x14ac:dyDescent="0.3">
      <c r="J1632" s="121"/>
      <c r="K1632" s="121"/>
      <c r="L1632" s="121"/>
      <c r="M1632" s="121"/>
    </row>
    <row r="1633" spans="10:13" x14ac:dyDescent="0.3">
      <c r="J1633" s="121"/>
      <c r="K1633" s="121"/>
      <c r="L1633" s="121"/>
      <c r="M1633" s="121"/>
    </row>
    <row r="1634" spans="10:13" x14ac:dyDescent="0.3">
      <c r="J1634" s="121"/>
      <c r="K1634" s="121"/>
      <c r="L1634" s="121"/>
      <c r="M1634" s="121"/>
    </row>
    <row r="1635" spans="10:13" x14ac:dyDescent="0.3">
      <c r="J1635" s="121"/>
      <c r="K1635" s="121"/>
      <c r="L1635" s="121"/>
      <c r="M1635" s="121"/>
    </row>
    <row r="1636" spans="10:13" x14ac:dyDescent="0.3">
      <c r="J1636" s="121"/>
      <c r="K1636" s="121"/>
      <c r="L1636" s="121"/>
      <c r="M1636" s="121"/>
    </row>
    <row r="1637" spans="10:13" x14ac:dyDescent="0.3">
      <c r="J1637" s="121"/>
      <c r="K1637" s="121"/>
      <c r="L1637" s="121"/>
      <c r="M1637" s="121"/>
    </row>
    <row r="1638" spans="10:13" x14ac:dyDescent="0.3">
      <c r="J1638" s="121"/>
      <c r="K1638" s="121"/>
      <c r="L1638" s="121"/>
      <c r="M1638" s="121"/>
    </row>
    <row r="1639" spans="10:13" x14ac:dyDescent="0.3">
      <c r="J1639" s="121"/>
      <c r="K1639" s="121"/>
      <c r="L1639" s="121"/>
      <c r="M1639" s="121"/>
    </row>
    <row r="1640" spans="10:13" x14ac:dyDescent="0.3">
      <c r="J1640" s="121"/>
      <c r="K1640" s="121"/>
      <c r="L1640" s="121"/>
      <c r="M1640" s="121"/>
    </row>
    <row r="1641" spans="10:13" x14ac:dyDescent="0.3">
      <c r="J1641" s="121"/>
      <c r="K1641" s="121"/>
      <c r="L1641" s="121"/>
      <c r="M1641" s="121"/>
    </row>
    <row r="1642" spans="10:13" x14ac:dyDescent="0.3">
      <c r="J1642" s="121"/>
      <c r="K1642" s="121"/>
      <c r="L1642" s="121"/>
      <c r="M1642" s="121"/>
    </row>
    <row r="1643" spans="10:13" x14ac:dyDescent="0.3">
      <c r="J1643" s="121"/>
      <c r="K1643" s="121"/>
      <c r="L1643" s="121"/>
      <c r="M1643" s="121"/>
    </row>
    <row r="1644" spans="10:13" x14ac:dyDescent="0.3">
      <c r="J1644" s="121"/>
      <c r="K1644" s="121"/>
      <c r="L1644" s="121"/>
      <c r="M1644" s="121"/>
    </row>
    <row r="1645" spans="10:13" x14ac:dyDescent="0.3">
      <c r="J1645" s="121"/>
      <c r="K1645" s="121"/>
      <c r="L1645" s="121"/>
      <c r="M1645" s="121"/>
    </row>
    <row r="1646" spans="10:13" x14ac:dyDescent="0.3">
      <c r="J1646" s="121"/>
      <c r="K1646" s="121"/>
      <c r="L1646" s="121"/>
      <c r="M1646" s="121"/>
    </row>
    <row r="1647" spans="10:13" x14ac:dyDescent="0.3">
      <c r="J1647" s="121"/>
      <c r="K1647" s="121"/>
      <c r="L1647" s="121"/>
      <c r="M1647" s="121"/>
    </row>
    <row r="1648" spans="10:13" x14ac:dyDescent="0.3">
      <c r="J1648" s="121"/>
      <c r="K1648" s="121"/>
      <c r="L1648" s="121"/>
      <c r="M1648" s="121"/>
    </row>
    <row r="1649" spans="10:13" x14ac:dyDescent="0.3">
      <c r="J1649" s="121"/>
      <c r="K1649" s="121"/>
      <c r="L1649" s="121"/>
      <c r="M1649" s="121"/>
    </row>
    <row r="1650" spans="10:13" x14ac:dyDescent="0.3">
      <c r="J1650" s="121"/>
      <c r="K1650" s="121"/>
      <c r="L1650" s="121"/>
      <c r="M1650" s="121"/>
    </row>
    <row r="1651" spans="10:13" x14ac:dyDescent="0.3">
      <c r="J1651" s="121"/>
      <c r="K1651" s="121"/>
      <c r="L1651" s="121"/>
      <c r="M1651" s="121"/>
    </row>
    <row r="1652" spans="10:13" x14ac:dyDescent="0.3">
      <c r="J1652" s="121"/>
      <c r="K1652" s="121"/>
      <c r="L1652" s="121"/>
      <c r="M1652" s="121"/>
    </row>
    <row r="1653" spans="10:13" x14ac:dyDescent="0.3">
      <c r="J1653" s="121"/>
      <c r="K1653" s="121"/>
      <c r="L1653" s="121"/>
      <c r="M1653" s="121"/>
    </row>
    <row r="1654" spans="10:13" x14ac:dyDescent="0.3">
      <c r="J1654" s="121"/>
      <c r="K1654" s="121"/>
      <c r="L1654" s="121"/>
      <c r="M1654" s="121"/>
    </row>
    <row r="1655" spans="10:13" x14ac:dyDescent="0.3">
      <c r="J1655" s="121"/>
      <c r="K1655" s="121"/>
      <c r="L1655" s="121"/>
      <c r="M1655" s="121"/>
    </row>
    <row r="1656" spans="10:13" x14ac:dyDescent="0.3">
      <c r="J1656" s="121"/>
      <c r="K1656" s="121"/>
      <c r="L1656" s="121"/>
      <c r="M1656" s="121"/>
    </row>
    <row r="1657" spans="10:13" x14ac:dyDescent="0.3">
      <c r="J1657" s="121"/>
      <c r="K1657" s="121"/>
      <c r="L1657" s="121"/>
      <c r="M1657" s="121"/>
    </row>
    <row r="1658" spans="10:13" x14ac:dyDescent="0.3">
      <c r="J1658" s="121"/>
      <c r="K1658" s="121"/>
      <c r="L1658" s="121"/>
      <c r="M1658" s="121"/>
    </row>
    <row r="1659" spans="10:13" x14ac:dyDescent="0.3">
      <c r="J1659" s="121"/>
      <c r="K1659" s="121"/>
      <c r="L1659" s="121"/>
      <c r="M1659" s="121"/>
    </row>
    <row r="1660" spans="10:13" x14ac:dyDescent="0.3">
      <c r="J1660" s="121"/>
      <c r="K1660" s="121"/>
      <c r="L1660" s="121"/>
      <c r="M1660" s="121"/>
    </row>
    <row r="1661" spans="10:13" x14ac:dyDescent="0.3">
      <c r="J1661" s="121"/>
      <c r="K1661" s="121"/>
      <c r="L1661" s="121"/>
      <c r="M1661" s="121"/>
    </row>
    <row r="1662" spans="10:13" x14ac:dyDescent="0.3">
      <c r="J1662" s="121"/>
      <c r="K1662" s="121"/>
      <c r="L1662" s="121"/>
      <c r="M1662" s="121"/>
    </row>
    <row r="1663" spans="10:13" x14ac:dyDescent="0.3">
      <c r="J1663" s="121"/>
      <c r="K1663" s="121"/>
      <c r="L1663" s="121"/>
      <c r="M1663" s="121"/>
    </row>
    <row r="1664" spans="10:13" x14ac:dyDescent="0.3">
      <c r="J1664" s="121"/>
      <c r="K1664" s="121"/>
      <c r="L1664" s="121"/>
      <c r="M1664" s="121"/>
    </row>
    <row r="1665" spans="10:13" x14ac:dyDescent="0.3">
      <c r="J1665" s="121"/>
      <c r="K1665" s="121"/>
      <c r="L1665" s="121"/>
      <c r="M1665" s="121"/>
    </row>
    <row r="1666" spans="10:13" x14ac:dyDescent="0.3">
      <c r="J1666" s="121"/>
      <c r="K1666" s="121"/>
      <c r="L1666" s="121"/>
      <c r="M1666" s="121"/>
    </row>
    <row r="1667" spans="10:13" x14ac:dyDescent="0.3">
      <c r="J1667" s="121"/>
      <c r="K1667" s="121"/>
      <c r="L1667" s="121"/>
      <c r="M1667" s="121"/>
    </row>
    <row r="1668" spans="10:13" x14ac:dyDescent="0.3">
      <c r="J1668" s="121"/>
      <c r="K1668" s="121"/>
      <c r="L1668" s="121"/>
      <c r="M1668" s="121"/>
    </row>
    <row r="1669" spans="10:13" x14ac:dyDescent="0.3">
      <c r="J1669" s="121"/>
      <c r="K1669" s="121"/>
      <c r="L1669" s="121"/>
      <c r="M1669" s="121"/>
    </row>
    <row r="1670" spans="10:13" x14ac:dyDescent="0.3">
      <c r="J1670" s="121"/>
      <c r="K1670" s="121"/>
      <c r="L1670" s="121"/>
      <c r="M1670" s="121"/>
    </row>
    <row r="1671" spans="10:13" x14ac:dyDescent="0.3">
      <c r="J1671" s="121"/>
      <c r="K1671" s="121"/>
      <c r="L1671" s="121"/>
      <c r="M1671" s="121"/>
    </row>
    <row r="1672" spans="10:13" x14ac:dyDescent="0.3">
      <c r="J1672" s="121"/>
      <c r="K1672" s="121"/>
      <c r="L1672" s="121"/>
      <c r="M1672" s="121"/>
    </row>
    <row r="1673" spans="10:13" x14ac:dyDescent="0.3">
      <c r="J1673" s="121"/>
      <c r="K1673" s="121"/>
      <c r="L1673" s="121"/>
      <c r="M1673" s="121"/>
    </row>
    <row r="1674" spans="10:13" x14ac:dyDescent="0.3">
      <c r="J1674" s="121"/>
      <c r="K1674" s="121"/>
      <c r="L1674" s="121"/>
      <c r="M1674" s="121"/>
    </row>
    <row r="1675" spans="10:13" x14ac:dyDescent="0.3">
      <c r="J1675" s="121"/>
      <c r="K1675" s="121"/>
      <c r="L1675" s="121"/>
      <c r="M1675" s="121"/>
    </row>
    <row r="1676" spans="10:13" x14ac:dyDescent="0.3">
      <c r="J1676" s="121"/>
      <c r="K1676" s="121"/>
      <c r="L1676" s="121"/>
      <c r="M1676" s="121"/>
    </row>
    <row r="1677" spans="10:13" x14ac:dyDescent="0.3">
      <c r="J1677" s="121"/>
      <c r="K1677" s="121"/>
      <c r="L1677" s="121"/>
      <c r="M1677" s="121"/>
    </row>
    <row r="1678" spans="10:13" x14ac:dyDescent="0.3">
      <c r="J1678" s="121"/>
      <c r="K1678" s="121"/>
      <c r="L1678" s="121"/>
      <c r="M1678" s="121"/>
    </row>
    <row r="1679" spans="10:13" x14ac:dyDescent="0.3">
      <c r="J1679" s="121"/>
      <c r="K1679" s="121"/>
      <c r="L1679" s="121"/>
      <c r="M1679" s="121"/>
    </row>
    <row r="1680" spans="10:13" x14ac:dyDescent="0.3">
      <c r="J1680" s="121"/>
      <c r="K1680" s="121"/>
      <c r="L1680" s="121"/>
      <c r="M1680" s="121"/>
    </row>
    <row r="1681" spans="10:13" x14ac:dyDescent="0.3">
      <c r="J1681" s="121"/>
      <c r="K1681" s="121"/>
      <c r="L1681" s="121"/>
      <c r="M1681" s="121"/>
    </row>
    <row r="1682" spans="10:13" x14ac:dyDescent="0.3">
      <c r="J1682" s="121"/>
      <c r="K1682" s="121"/>
      <c r="L1682" s="121"/>
      <c r="M1682" s="121"/>
    </row>
    <row r="1683" spans="10:13" x14ac:dyDescent="0.3">
      <c r="J1683" s="121"/>
      <c r="K1683" s="121"/>
      <c r="L1683" s="121"/>
      <c r="M1683" s="121"/>
    </row>
    <row r="1684" spans="10:13" x14ac:dyDescent="0.3">
      <c r="J1684" s="121"/>
      <c r="K1684" s="121"/>
      <c r="L1684" s="121"/>
      <c r="M1684" s="121"/>
    </row>
    <row r="1685" spans="10:13" x14ac:dyDescent="0.3">
      <c r="J1685" s="121"/>
      <c r="K1685" s="121"/>
      <c r="L1685" s="121"/>
      <c r="M1685" s="121"/>
    </row>
    <row r="1686" spans="10:13" x14ac:dyDescent="0.3">
      <c r="J1686" s="121"/>
      <c r="K1686" s="121"/>
      <c r="L1686" s="121"/>
      <c r="M1686" s="121"/>
    </row>
    <row r="1687" spans="10:13" x14ac:dyDescent="0.3">
      <c r="J1687" s="121"/>
      <c r="K1687" s="121"/>
      <c r="L1687" s="121"/>
      <c r="M1687" s="121"/>
    </row>
    <row r="1688" spans="10:13" x14ac:dyDescent="0.3">
      <c r="J1688" s="121"/>
      <c r="K1688" s="121"/>
      <c r="L1688" s="121"/>
      <c r="M1688" s="121"/>
    </row>
    <row r="1689" spans="10:13" x14ac:dyDescent="0.3">
      <c r="J1689" s="121"/>
      <c r="K1689" s="121"/>
      <c r="L1689" s="121"/>
      <c r="M1689" s="121"/>
    </row>
    <row r="1690" spans="10:13" x14ac:dyDescent="0.3">
      <c r="J1690" s="121"/>
      <c r="K1690" s="121"/>
      <c r="L1690" s="121"/>
      <c r="M1690" s="121"/>
    </row>
    <row r="1691" spans="10:13" x14ac:dyDescent="0.3">
      <c r="J1691" s="121"/>
      <c r="K1691" s="121"/>
      <c r="L1691" s="121"/>
      <c r="M1691" s="121"/>
    </row>
    <row r="1692" spans="10:13" x14ac:dyDescent="0.3">
      <c r="J1692" s="121"/>
      <c r="K1692" s="121"/>
      <c r="L1692" s="121"/>
      <c r="M1692" s="121"/>
    </row>
    <row r="1693" spans="10:13" x14ac:dyDescent="0.3">
      <c r="J1693" s="121"/>
      <c r="K1693" s="121"/>
      <c r="L1693" s="121"/>
      <c r="M1693" s="121"/>
    </row>
    <row r="1694" spans="10:13" x14ac:dyDescent="0.3">
      <c r="J1694" s="121"/>
      <c r="K1694" s="121"/>
      <c r="L1694" s="121"/>
      <c r="M1694" s="121"/>
    </row>
    <row r="1695" spans="10:13" x14ac:dyDescent="0.3">
      <c r="J1695" s="121"/>
      <c r="K1695" s="121"/>
      <c r="L1695" s="121"/>
      <c r="M1695" s="121"/>
    </row>
    <row r="1696" spans="10:13" x14ac:dyDescent="0.3">
      <c r="J1696" s="121"/>
      <c r="K1696" s="121"/>
      <c r="L1696" s="121"/>
      <c r="M1696" s="121"/>
    </row>
    <row r="1697" spans="10:13" x14ac:dyDescent="0.3">
      <c r="J1697" s="121"/>
      <c r="K1697" s="121"/>
      <c r="L1697" s="121"/>
      <c r="M1697" s="121"/>
    </row>
    <row r="1698" spans="10:13" x14ac:dyDescent="0.3">
      <c r="J1698" s="121"/>
      <c r="K1698" s="121"/>
      <c r="L1698" s="121"/>
      <c r="M1698" s="121"/>
    </row>
    <row r="1699" spans="10:13" x14ac:dyDescent="0.3">
      <c r="J1699" s="121"/>
      <c r="K1699" s="121"/>
      <c r="L1699" s="121"/>
      <c r="M1699" s="121"/>
    </row>
    <row r="1700" spans="10:13" x14ac:dyDescent="0.3">
      <c r="J1700" s="121"/>
      <c r="K1700" s="121"/>
      <c r="L1700" s="121"/>
      <c r="M1700" s="121"/>
    </row>
    <row r="1701" spans="10:13" x14ac:dyDescent="0.3">
      <c r="J1701" s="121"/>
      <c r="K1701" s="121"/>
      <c r="L1701" s="121"/>
      <c r="M1701" s="121"/>
    </row>
    <row r="1702" spans="10:13" x14ac:dyDescent="0.3">
      <c r="J1702" s="121"/>
      <c r="K1702" s="121"/>
      <c r="L1702" s="121"/>
      <c r="M1702" s="121"/>
    </row>
    <row r="1703" spans="10:13" x14ac:dyDescent="0.3">
      <c r="J1703" s="121"/>
      <c r="K1703" s="121"/>
      <c r="L1703" s="121"/>
      <c r="M1703" s="121"/>
    </row>
    <row r="1704" spans="10:13" x14ac:dyDescent="0.3">
      <c r="J1704" s="121"/>
      <c r="K1704" s="121"/>
      <c r="L1704" s="121"/>
      <c r="M1704" s="121"/>
    </row>
    <row r="1705" spans="10:13" x14ac:dyDescent="0.3">
      <c r="J1705" s="121"/>
      <c r="K1705" s="121"/>
      <c r="L1705" s="121"/>
      <c r="M1705" s="121"/>
    </row>
    <row r="1706" spans="10:13" x14ac:dyDescent="0.3">
      <c r="J1706" s="121"/>
      <c r="K1706" s="121"/>
      <c r="L1706" s="121"/>
      <c r="M1706" s="121"/>
    </row>
    <row r="1707" spans="10:13" x14ac:dyDescent="0.3">
      <c r="J1707" s="121"/>
      <c r="K1707" s="121"/>
      <c r="L1707" s="121"/>
      <c r="M1707" s="121"/>
    </row>
    <row r="1708" spans="10:13" x14ac:dyDescent="0.3">
      <c r="J1708" s="121"/>
      <c r="K1708" s="121"/>
      <c r="L1708" s="121"/>
      <c r="M1708" s="121"/>
    </row>
    <row r="1709" spans="10:13" x14ac:dyDescent="0.3">
      <c r="J1709" s="121"/>
      <c r="K1709" s="121"/>
      <c r="L1709" s="121"/>
      <c r="M1709" s="121"/>
    </row>
    <row r="1710" spans="10:13" x14ac:dyDescent="0.3">
      <c r="J1710" s="121"/>
      <c r="K1710" s="121"/>
      <c r="L1710" s="121"/>
      <c r="M1710" s="121"/>
    </row>
    <row r="1711" spans="10:13" x14ac:dyDescent="0.3">
      <c r="J1711" s="121"/>
      <c r="K1711" s="121"/>
      <c r="L1711" s="121"/>
      <c r="M1711" s="121"/>
    </row>
    <row r="1712" spans="10:13" x14ac:dyDescent="0.3">
      <c r="J1712" s="121"/>
      <c r="K1712" s="121"/>
      <c r="L1712" s="121"/>
      <c r="M1712" s="121"/>
    </row>
    <row r="1713" spans="10:13" x14ac:dyDescent="0.3">
      <c r="J1713" s="121"/>
      <c r="K1713" s="121"/>
      <c r="L1713" s="121"/>
      <c r="M1713" s="121"/>
    </row>
    <row r="1714" spans="10:13" x14ac:dyDescent="0.3">
      <c r="J1714" s="121"/>
      <c r="K1714" s="121"/>
      <c r="L1714" s="121"/>
      <c r="M1714" s="121"/>
    </row>
    <row r="1715" spans="10:13" x14ac:dyDescent="0.3">
      <c r="J1715" s="121"/>
      <c r="K1715" s="121"/>
      <c r="L1715" s="121"/>
      <c r="M1715" s="121"/>
    </row>
    <row r="1716" spans="10:13" x14ac:dyDescent="0.3">
      <c r="J1716" s="121"/>
      <c r="K1716" s="121"/>
      <c r="L1716" s="121"/>
      <c r="M1716" s="121"/>
    </row>
    <row r="1717" spans="10:13" x14ac:dyDescent="0.3">
      <c r="J1717" s="121"/>
      <c r="K1717" s="121"/>
      <c r="L1717" s="121"/>
      <c r="M1717" s="121"/>
    </row>
    <row r="1718" spans="10:13" x14ac:dyDescent="0.3">
      <c r="J1718" s="121"/>
      <c r="K1718" s="121"/>
      <c r="L1718" s="121"/>
      <c r="M1718" s="121"/>
    </row>
    <row r="1719" spans="10:13" x14ac:dyDescent="0.3">
      <c r="J1719" s="121"/>
      <c r="K1719" s="121"/>
      <c r="L1719" s="121"/>
      <c r="M1719" s="121"/>
    </row>
    <row r="1720" spans="10:13" x14ac:dyDescent="0.3">
      <c r="J1720" s="121"/>
      <c r="K1720" s="121"/>
      <c r="L1720" s="121"/>
      <c r="M1720" s="121"/>
    </row>
    <row r="1721" spans="10:13" x14ac:dyDescent="0.3">
      <c r="J1721" s="121"/>
      <c r="K1721" s="121"/>
      <c r="L1721" s="121"/>
      <c r="M1721" s="121"/>
    </row>
    <row r="1722" spans="10:13" x14ac:dyDescent="0.3">
      <c r="J1722" s="121"/>
      <c r="K1722" s="121"/>
      <c r="L1722" s="121"/>
      <c r="M1722" s="121"/>
    </row>
    <row r="1723" spans="10:13" x14ac:dyDescent="0.3">
      <c r="J1723" s="121"/>
      <c r="K1723" s="121"/>
      <c r="L1723" s="121"/>
      <c r="M1723" s="121"/>
    </row>
    <row r="1724" spans="10:13" x14ac:dyDescent="0.3">
      <c r="J1724" s="121"/>
      <c r="K1724" s="121"/>
      <c r="L1724" s="121"/>
      <c r="M1724" s="121"/>
    </row>
    <row r="1725" spans="10:13" x14ac:dyDescent="0.3">
      <c r="J1725" s="121"/>
      <c r="K1725" s="121"/>
      <c r="L1725" s="121"/>
      <c r="M1725" s="121"/>
    </row>
    <row r="1726" spans="10:13" x14ac:dyDescent="0.3">
      <c r="J1726" s="121"/>
      <c r="K1726" s="121"/>
      <c r="L1726" s="121"/>
      <c r="M1726" s="121"/>
    </row>
    <row r="1727" spans="10:13" x14ac:dyDescent="0.3">
      <c r="J1727" s="121"/>
      <c r="K1727" s="121"/>
      <c r="L1727" s="121"/>
      <c r="M1727" s="121"/>
    </row>
    <row r="1728" spans="10:13" x14ac:dyDescent="0.3">
      <c r="J1728" s="121"/>
      <c r="K1728" s="121"/>
      <c r="L1728" s="121"/>
      <c r="M1728" s="121"/>
    </row>
    <row r="1729" spans="10:13" x14ac:dyDescent="0.3">
      <c r="J1729" s="121"/>
      <c r="K1729" s="121"/>
      <c r="L1729" s="121"/>
      <c r="M1729" s="121"/>
    </row>
    <row r="1730" spans="10:13" x14ac:dyDescent="0.3">
      <c r="J1730" s="121"/>
      <c r="K1730" s="121"/>
      <c r="L1730" s="121"/>
      <c r="M1730" s="121"/>
    </row>
    <row r="1731" spans="10:13" x14ac:dyDescent="0.3">
      <c r="J1731" s="121"/>
      <c r="K1731" s="121"/>
      <c r="L1731" s="121"/>
      <c r="M1731" s="121"/>
    </row>
    <row r="1732" spans="10:13" x14ac:dyDescent="0.3">
      <c r="J1732" s="121"/>
      <c r="K1732" s="121"/>
      <c r="L1732" s="121"/>
      <c r="M1732" s="121"/>
    </row>
    <row r="1733" spans="10:13" x14ac:dyDescent="0.3">
      <c r="J1733" s="121"/>
      <c r="K1733" s="121"/>
      <c r="L1733" s="121"/>
      <c r="M1733" s="121"/>
    </row>
    <row r="1734" spans="10:13" x14ac:dyDescent="0.3">
      <c r="J1734" s="121"/>
      <c r="K1734" s="121"/>
      <c r="L1734" s="121"/>
      <c r="M1734" s="121"/>
    </row>
    <row r="1735" spans="10:13" x14ac:dyDescent="0.3">
      <c r="J1735" s="121"/>
      <c r="K1735" s="121"/>
      <c r="L1735" s="121"/>
      <c r="M1735" s="121"/>
    </row>
    <row r="1736" spans="10:13" x14ac:dyDescent="0.3">
      <c r="J1736" s="121"/>
      <c r="K1736" s="121"/>
      <c r="L1736" s="121"/>
      <c r="M1736" s="121"/>
    </row>
    <row r="1737" spans="10:13" x14ac:dyDescent="0.3">
      <c r="J1737" s="121"/>
      <c r="K1737" s="121"/>
      <c r="L1737" s="121"/>
      <c r="M1737" s="121"/>
    </row>
    <row r="1738" spans="10:13" x14ac:dyDescent="0.3">
      <c r="J1738" s="121"/>
      <c r="K1738" s="121"/>
      <c r="L1738" s="121"/>
      <c r="M1738" s="121"/>
    </row>
    <row r="1739" spans="10:13" x14ac:dyDescent="0.3">
      <c r="J1739" s="121"/>
      <c r="K1739" s="121"/>
      <c r="L1739" s="121"/>
      <c r="M1739" s="121"/>
    </row>
    <row r="1740" spans="10:13" x14ac:dyDescent="0.3">
      <c r="J1740" s="121"/>
      <c r="K1740" s="121"/>
      <c r="L1740" s="121"/>
      <c r="M1740" s="121"/>
    </row>
    <row r="1741" spans="10:13" x14ac:dyDescent="0.3">
      <c r="J1741" s="121"/>
      <c r="K1741" s="121"/>
      <c r="L1741" s="121"/>
      <c r="M1741" s="121"/>
    </row>
    <row r="1742" spans="10:13" x14ac:dyDescent="0.3">
      <c r="J1742" s="121"/>
      <c r="K1742" s="121"/>
      <c r="L1742" s="121"/>
      <c r="M1742" s="121"/>
    </row>
    <row r="1743" spans="10:13" x14ac:dyDescent="0.3">
      <c r="J1743" s="121"/>
      <c r="K1743" s="121"/>
      <c r="L1743" s="121"/>
      <c r="M1743" s="121"/>
    </row>
    <row r="1744" spans="10:13" x14ac:dyDescent="0.3">
      <c r="J1744" s="121"/>
      <c r="K1744" s="121"/>
      <c r="L1744" s="121"/>
      <c r="M1744" s="121"/>
    </row>
    <row r="1745" spans="10:13" x14ac:dyDescent="0.3">
      <c r="J1745" s="121"/>
      <c r="K1745" s="121"/>
      <c r="L1745" s="121"/>
      <c r="M1745" s="121"/>
    </row>
    <row r="1746" spans="10:13" x14ac:dyDescent="0.3">
      <c r="J1746" s="121"/>
      <c r="K1746" s="121"/>
      <c r="L1746" s="121"/>
      <c r="M1746" s="121"/>
    </row>
    <row r="1747" spans="10:13" x14ac:dyDescent="0.3">
      <c r="J1747" s="121"/>
      <c r="K1747" s="121"/>
      <c r="L1747" s="121"/>
      <c r="M1747" s="121"/>
    </row>
    <row r="1748" spans="10:13" x14ac:dyDescent="0.3">
      <c r="J1748" s="121"/>
      <c r="K1748" s="121"/>
      <c r="L1748" s="121"/>
      <c r="M1748" s="121"/>
    </row>
    <row r="1749" spans="10:13" x14ac:dyDescent="0.3">
      <c r="J1749" s="121"/>
      <c r="K1749" s="121"/>
      <c r="L1749" s="121"/>
      <c r="M1749" s="121"/>
    </row>
    <row r="1750" spans="10:13" x14ac:dyDescent="0.3">
      <c r="J1750" s="121"/>
      <c r="K1750" s="121"/>
      <c r="L1750" s="121"/>
      <c r="M1750" s="121"/>
    </row>
    <row r="1751" spans="10:13" x14ac:dyDescent="0.3">
      <c r="J1751" s="121"/>
      <c r="K1751" s="121"/>
      <c r="L1751" s="121"/>
      <c r="M1751" s="121"/>
    </row>
    <row r="1752" spans="10:13" x14ac:dyDescent="0.3">
      <c r="J1752" s="121"/>
      <c r="K1752" s="121"/>
      <c r="L1752" s="121"/>
      <c r="M1752" s="121"/>
    </row>
    <row r="1753" spans="10:13" x14ac:dyDescent="0.3">
      <c r="J1753" s="121"/>
      <c r="K1753" s="121"/>
      <c r="L1753" s="121"/>
      <c r="M1753" s="121"/>
    </row>
    <row r="1754" spans="10:13" x14ac:dyDescent="0.3">
      <c r="J1754" s="121"/>
      <c r="K1754" s="121"/>
      <c r="L1754" s="121"/>
      <c r="M1754" s="121"/>
    </row>
    <row r="1755" spans="10:13" x14ac:dyDescent="0.3">
      <c r="J1755" s="121"/>
      <c r="K1755" s="121"/>
      <c r="L1755" s="121"/>
      <c r="M1755" s="121"/>
    </row>
    <row r="1756" spans="10:13" x14ac:dyDescent="0.3">
      <c r="J1756" s="121"/>
      <c r="K1756" s="121"/>
      <c r="L1756" s="121"/>
      <c r="M1756" s="121"/>
    </row>
    <row r="1757" spans="10:13" x14ac:dyDescent="0.3">
      <c r="J1757" s="121"/>
      <c r="K1757" s="121"/>
      <c r="L1757" s="121"/>
      <c r="M1757" s="121"/>
    </row>
    <row r="1758" spans="10:13" x14ac:dyDescent="0.3">
      <c r="J1758" s="121"/>
      <c r="K1758" s="121"/>
      <c r="L1758" s="121"/>
      <c r="M1758" s="121"/>
    </row>
    <row r="1759" spans="10:13" x14ac:dyDescent="0.3">
      <c r="J1759" s="121"/>
      <c r="K1759" s="121"/>
      <c r="L1759" s="121"/>
      <c r="M1759" s="121"/>
    </row>
    <row r="1760" spans="10:13" x14ac:dyDescent="0.3">
      <c r="J1760" s="121"/>
      <c r="K1760" s="121"/>
      <c r="L1760" s="121"/>
      <c r="M1760" s="121"/>
    </row>
    <row r="1761" spans="10:13" x14ac:dyDescent="0.3">
      <c r="J1761" s="121"/>
      <c r="K1761" s="121"/>
      <c r="L1761" s="121"/>
      <c r="M1761" s="121"/>
    </row>
    <row r="1762" spans="10:13" x14ac:dyDescent="0.3">
      <c r="J1762" s="121"/>
      <c r="K1762" s="121"/>
      <c r="L1762" s="121"/>
      <c r="M1762" s="121"/>
    </row>
    <row r="1763" spans="10:13" x14ac:dyDescent="0.3">
      <c r="J1763" s="121"/>
      <c r="K1763" s="121"/>
      <c r="L1763" s="121"/>
      <c r="M1763" s="121"/>
    </row>
    <row r="1764" spans="10:13" x14ac:dyDescent="0.3">
      <c r="J1764" s="121"/>
      <c r="K1764" s="121"/>
      <c r="L1764" s="121"/>
      <c r="M1764" s="121"/>
    </row>
    <row r="1765" spans="10:13" x14ac:dyDescent="0.3">
      <c r="J1765" s="121"/>
      <c r="K1765" s="121"/>
      <c r="L1765" s="121"/>
      <c r="M1765" s="121"/>
    </row>
    <row r="1766" spans="10:13" x14ac:dyDescent="0.3">
      <c r="J1766" s="121"/>
      <c r="K1766" s="121"/>
      <c r="L1766" s="121"/>
      <c r="M1766" s="121"/>
    </row>
    <row r="1767" spans="10:13" x14ac:dyDescent="0.3">
      <c r="J1767" s="121"/>
      <c r="K1767" s="121"/>
      <c r="L1767" s="121"/>
      <c r="M1767" s="121"/>
    </row>
    <row r="1768" spans="10:13" x14ac:dyDescent="0.3">
      <c r="J1768" s="121"/>
      <c r="K1768" s="121"/>
      <c r="L1768" s="121"/>
      <c r="M1768" s="121"/>
    </row>
    <row r="1769" spans="10:13" x14ac:dyDescent="0.3">
      <c r="J1769" s="121"/>
      <c r="K1769" s="121"/>
      <c r="L1769" s="121"/>
      <c r="M1769" s="121"/>
    </row>
    <row r="1770" spans="10:13" x14ac:dyDescent="0.3">
      <c r="J1770" s="121"/>
      <c r="K1770" s="121"/>
      <c r="L1770" s="121"/>
      <c r="M1770" s="121"/>
    </row>
    <row r="1771" spans="10:13" x14ac:dyDescent="0.3">
      <c r="J1771" s="121"/>
      <c r="K1771" s="121"/>
      <c r="L1771" s="121"/>
      <c r="M1771" s="121"/>
    </row>
    <row r="1772" spans="10:13" x14ac:dyDescent="0.3">
      <c r="J1772" s="121"/>
      <c r="K1772" s="121"/>
      <c r="L1772" s="121"/>
      <c r="M1772" s="121"/>
    </row>
    <row r="1773" spans="10:13" x14ac:dyDescent="0.3">
      <c r="J1773" s="121"/>
      <c r="K1773" s="121"/>
      <c r="L1773" s="121"/>
      <c r="M1773" s="121"/>
    </row>
    <row r="1774" spans="10:13" x14ac:dyDescent="0.3">
      <c r="J1774" s="121"/>
      <c r="K1774" s="121"/>
      <c r="L1774" s="121"/>
      <c r="M1774" s="121"/>
    </row>
    <row r="1775" spans="10:13" x14ac:dyDescent="0.3">
      <c r="J1775" s="121"/>
      <c r="K1775" s="121"/>
      <c r="L1775" s="121"/>
      <c r="M1775" s="121"/>
    </row>
    <row r="1776" spans="10:13" x14ac:dyDescent="0.3">
      <c r="J1776" s="121"/>
      <c r="K1776" s="121"/>
      <c r="L1776" s="121"/>
      <c r="M1776" s="121"/>
    </row>
    <row r="1777" spans="10:13" x14ac:dyDescent="0.3">
      <c r="J1777" s="121"/>
      <c r="K1777" s="121"/>
      <c r="L1777" s="121"/>
      <c r="M1777" s="121"/>
    </row>
    <row r="1778" spans="10:13" x14ac:dyDescent="0.3">
      <c r="J1778" s="121"/>
      <c r="K1778" s="121"/>
      <c r="L1778" s="121"/>
      <c r="M1778" s="121"/>
    </row>
    <row r="1779" spans="10:13" x14ac:dyDescent="0.3">
      <c r="J1779" s="121"/>
      <c r="K1779" s="121"/>
      <c r="L1779" s="121"/>
      <c r="M1779" s="121"/>
    </row>
    <row r="1780" spans="10:13" x14ac:dyDescent="0.3">
      <c r="J1780" s="121"/>
      <c r="K1780" s="121"/>
      <c r="L1780" s="121"/>
      <c r="M1780" s="121"/>
    </row>
    <row r="1781" spans="10:13" x14ac:dyDescent="0.3">
      <c r="J1781" s="121"/>
      <c r="K1781" s="121"/>
      <c r="L1781" s="121"/>
      <c r="M1781" s="121"/>
    </row>
    <row r="1782" spans="10:13" x14ac:dyDescent="0.3">
      <c r="J1782" s="121"/>
      <c r="K1782" s="121"/>
      <c r="L1782" s="121"/>
      <c r="M1782" s="121"/>
    </row>
    <row r="1783" spans="10:13" x14ac:dyDescent="0.3">
      <c r="J1783" s="121"/>
      <c r="K1783" s="121"/>
      <c r="L1783" s="121"/>
      <c r="M1783" s="121"/>
    </row>
    <row r="1784" spans="10:13" x14ac:dyDescent="0.3">
      <c r="J1784" s="121"/>
      <c r="K1784" s="121"/>
      <c r="L1784" s="121"/>
      <c r="M1784" s="121"/>
    </row>
    <row r="1785" spans="10:13" x14ac:dyDescent="0.3">
      <c r="J1785" s="121"/>
      <c r="K1785" s="121"/>
      <c r="L1785" s="121"/>
      <c r="M1785" s="121"/>
    </row>
    <row r="1786" spans="10:13" x14ac:dyDescent="0.3">
      <c r="J1786" s="121"/>
      <c r="K1786" s="121"/>
      <c r="L1786" s="121"/>
      <c r="M1786" s="121"/>
    </row>
    <row r="1787" spans="10:13" x14ac:dyDescent="0.3">
      <c r="J1787" s="121"/>
      <c r="K1787" s="121"/>
      <c r="L1787" s="121"/>
      <c r="M1787" s="121"/>
    </row>
    <row r="1788" spans="10:13" x14ac:dyDescent="0.3">
      <c r="J1788" s="121"/>
      <c r="K1788" s="121"/>
      <c r="L1788" s="121"/>
      <c r="M1788" s="121"/>
    </row>
    <row r="1789" spans="10:13" x14ac:dyDescent="0.3">
      <c r="J1789" s="121"/>
      <c r="K1789" s="121"/>
      <c r="L1789" s="121"/>
      <c r="M1789" s="121"/>
    </row>
    <row r="1790" spans="10:13" x14ac:dyDescent="0.3">
      <c r="J1790" s="121"/>
      <c r="K1790" s="121"/>
      <c r="L1790" s="121"/>
      <c r="M1790" s="121"/>
    </row>
    <row r="1791" spans="10:13" x14ac:dyDescent="0.3">
      <c r="J1791" s="121"/>
      <c r="K1791" s="121"/>
      <c r="L1791" s="121"/>
      <c r="M1791" s="121"/>
    </row>
    <row r="1792" spans="10:13" x14ac:dyDescent="0.3">
      <c r="J1792" s="121"/>
      <c r="K1792" s="121"/>
      <c r="L1792" s="121"/>
      <c r="M1792" s="121"/>
    </row>
    <row r="1793" spans="10:13" x14ac:dyDescent="0.3">
      <c r="J1793" s="121"/>
      <c r="K1793" s="121"/>
      <c r="L1793" s="121"/>
      <c r="M1793" s="121"/>
    </row>
    <row r="1794" spans="10:13" x14ac:dyDescent="0.3">
      <c r="J1794" s="121"/>
      <c r="K1794" s="121"/>
      <c r="L1794" s="121"/>
      <c r="M1794" s="121"/>
    </row>
    <row r="1795" spans="10:13" x14ac:dyDescent="0.3">
      <c r="J1795" s="121"/>
      <c r="K1795" s="121"/>
      <c r="L1795" s="121"/>
      <c r="M1795" s="121"/>
    </row>
    <row r="1796" spans="10:13" x14ac:dyDescent="0.3">
      <c r="J1796" s="121"/>
      <c r="K1796" s="121"/>
      <c r="L1796" s="121"/>
      <c r="M1796" s="121"/>
    </row>
    <row r="1797" spans="10:13" x14ac:dyDescent="0.3">
      <c r="J1797" s="121"/>
      <c r="K1797" s="121"/>
      <c r="L1797" s="121"/>
      <c r="M1797" s="121"/>
    </row>
    <row r="1798" spans="10:13" x14ac:dyDescent="0.3">
      <c r="J1798" s="121"/>
      <c r="K1798" s="121"/>
      <c r="L1798" s="121"/>
      <c r="M1798" s="121"/>
    </row>
    <row r="1799" spans="10:13" x14ac:dyDescent="0.3">
      <c r="J1799" s="121"/>
      <c r="K1799" s="121"/>
      <c r="L1799" s="121"/>
      <c r="M1799" s="121"/>
    </row>
    <row r="1800" spans="10:13" x14ac:dyDescent="0.3">
      <c r="J1800" s="121"/>
      <c r="K1800" s="121"/>
      <c r="L1800" s="121"/>
      <c r="M1800" s="121"/>
    </row>
    <row r="1801" spans="10:13" x14ac:dyDescent="0.3">
      <c r="J1801" s="121"/>
      <c r="K1801" s="121"/>
      <c r="L1801" s="121"/>
      <c r="M1801" s="121"/>
    </row>
    <row r="1802" spans="10:13" x14ac:dyDescent="0.3">
      <c r="J1802" s="121"/>
      <c r="K1802" s="121"/>
      <c r="L1802" s="121"/>
      <c r="M1802" s="121"/>
    </row>
    <row r="1803" spans="10:13" x14ac:dyDescent="0.3">
      <c r="J1803" s="121"/>
      <c r="K1803" s="121"/>
      <c r="L1803" s="121"/>
      <c r="M1803" s="121"/>
    </row>
    <row r="1804" spans="10:13" x14ac:dyDescent="0.3">
      <c r="J1804" s="121"/>
      <c r="K1804" s="121"/>
      <c r="L1804" s="121"/>
      <c r="M1804" s="121"/>
    </row>
    <row r="1805" spans="10:13" x14ac:dyDescent="0.3">
      <c r="J1805" s="121"/>
      <c r="K1805" s="121"/>
      <c r="L1805" s="121"/>
      <c r="M1805" s="121"/>
    </row>
    <row r="1806" spans="10:13" x14ac:dyDescent="0.3">
      <c r="J1806" s="121"/>
      <c r="K1806" s="121"/>
      <c r="L1806" s="121"/>
      <c r="M1806" s="121"/>
    </row>
    <row r="1807" spans="10:13" x14ac:dyDescent="0.3">
      <c r="J1807" s="121"/>
      <c r="K1807" s="121"/>
      <c r="L1807" s="121"/>
      <c r="M1807" s="121"/>
    </row>
    <row r="1808" spans="10:13" x14ac:dyDescent="0.3">
      <c r="J1808" s="121"/>
      <c r="K1808" s="121"/>
      <c r="L1808" s="121"/>
      <c r="M1808" s="121"/>
    </row>
    <row r="1809" spans="10:13" x14ac:dyDescent="0.3">
      <c r="J1809" s="121"/>
      <c r="K1809" s="121"/>
      <c r="L1809" s="121"/>
      <c r="M1809" s="121"/>
    </row>
    <row r="1810" spans="10:13" x14ac:dyDescent="0.3">
      <c r="J1810" s="121"/>
      <c r="K1810" s="121"/>
      <c r="L1810" s="121"/>
      <c r="M1810" s="121"/>
    </row>
    <row r="1811" spans="10:13" x14ac:dyDescent="0.3">
      <c r="J1811" s="121"/>
      <c r="K1811" s="121"/>
      <c r="L1811" s="121"/>
      <c r="M1811" s="121"/>
    </row>
    <row r="1812" spans="10:13" x14ac:dyDescent="0.3">
      <c r="J1812" s="121"/>
      <c r="K1812" s="121"/>
      <c r="L1812" s="121"/>
      <c r="M1812" s="121"/>
    </row>
    <row r="1813" spans="10:13" x14ac:dyDescent="0.3">
      <c r="J1813" s="121"/>
      <c r="K1813" s="121"/>
      <c r="L1813" s="121"/>
      <c r="M1813" s="121"/>
    </row>
    <row r="1814" spans="10:13" x14ac:dyDescent="0.3">
      <c r="J1814" s="121"/>
      <c r="K1814" s="121"/>
      <c r="L1814" s="121"/>
      <c r="M1814" s="121"/>
    </row>
    <row r="1815" spans="10:13" x14ac:dyDescent="0.3">
      <c r="J1815" s="121"/>
      <c r="K1815" s="121"/>
      <c r="L1815" s="121"/>
      <c r="M1815" s="121"/>
    </row>
    <row r="1816" spans="10:13" x14ac:dyDescent="0.3">
      <c r="J1816" s="121"/>
      <c r="K1816" s="121"/>
      <c r="L1816" s="121"/>
      <c r="M1816" s="121"/>
    </row>
    <row r="1817" spans="10:13" x14ac:dyDescent="0.3">
      <c r="J1817" s="121"/>
      <c r="K1817" s="121"/>
      <c r="L1817" s="121"/>
      <c r="M1817" s="121"/>
    </row>
    <row r="1818" spans="10:13" x14ac:dyDescent="0.3">
      <c r="J1818" s="121"/>
      <c r="K1818" s="121"/>
      <c r="L1818" s="121"/>
      <c r="M1818" s="121"/>
    </row>
    <row r="1819" spans="10:13" x14ac:dyDescent="0.3">
      <c r="J1819" s="121"/>
      <c r="K1819" s="121"/>
      <c r="L1819" s="121"/>
      <c r="M1819" s="121"/>
    </row>
    <row r="1820" spans="10:13" x14ac:dyDescent="0.3">
      <c r="J1820" s="121"/>
      <c r="K1820" s="121"/>
      <c r="L1820" s="121"/>
      <c r="M1820" s="121"/>
    </row>
    <row r="1821" spans="10:13" x14ac:dyDescent="0.3">
      <c r="J1821" s="121"/>
      <c r="K1821" s="121"/>
      <c r="L1821" s="121"/>
      <c r="M1821" s="121"/>
    </row>
    <row r="1822" spans="10:13" x14ac:dyDescent="0.3">
      <c r="J1822" s="121"/>
      <c r="K1822" s="121"/>
      <c r="L1822" s="121"/>
      <c r="M1822" s="121"/>
    </row>
    <row r="1823" spans="10:13" x14ac:dyDescent="0.3">
      <c r="J1823" s="121"/>
      <c r="K1823" s="121"/>
      <c r="L1823" s="121"/>
      <c r="M1823" s="121"/>
    </row>
    <row r="1824" spans="10:13" x14ac:dyDescent="0.3">
      <c r="J1824" s="121"/>
      <c r="K1824" s="121"/>
      <c r="L1824" s="121"/>
      <c r="M1824" s="121"/>
    </row>
    <row r="1825" spans="10:13" x14ac:dyDescent="0.3">
      <c r="J1825" s="121"/>
      <c r="K1825" s="121"/>
      <c r="L1825" s="121"/>
      <c r="M1825" s="121"/>
    </row>
    <row r="1826" spans="10:13" x14ac:dyDescent="0.3">
      <c r="J1826" s="121"/>
      <c r="K1826" s="121"/>
      <c r="L1826" s="121"/>
      <c r="M1826" s="121"/>
    </row>
    <row r="1827" spans="10:13" x14ac:dyDescent="0.3">
      <c r="J1827" s="121"/>
      <c r="K1827" s="121"/>
      <c r="L1827" s="121"/>
      <c r="M1827" s="121"/>
    </row>
    <row r="1828" spans="10:13" x14ac:dyDescent="0.3">
      <c r="J1828" s="121"/>
      <c r="K1828" s="121"/>
      <c r="L1828" s="121"/>
      <c r="M1828" s="121"/>
    </row>
    <row r="1829" spans="10:13" x14ac:dyDescent="0.3">
      <c r="J1829" s="121"/>
      <c r="K1829" s="121"/>
      <c r="L1829" s="121"/>
      <c r="M1829" s="121"/>
    </row>
    <row r="1830" spans="10:13" x14ac:dyDescent="0.3">
      <c r="J1830" s="121"/>
      <c r="K1830" s="121"/>
      <c r="L1830" s="121"/>
      <c r="M1830" s="121"/>
    </row>
    <row r="1831" spans="10:13" x14ac:dyDescent="0.3">
      <c r="J1831" s="121"/>
      <c r="K1831" s="121"/>
      <c r="L1831" s="121"/>
      <c r="M1831" s="121"/>
    </row>
    <row r="1832" spans="10:13" x14ac:dyDescent="0.3">
      <c r="J1832" s="121"/>
      <c r="K1832" s="121"/>
      <c r="L1832" s="121"/>
      <c r="M1832" s="121"/>
    </row>
    <row r="1833" spans="10:13" x14ac:dyDescent="0.3">
      <c r="J1833" s="121"/>
      <c r="K1833" s="121"/>
      <c r="L1833" s="121"/>
      <c r="M1833" s="121"/>
    </row>
    <row r="1834" spans="10:13" x14ac:dyDescent="0.3">
      <c r="J1834" s="121"/>
      <c r="K1834" s="121"/>
      <c r="L1834" s="121"/>
      <c r="M1834" s="121"/>
    </row>
    <row r="1835" spans="10:13" x14ac:dyDescent="0.3">
      <c r="J1835" s="121"/>
      <c r="K1835" s="121"/>
      <c r="L1835" s="121"/>
      <c r="M1835" s="121"/>
    </row>
    <row r="1836" spans="10:13" x14ac:dyDescent="0.3">
      <c r="J1836" s="121"/>
      <c r="K1836" s="121"/>
      <c r="L1836" s="121"/>
      <c r="M1836" s="121"/>
    </row>
    <row r="1837" spans="10:13" x14ac:dyDescent="0.3">
      <c r="J1837" s="121"/>
      <c r="K1837" s="121"/>
      <c r="L1837" s="121"/>
      <c r="M1837" s="121"/>
    </row>
    <row r="1838" spans="10:13" x14ac:dyDescent="0.3">
      <c r="J1838" s="121"/>
      <c r="K1838" s="121"/>
      <c r="L1838" s="121"/>
      <c r="M1838" s="121"/>
    </row>
    <row r="1839" spans="10:13" x14ac:dyDescent="0.3">
      <c r="J1839" s="121"/>
      <c r="K1839" s="121"/>
      <c r="L1839" s="121"/>
      <c r="M1839" s="121"/>
    </row>
    <row r="1840" spans="10:13" x14ac:dyDescent="0.3">
      <c r="J1840" s="121"/>
      <c r="K1840" s="121"/>
      <c r="L1840" s="121"/>
      <c r="M1840" s="121"/>
    </row>
    <row r="1841" spans="10:13" x14ac:dyDescent="0.3">
      <c r="J1841" s="121"/>
      <c r="K1841" s="121"/>
      <c r="L1841" s="121"/>
      <c r="M1841" s="121"/>
    </row>
    <row r="1842" spans="10:13" x14ac:dyDescent="0.3">
      <c r="J1842" s="121"/>
      <c r="K1842" s="121"/>
      <c r="L1842" s="121"/>
      <c r="M1842" s="121"/>
    </row>
    <row r="1843" spans="10:13" x14ac:dyDescent="0.3">
      <c r="J1843" s="121"/>
      <c r="K1843" s="121"/>
      <c r="L1843" s="121"/>
      <c r="M1843" s="121"/>
    </row>
    <row r="1844" spans="10:13" x14ac:dyDescent="0.3">
      <c r="J1844" s="121"/>
      <c r="K1844" s="121"/>
      <c r="L1844" s="121"/>
      <c r="M1844" s="121"/>
    </row>
    <row r="1845" spans="10:13" x14ac:dyDescent="0.3">
      <c r="J1845" s="121"/>
      <c r="K1845" s="121"/>
      <c r="L1845" s="121"/>
      <c r="M1845" s="121"/>
    </row>
    <row r="1846" spans="10:13" x14ac:dyDescent="0.3">
      <c r="J1846" s="121"/>
      <c r="K1846" s="121"/>
      <c r="L1846" s="121"/>
      <c r="M1846" s="121"/>
    </row>
    <row r="1847" spans="10:13" x14ac:dyDescent="0.3">
      <c r="J1847" s="121"/>
      <c r="K1847" s="121"/>
      <c r="L1847" s="121"/>
      <c r="M1847" s="121"/>
    </row>
    <row r="1848" spans="10:13" x14ac:dyDescent="0.3">
      <c r="J1848" s="121"/>
      <c r="K1848" s="121"/>
      <c r="L1848" s="121"/>
      <c r="M1848" s="121"/>
    </row>
    <row r="1849" spans="10:13" x14ac:dyDescent="0.3">
      <c r="J1849" s="121"/>
      <c r="K1849" s="121"/>
      <c r="L1849" s="121"/>
      <c r="M1849" s="121"/>
    </row>
    <row r="1850" spans="10:13" x14ac:dyDescent="0.3">
      <c r="J1850" s="121"/>
      <c r="K1850" s="121"/>
      <c r="L1850" s="121"/>
      <c r="M1850" s="121"/>
    </row>
    <row r="1851" spans="10:13" x14ac:dyDescent="0.3">
      <c r="J1851" s="121"/>
      <c r="K1851" s="121"/>
      <c r="L1851" s="121"/>
      <c r="M1851" s="121"/>
    </row>
    <row r="1852" spans="10:13" x14ac:dyDescent="0.3">
      <c r="J1852" s="121"/>
      <c r="K1852" s="121"/>
      <c r="L1852" s="121"/>
      <c r="M1852" s="121"/>
    </row>
    <row r="1853" spans="10:13" x14ac:dyDescent="0.3">
      <c r="J1853" s="121"/>
      <c r="K1853" s="121"/>
      <c r="L1853" s="121"/>
      <c r="M1853" s="121"/>
    </row>
    <row r="1854" spans="10:13" x14ac:dyDescent="0.3">
      <c r="J1854" s="121"/>
      <c r="K1854" s="121"/>
      <c r="L1854" s="121"/>
      <c r="M1854" s="121"/>
    </row>
    <row r="1855" spans="10:13" x14ac:dyDescent="0.3">
      <c r="J1855" s="121"/>
      <c r="K1855" s="121"/>
      <c r="L1855" s="121"/>
      <c r="M1855" s="121"/>
    </row>
    <row r="1856" spans="10:13" x14ac:dyDescent="0.3">
      <c r="J1856" s="121"/>
      <c r="K1856" s="121"/>
      <c r="L1856" s="121"/>
      <c r="M1856" s="121"/>
    </row>
    <row r="1857" spans="10:13" x14ac:dyDescent="0.3">
      <c r="J1857" s="121"/>
      <c r="K1857" s="121"/>
      <c r="L1857" s="121"/>
      <c r="M1857" s="121"/>
    </row>
    <row r="1858" spans="10:13" x14ac:dyDescent="0.3">
      <c r="J1858" s="121"/>
      <c r="K1858" s="121"/>
      <c r="L1858" s="121"/>
      <c r="M1858" s="121"/>
    </row>
    <row r="1859" spans="10:13" x14ac:dyDescent="0.3">
      <c r="J1859" s="121"/>
      <c r="K1859" s="121"/>
      <c r="L1859" s="121"/>
      <c r="M1859" s="121"/>
    </row>
    <row r="1860" spans="10:13" x14ac:dyDescent="0.3">
      <c r="J1860" s="121"/>
      <c r="K1860" s="121"/>
      <c r="L1860" s="121"/>
      <c r="M1860" s="121"/>
    </row>
    <row r="1861" spans="10:13" x14ac:dyDescent="0.3">
      <c r="J1861" s="121"/>
      <c r="K1861" s="121"/>
      <c r="L1861" s="121"/>
      <c r="M1861" s="121"/>
    </row>
    <row r="1862" spans="10:13" x14ac:dyDescent="0.3">
      <c r="J1862" s="121"/>
      <c r="K1862" s="121"/>
      <c r="L1862" s="121"/>
      <c r="M1862" s="121"/>
    </row>
    <row r="1863" spans="10:13" x14ac:dyDescent="0.3">
      <c r="J1863" s="121"/>
      <c r="K1863" s="121"/>
      <c r="L1863" s="121"/>
      <c r="M1863" s="121"/>
    </row>
    <row r="1864" spans="10:13" x14ac:dyDescent="0.3">
      <c r="J1864" s="121"/>
      <c r="K1864" s="121"/>
      <c r="L1864" s="121"/>
      <c r="M1864" s="121"/>
    </row>
    <row r="1865" spans="10:13" x14ac:dyDescent="0.3">
      <c r="J1865" s="121"/>
      <c r="K1865" s="121"/>
      <c r="L1865" s="121"/>
      <c r="M1865" s="121"/>
    </row>
    <row r="1866" spans="10:13" x14ac:dyDescent="0.3">
      <c r="J1866" s="121"/>
      <c r="K1866" s="121"/>
      <c r="L1866" s="121"/>
      <c r="M1866" s="121"/>
    </row>
    <row r="1867" spans="10:13" x14ac:dyDescent="0.3">
      <c r="J1867" s="121"/>
      <c r="K1867" s="121"/>
      <c r="L1867" s="121"/>
      <c r="M1867" s="121"/>
    </row>
    <row r="1868" spans="10:13" x14ac:dyDescent="0.3">
      <c r="J1868" s="121"/>
      <c r="K1868" s="121"/>
      <c r="L1868" s="121"/>
      <c r="M1868" s="121"/>
    </row>
    <row r="1869" spans="10:13" x14ac:dyDescent="0.3">
      <c r="J1869" s="121"/>
      <c r="K1869" s="121"/>
      <c r="L1869" s="121"/>
      <c r="M1869" s="121"/>
    </row>
    <row r="1870" spans="10:13" x14ac:dyDescent="0.3">
      <c r="J1870" s="121"/>
      <c r="K1870" s="121"/>
      <c r="L1870" s="121"/>
      <c r="M1870" s="121"/>
    </row>
    <row r="1871" spans="10:13" x14ac:dyDescent="0.3">
      <c r="J1871" s="121"/>
      <c r="K1871" s="121"/>
      <c r="L1871" s="121"/>
      <c r="M1871" s="121"/>
    </row>
    <row r="1872" spans="10:13" x14ac:dyDescent="0.3">
      <c r="J1872" s="121"/>
      <c r="K1872" s="121"/>
      <c r="L1872" s="121"/>
      <c r="M1872" s="121"/>
    </row>
    <row r="1873" spans="10:13" x14ac:dyDescent="0.3">
      <c r="J1873" s="121"/>
      <c r="K1873" s="121"/>
      <c r="L1873" s="121"/>
      <c r="M1873" s="121"/>
    </row>
    <row r="1874" spans="10:13" x14ac:dyDescent="0.3">
      <c r="J1874" s="121"/>
      <c r="K1874" s="121"/>
      <c r="L1874" s="121"/>
      <c r="M1874" s="121"/>
    </row>
    <row r="1875" spans="10:13" x14ac:dyDescent="0.3">
      <c r="J1875" s="121"/>
      <c r="K1875" s="121"/>
      <c r="L1875" s="121"/>
      <c r="M1875" s="121"/>
    </row>
    <row r="1876" spans="10:13" x14ac:dyDescent="0.3">
      <c r="J1876" s="121"/>
      <c r="K1876" s="121"/>
      <c r="L1876" s="121"/>
      <c r="M1876" s="121"/>
    </row>
    <row r="1877" spans="10:13" x14ac:dyDescent="0.3">
      <c r="J1877" s="121"/>
      <c r="K1877" s="121"/>
      <c r="L1877" s="121"/>
      <c r="M1877" s="121"/>
    </row>
    <row r="1878" spans="10:13" x14ac:dyDescent="0.3">
      <c r="J1878" s="121"/>
      <c r="K1878" s="121"/>
      <c r="L1878" s="121"/>
      <c r="M1878" s="121"/>
    </row>
    <row r="1879" spans="10:13" x14ac:dyDescent="0.3">
      <c r="J1879" s="121"/>
      <c r="K1879" s="121"/>
      <c r="L1879" s="121"/>
      <c r="M1879" s="121"/>
    </row>
    <row r="1880" spans="10:13" x14ac:dyDescent="0.3">
      <c r="J1880" s="121"/>
      <c r="K1880" s="121"/>
      <c r="L1880" s="121"/>
      <c r="M1880" s="121"/>
    </row>
    <row r="1881" spans="10:13" x14ac:dyDescent="0.3">
      <c r="J1881" s="121"/>
      <c r="K1881" s="121"/>
      <c r="L1881" s="121"/>
      <c r="M1881" s="121"/>
    </row>
    <row r="1882" spans="10:13" x14ac:dyDescent="0.3">
      <c r="J1882" s="121"/>
      <c r="K1882" s="121"/>
      <c r="L1882" s="121"/>
      <c r="M1882" s="121"/>
    </row>
    <row r="1883" spans="10:13" x14ac:dyDescent="0.3">
      <c r="J1883" s="121"/>
      <c r="K1883" s="121"/>
      <c r="L1883" s="121"/>
      <c r="M1883" s="121"/>
    </row>
    <row r="1884" spans="10:13" x14ac:dyDescent="0.3">
      <c r="J1884" s="121"/>
      <c r="K1884" s="121"/>
      <c r="L1884" s="121"/>
      <c r="M1884" s="121"/>
    </row>
    <row r="1885" spans="10:13" x14ac:dyDescent="0.3">
      <c r="J1885" s="121"/>
      <c r="K1885" s="121"/>
      <c r="L1885" s="121"/>
      <c r="M1885" s="121"/>
    </row>
    <row r="1886" spans="10:13" x14ac:dyDescent="0.3">
      <c r="J1886" s="121"/>
      <c r="K1886" s="121"/>
      <c r="L1886" s="121"/>
      <c r="M1886" s="121"/>
    </row>
    <row r="1887" spans="10:13" x14ac:dyDescent="0.3">
      <c r="J1887" s="121"/>
      <c r="K1887" s="121"/>
      <c r="L1887" s="121"/>
      <c r="M1887" s="121"/>
    </row>
    <row r="1888" spans="10:13" x14ac:dyDescent="0.3">
      <c r="J1888" s="121"/>
      <c r="K1888" s="121"/>
      <c r="L1888" s="121"/>
      <c r="M1888" s="121"/>
    </row>
    <row r="1889" spans="10:13" x14ac:dyDescent="0.3">
      <c r="J1889" s="121"/>
      <c r="K1889" s="121"/>
      <c r="L1889" s="121"/>
      <c r="M1889" s="121"/>
    </row>
    <row r="1890" spans="10:13" x14ac:dyDescent="0.3">
      <c r="J1890" s="121"/>
      <c r="K1890" s="121"/>
      <c r="L1890" s="121"/>
      <c r="M1890" s="121"/>
    </row>
    <row r="1891" spans="10:13" x14ac:dyDescent="0.3">
      <c r="J1891" s="121"/>
      <c r="K1891" s="121"/>
      <c r="L1891" s="121"/>
      <c r="M1891" s="121"/>
    </row>
    <row r="1892" spans="10:13" x14ac:dyDescent="0.3">
      <c r="J1892" s="121"/>
      <c r="K1892" s="121"/>
      <c r="L1892" s="121"/>
      <c r="M1892" s="121"/>
    </row>
    <row r="1893" spans="10:13" x14ac:dyDescent="0.3">
      <c r="J1893" s="121"/>
      <c r="K1893" s="121"/>
      <c r="L1893" s="121"/>
      <c r="M1893" s="121"/>
    </row>
    <row r="1894" spans="10:13" x14ac:dyDescent="0.3">
      <c r="J1894" s="121"/>
      <c r="K1894" s="121"/>
      <c r="L1894" s="121"/>
      <c r="M1894" s="121"/>
    </row>
    <row r="1895" spans="10:13" x14ac:dyDescent="0.3">
      <c r="J1895" s="121"/>
      <c r="K1895" s="121"/>
      <c r="L1895" s="121"/>
      <c r="M1895" s="121"/>
    </row>
    <row r="1896" spans="10:13" x14ac:dyDescent="0.3">
      <c r="J1896" s="121"/>
      <c r="K1896" s="121"/>
      <c r="L1896" s="121"/>
      <c r="M1896" s="121"/>
    </row>
    <row r="1897" spans="10:13" x14ac:dyDescent="0.3">
      <c r="J1897" s="121"/>
      <c r="K1897" s="121"/>
      <c r="L1897" s="121"/>
      <c r="M1897" s="121"/>
    </row>
    <row r="1898" spans="10:13" x14ac:dyDescent="0.3">
      <c r="J1898" s="121"/>
      <c r="K1898" s="121"/>
      <c r="L1898" s="121"/>
      <c r="M1898" s="121"/>
    </row>
    <row r="1899" spans="10:13" x14ac:dyDescent="0.3">
      <c r="J1899" s="121"/>
      <c r="K1899" s="121"/>
      <c r="L1899" s="121"/>
      <c r="M1899" s="121"/>
    </row>
    <row r="1900" spans="10:13" x14ac:dyDescent="0.3">
      <c r="J1900" s="121"/>
      <c r="K1900" s="121"/>
      <c r="L1900" s="121"/>
      <c r="M1900" s="121"/>
    </row>
    <row r="1901" spans="10:13" x14ac:dyDescent="0.3">
      <c r="J1901" s="121"/>
      <c r="K1901" s="121"/>
      <c r="L1901" s="121"/>
      <c r="M1901" s="121"/>
    </row>
    <row r="1902" spans="10:13" x14ac:dyDescent="0.3">
      <c r="J1902" s="121"/>
      <c r="K1902" s="121"/>
      <c r="L1902" s="121"/>
      <c r="M1902" s="121"/>
    </row>
    <row r="1903" spans="10:13" x14ac:dyDescent="0.3">
      <c r="J1903" s="121"/>
      <c r="K1903" s="121"/>
      <c r="L1903" s="121"/>
      <c r="M1903" s="121"/>
    </row>
    <row r="1904" spans="10:13" x14ac:dyDescent="0.3">
      <c r="J1904" s="121"/>
      <c r="K1904" s="121"/>
      <c r="L1904" s="121"/>
      <c r="M1904" s="121"/>
    </row>
    <row r="1905" spans="10:13" x14ac:dyDescent="0.3">
      <c r="J1905" s="121"/>
      <c r="K1905" s="121"/>
      <c r="L1905" s="121"/>
      <c r="M1905" s="121"/>
    </row>
    <row r="1906" spans="10:13" x14ac:dyDescent="0.3">
      <c r="J1906" s="121"/>
      <c r="K1906" s="121"/>
      <c r="L1906" s="121"/>
      <c r="M1906" s="121"/>
    </row>
    <row r="1907" spans="10:13" x14ac:dyDescent="0.3">
      <c r="J1907" s="121"/>
      <c r="K1907" s="121"/>
      <c r="L1907" s="121"/>
      <c r="M1907" s="121"/>
    </row>
    <row r="1908" spans="10:13" x14ac:dyDescent="0.3">
      <c r="J1908" s="121"/>
      <c r="K1908" s="121"/>
      <c r="L1908" s="121"/>
      <c r="M1908" s="121"/>
    </row>
    <row r="1909" spans="10:13" x14ac:dyDescent="0.3">
      <c r="J1909" s="121"/>
      <c r="K1909" s="121"/>
      <c r="L1909" s="121"/>
      <c r="M1909" s="121"/>
    </row>
    <row r="1910" spans="10:13" x14ac:dyDescent="0.3">
      <c r="J1910" s="121"/>
      <c r="K1910" s="121"/>
      <c r="L1910" s="121"/>
      <c r="M1910" s="121"/>
    </row>
    <row r="1911" spans="10:13" x14ac:dyDescent="0.3">
      <c r="J1911" s="121"/>
      <c r="K1911" s="121"/>
      <c r="L1911" s="121"/>
      <c r="M1911" s="121"/>
    </row>
    <row r="1912" spans="10:13" x14ac:dyDescent="0.3">
      <c r="J1912" s="121"/>
      <c r="K1912" s="121"/>
      <c r="L1912" s="121"/>
      <c r="M1912" s="121"/>
    </row>
    <row r="1913" spans="10:13" x14ac:dyDescent="0.3">
      <c r="J1913" s="121"/>
      <c r="K1913" s="121"/>
      <c r="L1913" s="121"/>
      <c r="M1913" s="121"/>
    </row>
    <row r="1914" spans="10:13" x14ac:dyDescent="0.3">
      <c r="J1914" s="121"/>
      <c r="K1914" s="121"/>
      <c r="L1914" s="121"/>
      <c r="M1914" s="121"/>
    </row>
    <row r="1915" spans="10:13" x14ac:dyDescent="0.3">
      <c r="J1915" s="121"/>
      <c r="K1915" s="121"/>
      <c r="L1915" s="121"/>
      <c r="M1915" s="121"/>
    </row>
    <row r="1916" spans="10:13" x14ac:dyDescent="0.3">
      <c r="J1916" s="121"/>
      <c r="K1916" s="121"/>
      <c r="L1916" s="121"/>
      <c r="M1916" s="121"/>
    </row>
    <row r="1917" spans="10:13" x14ac:dyDescent="0.3">
      <c r="J1917" s="121"/>
      <c r="K1917" s="121"/>
      <c r="L1917" s="121"/>
      <c r="M1917" s="121"/>
    </row>
    <row r="1918" spans="10:13" x14ac:dyDescent="0.3">
      <c r="J1918" s="121"/>
      <c r="K1918" s="121"/>
      <c r="L1918" s="121"/>
      <c r="M1918" s="121"/>
    </row>
    <row r="1919" spans="10:13" x14ac:dyDescent="0.3">
      <c r="J1919" s="121"/>
      <c r="K1919" s="121"/>
      <c r="L1919" s="121"/>
      <c r="M1919" s="121"/>
    </row>
    <row r="1920" spans="10:13" x14ac:dyDescent="0.3">
      <c r="J1920" s="121"/>
      <c r="K1920" s="121"/>
      <c r="L1920" s="121"/>
      <c r="M1920" s="121"/>
    </row>
    <row r="1921" spans="10:13" x14ac:dyDescent="0.3">
      <c r="J1921" s="121"/>
      <c r="K1921" s="121"/>
      <c r="L1921" s="121"/>
      <c r="M1921" s="121"/>
    </row>
    <row r="1922" spans="10:13" x14ac:dyDescent="0.3">
      <c r="J1922" s="121"/>
      <c r="K1922" s="121"/>
      <c r="L1922" s="121"/>
      <c r="M1922" s="121"/>
    </row>
    <row r="1923" spans="10:13" x14ac:dyDescent="0.3">
      <c r="J1923" s="121"/>
      <c r="K1923" s="121"/>
      <c r="L1923" s="121"/>
      <c r="M1923" s="121"/>
    </row>
    <row r="1924" spans="10:13" x14ac:dyDescent="0.3">
      <c r="J1924" s="121"/>
      <c r="K1924" s="121"/>
      <c r="L1924" s="121"/>
      <c r="M1924" s="121"/>
    </row>
    <row r="1925" spans="10:13" x14ac:dyDescent="0.3">
      <c r="J1925" s="121"/>
      <c r="K1925" s="121"/>
      <c r="L1925" s="121"/>
      <c r="M1925" s="121"/>
    </row>
    <row r="1926" spans="10:13" x14ac:dyDescent="0.3">
      <c r="J1926" s="121"/>
      <c r="K1926" s="121"/>
      <c r="L1926" s="121"/>
      <c r="M1926" s="121"/>
    </row>
    <row r="1927" spans="10:13" x14ac:dyDescent="0.3">
      <c r="J1927" s="121"/>
      <c r="K1927" s="121"/>
      <c r="L1927" s="121"/>
      <c r="M1927" s="121"/>
    </row>
    <row r="1928" spans="10:13" x14ac:dyDescent="0.3">
      <c r="J1928" s="121"/>
      <c r="K1928" s="121"/>
      <c r="L1928" s="121"/>
      <c r="M1928" s="121"/>
    </row>
    <row r="1929" spans="10:13" x14ac:dyDescent="0.3">
      <c r="J1929" s="121"/>
      <c r="K1929" s="121"/>
      <c r="L1929" s="121"/>
      <c r="M1929" s="121"/>
    </row>
    <row r="1930" spans="10:13" x14ac:dyDescent="0.3">
      <c r="J1930" s="121"/>
      <c r="K1930" s="121"/>
      <c r="L1930" s="121"/>
      <c r="M1930" s="121"/>
    </row>
    <row r="1931" spans="10:13" x14ac:dyDescent="0.3">
      <c r="J1931" s="121"/>
      <c r="K1931" s="121"/>
      <c r="L1931" s="121"/>
      <c r="M1931" s="121"/>
    </row>
    <row r="1932" spans="10:13" x14ac:dyDescent="0.3">
      <c r="J1932" s="121"/>
      <c r="K1932" s="121"/>
      <c r="L1932" s="121"/>
      <c r="M1932" s="121"/>
    </row>
    <row r="1933" spans="10:13" x14ac:dyDescent="0.3">
      <c r="J1933" s="121"/>
      <c r="K1933" s="121"/>
      <c r="L1933" s="121"/>
      <c r="M1933" s="121"/>
    </row>
    <row r="1934" spans="10:13" x14ac:dyDescent="0.3">
      <c r="J1934" s="121"/>
      <c r="K1934" s="121"/>
      <c r="L1934" s="121"/>
      <c r="M1934" s="121"/>
    </row>
    <row r="1935" spans="10:13" x14ac:dyDescent="0.3">
      <c r="J1935" s="121"/>
      <c r="K1935" s="121"/>
      <c r="L1935" s="121"/>
      <c r="M1935" s="121"/>
    </row>
    <row r="1936" spans="10:13" x14ac:dyDescent="0.3">
      <c r="J1936" s="121"/>
      <c r="K1936" s="121"/>
      <c r="L1936" s="121"/>
      <c r="M1936" s="121"/>
    </row>
    <row r="1937" spans="10:13" x14ac:dyDescent="0.3">
      <c r="J1937" s="121"/>
      <c r="K1937" s="121"/>
      <c r="L1937" s="121"/>
      <c r="M1937" s="121"/>
    </row>
    <row r="1938" spans="10:13" x14ac:dyDescent="0.3">
      <c r="J1938" s="121"/>
      <c r="K1938" s="121"/>
      <c r="L1938" s="121"/>
      <c r="M1938" s="121"/>
    </row>
    <row r="1939" spans="10:13" x14ac:dyDescent="0.3">
      <c r="J1939" s="121"/>
      <c r="K1939" s="121"/>
      <c r="L1939" s="121"/>
      <c r="M1939" s="121"/>
    </row>
    <row r="1940" spans="10:13" x14ac:dyDescent="0.3">
      <c r="J1940" s="121"/>
      <c r="K1940" s="121"/>
      <c r="L1940" s="121"/>
      <c r="M1940" s="121"/>
    </row>
    <row r="1941" spans="10:13" x14ac:dyDescent="0.3">
      <c r="J1941" s="121"/>
      <c r="K1941" s="121"/>
      <c r="L1941" s="121"/>
      <c r="M1941" s="121"/>
    </row>
    <row r="1942" spans="10:13" x14ac:dyDescent="0.3">
      <c r="J1942" s="121"/>
      <c r="K1942" s="121"/>
      <c r="L1942" s="121"/>
      <c r="M1942" s="121"/>
    </row>
    <row r="1943" spans="10:13" x14ac:dyDescent="0.3">
      <c r="J1943" s="121"/>
      <c r="K1943" s="121"/>
      <c r="L1943" s="121"/>
      <c r="M1943" s="121"/>
    </row>
    <row r="1944" spans="10:13" x14ac:dyDescent="0.3">
      <c r="J1944" s="121"/>
      <c r="K1944" s="121"/>
      <c r="L1944" s="121"/>
      <c r="M1944" s="121"/>
    </row>
    <row r="1945" spans="10:13" x14ac:dyDescent="0.3">
      <c r="J1945" s="121"/>
      <c r="K1945" s="121"/>
      <c r="L1945" s="121"/>
      <c r="M1945" s="121"/>
    </row>
    <row r="1946" spans="10:13" x14ac:dyDescent="0.3">
      <c r="J1946" s="121"/>
      <c r="K1946" s="121"/>
      <c r="L1946" s="121"/>
      <c r="M1946" s="121"/>
    </row>
    <row r="1947" spans="10:13" x14ac:dyDescent="0.3">
      <c r="J1947" s="121"/>
      <c r="K1947" s="121"/>
      <c r="L1947" s="121"/>
      <c r="M1947" s="121"/>
    </row>
    <row r="1948" spans="10:13" x14ac:dyDescent="0.3">
      <c r="J1948" s="121"/>
      <c r="K1948" s="121"/>
      <c r="L1948" s="121"/>
      <c r="M1948" s="121"/>
    </row>
    <row r="1949" spans="10:13" x14ac:dyDescent="0.3">
      <c r="J1949" s="121"/>
      <c r="K1949" s="121"/>
      <c r="L1949" s="121"/>
      <c r="M1949" s="121"/>
    </row>
    <row r="1950" spans="10:13" x14ac:dyDescent="0.3">
      <c r="J1950" s="121"/>
      <c r="K1950" s="121"/>
      <c r="L1950" s="121"/>
      <c r="M1950" s="121"/>
    </row>
    <row r="1951" spans="10:13" x14ac:dyDescent="0.3">
      <c r="J1951" s="121"/>
      <c r="K1951" s="121"/>
      <c r="L1951" s="121"/>
      <c r="M1951" s="121"/>
    </row>
    <row r="1952" spans="10:13" x14ac:dyDescent="0.3">
      <c r="J1952" s="121"/>
      <c r="K1952" s="121"/>
      <c r="L1952" s="121"/>
      <c r="M1952" s="121"/>
    </row>
    <row r="1953" spans="10:13" x14ac:dyDescent="0.3">
      <c r="J1953" s="121"/>
      <c r="K1953" s="121"/>
      <c r="L1953" s="121"/>
      <c r="M1953" s="121"/>
    </row>
    <row r="1954" spans="10:13" x14ac:dyDescent="0.3">
      <c r="J1954" s="121"/>
      <c r="K1954" s="121"/>
      <c r="L1954" s="121"/>
      <c r="M1954" s="121"/>
    </row>
    <row r="1955" spans="10:13" x14ac:dyDescent="0.3">
      <c r="J1955" s="121"/>
      <c r="K1955" s="121"/>
      <c r="L1955" s="121"/>
      <c r="M1955" s="121"/>
    </row>
    <row r="1956" spans="10:13" x14ac:dyDescent="0.3">
      <c r="J1956" s="121"/>
      <c r="K1956" s="121"/>
      <c r="L1956" s="121"/>
      <c r="M1956" s="121"/>
    </row>
    <row r="1957" spans="10:13" x14ac:dyDescent="0.3">
      <c r="J1957" s="121"/>
      <c r="K1957" s="121"/>
      <c r="L1957" s="121"/>
      <c r="M1957" s="121"/>
    </row>
    <row r="1958" spans="10:13" x14ac:dyDescent="0.3">
      <c r="J1958" s="121"/>
      <c r="K1958" s="121"/>
      <c r="L1958" s="121"/>
      <c r="M1958" s="121"/>
    </row>
    <row r="1959" spans="10:13" x14ac:dyDescent="0.3">
      <c r="J1959" s="121"/>
      <c r="K1959" s="121"/>
      <c r="L1959" s="121"/>
      <c r="M1959" s="121"/>
    </row>
    <row r="1960" spans="10:13" x14ac:dyDescent="0.3">
      <c r="J1960" s="121"/>
      <c r="K1960" s="121"/>
      <c r="L1960" s="121"/>
      <c r="M1960" s="121"/>
    </row>
    <row r="1961" spans="10:13" x14ac:dyDescent="0.3">
      <c r="J1961" s="121"/>
      <c r="K1961" s="121"/>
      <c r="L1961" s="121"/>
      <c r="M1961" s="121"/>
    </row>
    <row r="1962" spans="10:13" x14ac:dyDescent="0.3">
      <c r="J1962" s="121"/>
      <c r="K1962" s="121"/>
      <c r="L1962" s="121"/>
      <c r="M1962" s="121"/>
    </row>
    <row r="1963" spans="10:13" x14ac:dyDescent="0.3">
      <c r="J1963" s="121"/>
      <c r="K1963" s="121"/>
      <c r="L1963" s="121"/>
      <c r="M1963" s="121"/>
    </row>
    <row r="1964" spans="10:13" x14ac:dyDescent="0.3">
      <c r="J1964" s="121"/>
      <c r="K1964" s="121"/>
      <c r="L1964" s="121"/>
      <c r="M1964" s="121"/>
    </row>
    <row r="1965" spans="10:13" x14ac:dyDescent="0.3">
      <c r="J1965" s="121"/>
      <c r="K1965" s="121"/>
      <c r="L1965" s="121"/>
      <c r="M1965" s="121"/>
    </row>
    <row r="1966" spans="10:13" x14ac:dyDescent="0.3">
      <c r="J1966" s="121"/>
      <c r="K1966" s="121"/>
      <c r="L1966" s="121"/>
      <c r="M1966" s="121"/>
    </row>
    <row r="1967" spans="10:13" x14ac:dyDescent="0.3">
      <c r="J1967" s="121"/>
      <c r="K1967" s="121"/>
      <c r="L1967" s="121"/>
      <c r="M1967" s="121"/>
    </row>
    <row r="1968" spans="10:13" x14ac:dyDescent="0.3">
      <c r="J1968" s="121"/>
      <c r="K1968" s="121"/>
      <c r="L1968" s="121"/>
      <c r="M1968" s="121"/>
    </row>
    <row r="1969" spans="10:13" x14ac:dyDescent="0.3">
      <c r="J1969" s="121"/>
      <c r="K1969" s="121"/>
      <c r="L1969" s="121"/>
      <c r="M1969" s="121"/>
    </row>
    <row r="1970" spans="10:13" x14ac:dyDescent="0.3">
      <c r="J1970" s="121"/>
      <c r="K1970" s="121"/>
      <c r="L1970" s="121"/>
      <c r="M1970" s="121"/>
    </row>
    <row r="1971" spans="10:13" x14ac:dyDescent="0.3">
      <c r="J1971" s="121"/>
      <c r="K1971" s="121"/>
      <c r="L1971" s="121"/>
      <c r="M1971" s="121"/>
    </row>
    <row r="1972" spans="10:13" x14ac:dyDescent="0.3">
      <c r="J1972" s="121"/>
      <c r="K1972" s="121"/>
      <c r="L1972" s="121"/>
      <c r="M1972" s="121"/>
    </row>
    <row r="1973" spans="10:13" x14ac:dyDescent="0.3">
      <c r="J1973" s="121"/>
      <c r="K1973" s="121"/>
      <c r="L1973" s="121"/>
      <c r="M1973" s="121"/>
    </row>
    <row r="1974" spans="10:13" x14ac:dyDescent="0.3">
      <c r="J1974" s="121"/>
      <c r="K1974" s="121"/>
      <c r="L1974" s="121"/>
      <c r="M1974" s="121"/>
    </row>
    <row r="1975" spans="10:13" x14ac:dyDescent="0.3">
      <c r="J1975" s="121"/>
      <c r="K1975" s="121"/>
      <c r="L1975" s="121"/>
      <c r="M1975" s="121"/>
    </row>
    <row r="1976" spans="10:13" x14ac:dyDescent="0.3">
      <c r="J1976" s="121"/>
      <c r="K1976" s="121"/>
      <c r="L1976" s="121"/>
      <c r="M1976" s="121"/>
    </row>
    <row r="1977" spans="10:13" x14ac:dyDescent="0.3">
      <c r="J1977" s="121"/>
      <c r="K1977" s="121"/>
      <c r="L1977" s="121"/>
      <c r="M1977" s="121"/>
    </row>
    <row r="1978" spans="10:13" x14ac:dyDescent="0.3">
      <c r="J1978" s="121"/>
      <c r="K1978" s="121"/>
      <c r="L1978" s="121"/>
      <c r="M1978" s="121"/>
    </row>
    <row r="1979" spans="10:13" x14ac:dyDescent="0.3">
      <c r="J1979" s="121"/>
      <c r="K1979" s="121"/>
      <c r="L1979" s="121"/>
      <c r="M1979" s="121"/>
    </row>
    <row r="1980" spans="10:13" x14ac:dyDescent="0.3">
      <c r="J1980" s="121"/>
      <c r="K1980" s="121"/>
      <c r="L1980" s="121"/>
      <c r="M1980" s="121"/>
    </row>
    <row r="1981" spans="10:13" x14ac:dyDescent="0.3">
      <c r="J1981" s="121"/>
      <c r="K1981" s="121"/>
      <c r="L1981" s="121"/>
      <c r="M1981" s="121"/>
    </row>
    <row r="1982" spans="10:13" x14ac:dyDescent="0.3">
      <c r="J1982" s="121"/>
      <c r="K1982" s="121"/>
      <c r="L1982" s="121"/>
      <c r="M1982" s="121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3" priority="18" operator="containsText" text="Oui">
      <formula>NOT(ISERROR(SEARCH("Oui",B19)))</formula>
    </cfRule>
  </conditionalFormatting>
  <conditionalFormatting sqref="B17 B19 B21 B23">
    <cfRule type="containsText" dxfId="42" priority="16" operator="containsText" text="Non">
      <formula>NOT(ISERROR(SEARCH("Non",B17)))</formula>
    </cfRule>
    <cfRule type="containsText" dxfId="41" priority="17" operator="containsText" text="Oui">
      <formula>NOT(ISERROR(SEARCH("Oui",B17)))</formula>
    </cfRule>
  </conditionalFormatting>
  <conditionalFormatting sqref="B26">
    <cfRule type="cellIs" dxfId="40" priority="14" operator="equal">
      <formula>"Oui"</formula>
    </cfRule>
    <cfRule type="containsText" dxfId="39" priority="15" operator="containsText" text="Non">
      <formula>NOT(ISERROR(SEARCH("Non",B26)))</formula>
    </cfRule>
  </conditionalFormatting>
  <conditionalFormatting sqref="C492:E492">
    <cfRule type="cellIs" dxfId="38" priority="13" operator="equal">
      <formula>0</formula>
    </cfRule>
  </conditionalFormatting>
  <conditionalFormatting sqref="G492:H492">
    <cfRule type="cellIs" dxfId="37" priority="11" operator="greaterThan">
      <formula>0.00001</formula>
    </cfRule>
    <cfRule type="cellIs" dxfId="36" priority="12" operator="lessThan">
      <formula>0.000000001</formula>
    </cfRule>
  </conditionalFormatting>
  <conditionalFormatting sqref="A32:D32">
    <cfRule type="cellIs" dxfId="35" priority="3" operator="equal">
      <formula>"Constantes d'integration y' incorrectes"</formula>
    </cfRule>
    <cfRule type="cellIs" dxfId="34" priority="5" operator="equal">
      <formula>"Constantes d'integration y' correctes"</formula>
    </cfRule>
    <cfRule type="cellIs" dxfId="33" priority="8" operator="equal">
      <formula>"Constantes d'integration incorrectes"</formula>
    </cfRule>
    <cfRule type="containsText" dxfId="32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31" priority="6" operator="equal">
      <formula>"Erreur probable"</formula>
    </cfRule>
    <cfRule type="cellIs" dxfId="30" priority="7" operator="equal">
      <formula>"PFD Verifié"</formula>
    </cfRule>
  </conditionalFormatting>
  <conditionalFormatting sqref="A33:D33">
    <cfRule type="cellIs" dxfId="29" priority="1" operator="equal">
      <formula>"Constantes d'integration z' incorrectes"</formula>
    </cfRule>
    <cfRule type="cellIs" dxfId="28" priority="2" operator="equal">
      <formula>"Constantes d'integration z' incorrectes"</formula>
    </cfRule>
    <cfRule type="cellIs" dxfId="27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G3" sqref="G3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</cols>
  <sheetData>
    <row r="1" spans="1:23" ht="15" thickBot="1" x14ac:dyDescent="0.35">
      <c r="A1" s="239" t="s">
        <v>445</v>
      </c>
      <c r="B1" s="239"/>
      <c r="C1" s="239"/>
      <c r="D1" s="239"/>
      <c r="E1" s="1"/>
      <c r="F1" s="239" t="s">
        <v>446</v>
      </c>
      <c r="G1" s="239"/>
      <c r="H1" s="239"/>
      <c r="I1" s="239"/>
      <c r="J1" s="1"/>
      <c r="K1" s="238" t="s">
        <v>323</v>
      </c>
      <c r="L1" s="238"/>
      <c r="M1" s="238"/>
      <c r="N1" s="238"/>
      <c r="O1" s="238"/>
      <c r="P1" s="238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6'!B11)</f>
        <v>1102.6577908435838</v>
      </c>
      <c r="C3" s="75" t="s">
        <v>72</v>
      </c>
      <c r="D3" s="76" t="s">
        <v>290</v>
      </c>
      <c r="E3" s="1"/>
      <c r="F3" s="75" t="s">
        <v>85</v>
      </c>
      <c r="G3" s="75">
        <v>0</v>
      </c>
      <c r="H3" s="75" t="s">
        <v>72</v>
      </c>
      <c r="I3" s="76" t="s">
        <v>290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6'!B12,'Arbre 6'!B13)</f>
        <v>1173.621167111668</v>
      </c>
      <c r="C4" s="75" t="s">
        <v>72</v>
      </c>
      <c r="D4" s="76" t="s">
        <v>291</v>
      </c>
      <c r="E4" s="1"/>
      <c r="F4" s="75" t="s">
        <v>86</v>
      </c>
      <c r="G4" s="75" cm="1">
        <f t="array" ref="G4">norme('Arbre 6'!B14,'Arbre 6'!B15)</f>
        <v>1303.4995902376386</v>
      </c>
      <c r="H4" s="75" t="s">
        <v>72</v>
      </c>
      <c r="I4" s="76" t="s">
        <v>291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1.1399999999999999</v>
      </c>
      <c r="C5" s="75"/>
      <c r="D5" s="76" t="s">
        <v>293</v>
      </c>
      <c r="E5" s="1"/>
      <c r="F5" s="75" t="s">
        <v>82</v>
      </c>
      <c r="G5" s="75">
        <v>23400</v>
      </c>
      <c r="H5" s="75" t="s">
        <v>72</v>
      </c>
      <c r="I5" s="76" t="s">
        <v>302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0.35</v>
      </c>
      <c r="C6" s="75"/>
      <c r="D6" s="76" t="s">
        <v>300</v>
      </c>
      <c r="E6" s="1"/>
      <c r="F6" s="75" t="s">
        <v>296</v>
      </c>
      <c r="G6" s="75">
        <v>11600</v>
      </c>
      <c r="H6" s="75" t="s">
        <v>72</v>
      </c>
      <c r="I6" s="76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0.26</v>
      </c>
      <c r="C7" s="75"/>
      <c r="D7" s="76" t="s">
        <v>301</v>
      </c>
      <c r="E7" s="1"/>
      <c r="F7" s="75" t="s">
        <v>72</v>
      </c>
      <c r="G7" s="75">
        <f>'Arbre 6'!B3</f>
        <v>1500</v>
      </c>
      <c r="H7" s="75" t="s">
        <v>2</v>
      </c>
      <c r="I7" s="76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22000</v>
      </c>
      <c r="C8" s="75" t="s">
        <v>72</v>
      </c>
      <c r="D8" s="76" t="s">
        <v>302</v>
      </c>
      <c r="E8" s="1"/>
      <c r="F8" s="75" t="s">
        <v>297</v>
      </c>
      <c r="G8" s="75">
        <v>1</v>
      </c>
      <c r="H8" s="75"/>
      <c r="I8" s="76" t="s">
        <v>304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15300</v>
      </c>
      <c r="C9" s="75" t="s">
        <v>72</v>
      </c>
      <c r="D9" s="76" t="s">
        <v>303</v>
      </c>
      <c r="E9" s="1"/>
      <c r="F9" s="75" t="s">
        <v>298</v>
      </c>
      <c r="G9" s="75">
        <v>1</v>
      </c>
      <c r="H9" s="75"/>
      <c r="I9" s="76" t="s">
        <v>305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3">
      <c r="A10" s="75" t="s">
        <v>72</v>
      </c>
      <c r="B10" s="75">
        <f>'Arbre 6'!B3</f>
        <v>1500</v>
      </c>
      <c r="C10" s="75" t="s">
        <v>2</v>
      </c>
      <c r="D10" s="76" t="s">
        <v>307</v>
      </c>
      <c r="E10" s="1"/>
      <c r="F10" s="75" t="s">
        <v>299</v>
      </c>
      <c r="G10" s="75">
        <v>1</v>
      </c>
      <c r="H10" s="75"/>
      <c r="I10" s="76" t="s">
        <v>306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" thickBot="1" x14ac:dyDescent="0.35">
      <c r="A12" s="75" t="s">
        <v>298</v>
      </c>
      <c r="B12" s="75">
        <v>1</v>
      </c>
      <c r="C12" s="75"/>
      <c r="D12" s="76" t="s">
        <v>305</v>
      </c>
      <c r="E12" s="1"/>
      <c r="F12" s="60" t="s">
        <v>311</v>
      </c>
      <c r="G12" s="59" t="s">
        <v>8</v>
      </c>
      <c r="H12" s="59" t="s">
        <v>105</v>
      </c>
      <c r="I12" s="59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3">
      <c r="A13" s="75" t="s">
        <v>299</v>
      </c>
      <c r="B13" s="75">
        <v>1</v>
      </c>
      <c r="C13" s="75"/>
      <c r="D13" s="76" t="s">
        <v>306</v>
      </c>
      <c r="E13" s="1"/>
      <c r="F13" s="89" t="s">
        <v>329</v>
      </c>
      <c r="G13" s="89">
        <f>G3/G6</f>
        <v>0</v>
      </c>
      <c r="H13" s="89"/>
      <c r="I13" s="91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89" t="s">
        <v>292</v>
      </c>
      <c r="G14" s="89" t="e">
        <f>S21</f>
        <v>#N/A</v>
      </c>
      <c r="H14" s="89"/>
      <c r="I14" s="91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89" t="s">
        <v>294</v>
      </c>
      <c r="G15" s="89" t="e">
        <f>S22</f>
        <v>#N/A</v>
      </c>
      <c r="H15" s="89"/>
      <c r="I15" s="91" t="s">
        <v>300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0.93953468269260332</v>
      </c>
      <c r="C16" s="89"/>
      <c r="D16" s="91" t="s">
        <v>309</v>
      </c>
      <c r="E16" s="1"/>
      <c r="F16" s="89" t="s">
        <v>295</v>
      </c>
      <c r="G16" s="89" t="e">
        <f>S23</f>
        <v>#N/A</v>
      </c>
      <c r="H16" s="89"/>
      <c r="I16" s="91" t="s">
        <v>301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1173.621167111668</v>
      </c>
      <c r="C17" s="89" t="s">
        <v>72</v>
      </c>
      <c r="D17" s="91" t="s">
        <v>319</v>
      </c>
      <c r="E17" s="1"/>
      <c r="F17" s="89" t="s">
        <v>308</v>
      </c>
      <c r="G17" s="89">
        <f>G3/G4</f>
        <v>0</v>
      </c>
      <c r="H17" s="89"/>
      <c r="I17" s="91" t="s">
        <v>309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89" t="s">
        <v>71</v>
      </c>
      <c r="G18" s="89">
        <f>IF(G3=0,G4,(IF(G17&lt;=S21,G4,S22*G4+S23*G3)))</f>
        <v>1303.4995902376386</v>
      </c>
      <c r="H18" s="89" t="s">
        <v>72</v>
      </c>
      <c r="I18" s="91" t="s">
        <v>319</v>
      </c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1"/>
      <c r="G19" s="1"/>
      <c r="H19" s="1"/>
      <c r="I19" s="1"/>
      <c r="J19" s="1"/>
      <c r="P19" s="1"/>
      <c r="Q19" t="s">
        <v>334</v>
      </c>
      <c r="R19">
        <f>MATCH(R16,R4:R12,0)</f>
        <v>1</v>
      </c>
      <c r="S19" s="1"/>
    </row>
    <row r="20" spans="1:20" ht="15" thickBot="1" x14ac:dyDescent="0.35">
      <c r="A20" s="75" t="s">
        <v>315</v>
      </c>
      <c r="B20" s="75">
        <f>((10^6)/(60*B10))*B22</f>
        <v>73188.312179084023</v>
      </c>
      <c r="C20" s="75" t="s">
        <v>312</v>
      </c>
      <c r="D20" s="91" t="s">
        <v>317</v>
      </c>
      <c r="E20" s="1"/>
      <c r="F20" s="60" t="s">
        <v>320</v>
      </c>
      <c r="G20" s="59" t="s">
        <v>8</v>
      </c>
      <c r="H20" s="59" t="s">
        <v>105</v>
      </c>
      <c r="I20" s="59" t="s">
        <v>10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73188.312179084023</v>
      </c>
      <c r="C21" s="75" t="s">
        <v>312</v>
      </c>
      <c r="D21" s="91" t="s">
        <v>318</v>
      </c>
      <c r="E21" s="1"/>
      <c r="F21" s="75" t="s">
        <v>315</v>
      </c>
      <c r="G21" s="75">
        <f>((10^6)/(60*G7))*G23</f>
        <v>64279.481634266645</v>
      </c>
      <c r="H21" s="75" t="s">
        <v>312</v>
      </c>
      <c r="I21" s="91" t="s">
        <v>317</v>
      </c>
      <c r="J21" s="1"/>
      <c r="P21" s="1"/>
      <c r="Q21" s="238" t="s">
        <v>328</v>
      </c>
      <c r="R21" s="238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6586.9480961175623</v>
      </c>
      <c r="C22" s="75" t="s">
        <v>313</v>
      </c>
      <c r="D22" s="91" t="s">
        <v>317</v>
      </c>
      <c r="E22" s="1"/>
      <c r="F22" s="75" t="s">
        <v>316</v>
      </c>
      <c r="G22" s="75">
        <f>G21*G8*G9*G10</f>
        <v>64279.481634266645</v>
      </c>
      <c r="H22" s="75" t="s">
        <v>312</v>
      </c>
      <c r="I22" s="91" t="s">
        <v>318</v>
      </c>
      <c r="J22" s="1"/>
      <c r="P22" s="1"/>
      <c r="Q22" s="238" t="s">
        <v>335</v>
      </c>
      <c r="R22" s="238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75" t="s">
        <v>314</v>
      </c>
      <c r="G23" s="75">
        <f>(G5/G18)^3</f>
        <v>5785.1533470839986</v>
      </c>
      <c r="H23" s="75" t="s">
        <v>313</v>
      </c>
      <c r="I23" s="91" t="s">
        <v>317</v>
      </c>
      <c r="J23" s="1"/>
      <c r="P23" s="1"/>
      <c r="Q23" s="238" t="s">
        <v>336</v>
      </c>
      <c r="R23" s="238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69"/>
      <c r="G24" s="169"/>
      <c r="H24" s="169"/>
      <c r="I24" s="170"/>
      <c r="J24" s="1"/>
      <c r="P24" s="1"/>
      <c r="Q24" s="190"/>
      <c r="R24" s="190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60" t="s">
        <v>356</v>
      </c>
      <c r="G25" s="59" t="s">
        <v>8</v>
      </c>
      <c r="H25" s="59" t="s">
        <v>359</v>
      </c>
      <c r="I25" s="59" t="s">
        <v>10</v>
      </c>
      <c r="J25" s="1"/>
      <c r="P25" s="1"/>
      <c r="Q25" s="190"/>
      <c r="R25" s="190"/>
      <c r="T25" s="1"/>
    </row>
    <row r="26" spans="1:20" x14ac:dyDescent="0.3">
      <c r="A26" s="75" t="s">
        <v>358</v>
      </c>
      <c r="B26" s="75">
        <f>B8/B17</f>
        <v>18.745401511582262</v>
      </c>
      <c r="C26" s="75" t="str">
        <f>IF(B26&lt;2,"NON","OUI")</f>
        <v>OUI</v>
      </c>
      <c r="D26" s="91" t="s">
        <v>357</v>
      </c>
      <c r="E26" s="1"/>
      <c r="F26" s="75" t="s">
        <v>358</v>
      </c>
      <c r="G26" s="75">
        <f>G5/G18</f>
        <v>17.951674227787052</v>
      </c>
      <c r="H26" s="75" t="str">
        <f>IF(G26&lt;2,"NON","OUI")</f>
        <v>OUI</v>
      </c>
      <c r="I26" s="91" t="s">
        <v>357</v>
      </c>
      <c r="J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38" t="s">
        <v>322</v>
      </c>
      <c r="B29" s="238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1" priority="2" operator="lessThan">
      <formula>$H$26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O31" sqref="O31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73" t="s">
        <v>25</v>
      </c>
      <c r="G1" s="73" t="s">
        <v>215</v>
      </c>
      <c r="H1" s="73" t="s">
        <v>105</v>
      </c>
      <c r="I1" s="73" t="s">
        <v>216</v>
      </c>
      <c r="J1" s="1"/>
      <c r="K1" s="62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77" t="s">
        <v>71</v>
      </c>
      <c r="B2" s="167">
        <f>'Résistance des engrenages'!B3*'Résistance des engrenages'!B5</f>
        <v>2850</v>
      </c>
      <c r="C2" s="75" t="s">
        <v>4</v>
      </c>
      <c r="D2" s="16" t="s">
        <v>214</v>
      </c>
      <c r="E2" s="1"/>
      <c r="F2" s="77" t="s">
        <v>245</v>
      </c>
      <c r="G2" s="159">
        <f>'Résistance des engrenages'!G6</f>
        <v>20</v>
      </c>
      <c r="H2" s="75" t="s">
        <v>76</v>
      </c>
      <c r="I2" s="76" t="s">
        <v>223</v>
      </c>
      <c r="J2" s="1"/>
      <c r="K2" s="63" t="s">
        <v>142</v>
      </c>
      <c r="L2" s="14"/>
      <c r="M2" s="250" t="s">
        <v>274</v>
      </c>
      <c r="N2" s="251"/>
      <c r="O2" s="251"/>
      <c r="P2" s="251"/>
      <c r="Q2" s="251"/>
      <c r="R2" s="251"/>
      <c r="S2" s="251"/>
      <c r="T2" s="251"/>
      <c r="U2" s="252"/>
      <c r="V2" s="14"/>
      <c r="W2" s="14"/>
      <c r="X2" s="1"/>
      <c r="Y2" s="14"/>
      <c r="Z2" s="14"/>
      <c r="AA2" s="14"/>
      <c r="AB2" s="210" t="s">
        <v>197</v>
      </c>
      <c r="AC2" s="211"/>
      <c r="AD2" s="211"/>
      <c r="AE2" s="211"/>
      <c r="AF2" s="211"/>
      <c r="AG2" s="211"/>
      <c r="AH2" s="211"/>
      <c r="AI2" s="211"/>
      <c r="AJ2" s="212"/>
      <c r="AK2" s="14"/>
      <c r="AL2" s="14"/>
      <c r="AM2" s="14"/>
      <c r="AN2" s="1"/>
    </row>
    <row r="3" spans="1:40" ht="15" thickBot="1" x14ac:dyDescent="0.35">
      <c r="A3" s="77" t="s">
        <v>72</v>
      </c>
      <c r="B3" s="168">
        <f>'Résistance des engrenages'!B2*'Résistance des engrenages'!G4</f>
        <v>750</v>
      </c>
      <c r="C3" s="75" t="s">
        <v>2</v>
      </c>
      <c r="D3" s="37" t="s">
        <v>213</v>
      </c>
      <c r="E3" s="1"/>
      <c r="F3" s="74" t="s">
        <v>244</v>
      </c>
      <c r="G3" s="143">
        <f>G2</f>
        <v>20</v>
      </c>
      <c r="H3" s="75" t="s">
        <v>76</v>
      </c>
      <c r="I3" s="76" t="s">
        <v>224</v>
      </c>
      <c r="J3" s="1"/>
      <c r="K3" s="14"/>
      <c r="L3" s="14"/>
      <c r="M3" s="253"/>
      <c r="N3" s="254"/>
      <c r="O3" s="254"/>
      <c r="P3" s="254"/>
      <c r="Q3" s="254"/>
      <c r="R3" s="254"/>
      <c r="S3" s="254"/>
      <c r="T3" s="254"/>
      <c r="U3" s="255"/>
      <c r="V3" s="14"/>
      <c r="W3" s="14"/>
      <c r="X3" s="1"/>
      <c r="Y3" s="14"/>
      <c r="Z3" s="14"/>
      <c r="AA3" s="14"/>
      <c r="AB3" s="216"/>
      <c r="AC3" s="217"/>
      <c r="AD3" s="217"/>
      <c r="AE3" s="217"/>
      <c r="AF3" s="217"/>
      <c r="AG3" s="217"/>
      <c r="AH3" s="217"/>
      <c r="AI3" s="217"/>
      <c r="AJ3" s="218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77" t="s">
        <v>44</v>
      </c>
      <c r="G4" s="159">
        <f>'Résistance des engrenages'!G7</f>
        <v>30</v>
      </c>
      <c r="H4" s="75" t="s">
        <v>76</v>
      </c>
      <c r="I4" s="76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4" t="s">
        <v>217</v>
      </c>
      <c r="G5" s="143">
        <f>'Résistance des engrenages'!B14/2</f>
        <v>20</v>
      </c>
      <c r="H5" s="75" t="s">
        <v>28</v>
      </c>
      <c r="I5" s="76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4" t="s">
        <v>218</v>
      </c>
      <c r="G6" s="143">
        <f>'Résistance des engrenages'!G3/2</f>
        <v>10</v>
      </c>
      <c r="H6" s="75" t="s">
        <v>28</v>
      </c>
      <c r="I6" s="76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59" t="s">
        <v>221</v>
      </c>
      <c r="B7" s="59" t="s">
        <v>8</v>
      </c>
      <c r="C7" s="59" t="s">
        <v>222</v>
      </c>
      <c r="D7" s="59" t="s">
        <v>10</v>
      </c>
      <c r="E7" s="1"/>
      <c r="F7" s="74" t="s">
        <v>91</v>
      </c>
      <c r="G7" s="143">
        <v>45</v>
      </c>
      <c r="H7" s="75" t="s">
        <v>28</v>
      </c>
      <c r="I7" s="76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0" t="s">
        <v>233</v>
      </c>
      <c r="B8" s="164">
        <f>2*PI()*B3/60</f>
        <v>78.539816339744831</v>
      </c>
      <c r="C8" s="81" t="s">
        <v>80</v>
      </c>
      <c r="D8" s="82" t="s">
        <v>238</v>
      </c>
      <c r="E8" s="1"/>
      <c r="F8" s="74" t="s">
        <v>225</v>
      </c>
      <c r="G8" s="143">
        <v>27</v>
      </c>
      <c r="H8" s="75" t="s">
        <v>28</v>
      </c>
      <c r="I8" s="76" t="s">
        <v>228</v>
      </c>
      <c r="J8" s="1"/>
      <c r="K8" s="14"/>
      <c r="L8" s="256" t="s">
        <v>276</v>
      </c>
      <c r="M8" s="257"/>
      <c r="N8" s="257"/>
      <c r="O8" s="109">
        <v>4.3800000000000004E-6</v>
      </c>
      <c r="P8" s="14"/>
      <c r="Q8" s="61"/>
      <c r="R8" s="258"/>
      <c r="S8" s="258"/>
      <c r="T8" s="258"/>
      <c r="U8" s="116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0" t="s">
        <v>82</v>
      </c>
      <c r="B9" s="165">
        <f>1000*B2/B8</f>
        <v>36287.327024952137</v>
      </c>
      <c r="C9" s="81" t="s">
        <v>83</v>
      </c>
      <c r="D9" s="82" t="s">
        <v>239</v>
      </c>
      <c r="E9" s="1"/>
      <c r="F9" s="74"/>
      <c r="G9" s="143">
        <v>15</v>
      </c>
      <c r="H9" s="75" t="s">
        <v>28</v>
      </c>
      <c r="I9" s="76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0" t="s">
        <v>234</v>
      </c>
      <c r="B10" s="165">
        <f>B9/G5</f>
        <v>1814.3663512476069</v>
      </c>
      <c r="C10" s="81" t="s">
        <v>72</v>
      </c>
      <c r="D10" s="82" t="s">
        <v>240</v>
      </c>
      <c r="E10" s="1"/>
      <c r="F10" s="74" t="s">
        <v>226</v>
      </c>
      <c r="G10" s="143">
        <v>-18</v>
      </c>
      <c r="H10" s="75" t="s">
        <v>28</v>
      </c>
      <c r="I10" s="76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0" t="s">
        <v>235</v>
      </c>
      <c r="B11" s="165">
        <f>-B10*TAN(RADIANS(G3))/COS(RADIANS(G4))</f>
        <v>-762.53576745270561</v>
      </c>
      <c r="C11" s="81" t="s">
        <v>72</v>
      </c>
      <c r="D11" s="82" t="s">
        <v>242</v>
      </c>
      <c r="E11" s="1"/>
      <c r="F11" s="74"/>
      <c r="G11" s="143">
        <v>60</v>
      </c>
      <c r="H11" s="75" t="s">
        <v>28</v>
      </c>
      <c r="I11" s="76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0" t="s">
        <v>236</v>
      </c>
      <c r="B12" s="165">
        <f>B10*TAN(RADIANS(G4))</f>
        <v>1047.524901301405</v>
      </c>
      <c r="C12" s="81" t="s">
        <v>72</v>
      </c>
      <c r="D12" s="82" t="s">
        <v>243</v>
      </c>
      <c r="E12" s="1"/>
      <c r="F12" s="100" t="s">
        <v>119</v>
      </c>
      <c r="G12" s="160">
        <v>0</v>
      </c>
      <c r="H12" s="101" t="s">
        <v>72</v>
      </c>
      <c r="I12" s="107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0" t="s">
        <v>237</v>
      </c>
      <c r="B13" s="165">
        <f>-B9/G6</f>
        <v>-3628.7327024952137</v>
      </c>
      <c r="C13" s="81" t="s">
        <v>72</v>
      </c>
      <c r="D13" s="82" t="s">
        <v>241</v>
      </c>
      <c r="E13" s="1"/>
      <c r="F13" s="104" t="s">
        <v>127</v>
      </c>
      <c r="G13" s="161">
        <v>50</v>
      </c>
      <c r="H13" s="105" t="s">
        <v>28</v>
      </c>
      <c r="I13" s="106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0" t="s">
        <v>246</v>
      </c>
      <c r="B14" s="165">
        <f>B13*TAN(RADIANS(G2))</f>
        <v>-1320.7506918166125</v>
      </c>
      <c r="C14" s="81" t="s">
        <v>72</v>
      </c>
      <c r="D14" s="82" t="s">
        <v>247</v>
      </c>
      <c r="E14" s="1"/>
      <c r="F14" s="102" t="s">
        <v>253</v>
      </c>
      <c r="G14" s="162">
        <v>2</v>
      </c>
      <c r="H14" s="103">
        <v>1</v>
      </c>
      <c r="I14" s="108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0" t="s">
        <v>94</v>
      </c>
      <c r="B15" s="165">
        <f>-B12</f>
        <v>-1047.524901301405</v>
      </c>
      <c r="C15" s="89" t="s">
        <v>72</v>
      </c>
      <c r="D15" s="90" t="s">
        <v>248</v>
      </c>
      <c r="E15" s="1"/>
      <c r="F15" s="74" t="s">
        <v>151</v>
      </c>
      <c r="G15" s="143">
        <v>190000</v>
      </c>
      <c r="H15" s="75" t="s">
        <v>138</v>
      </c>
      <c r="I15" s="23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0" t="s">
        <v>95</v>
      </c>
      <c r="B16" s="165">
        <f>-(B10*G7-B10*G8+B13*G7-B13*G10)/(G7)</f>
        <v>4354.4792429942563</v>
      </c>
      <c r="C16" s="89" t="s">
        <v>72</v>
      </c>
      <c r="D16" s="91" t="s">
        <v>249</v>
      </c>
      <c r="E16" s="1"/>
      <c r="F16" s="74" t="s">
        <v>152</v>
      </c>
      <c r="G16" s="143">
        <f>G15/(2*(1+0.3))</f>
        <v>73076.923076923078</v>
      </c>
      <c r="H16" s="75" t="s">
        <v>138</v>
      </c>
      <c r="I16" s="27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3">
      <c r="A17" s="80" t="s">
        <v>96</v>
      </c>
      <c r="B17" s="165">
        <f>-(B12*G5+B11*G7-B11*G8+B14*G7-B14*G10)/(G7)</f>
        <v>1688.4986527237156</v>
      </c>
      <c r="C17" s="89" t="s">
        <v>72</v>
      </c>
      <c r="D17" s="91" t="s">
        <v>250</v>
      </c>
      <c r="E17" s="1"/>
      <c r="F17" s="77" t="s">
        <v>139</v>
      </c>
      <c r="G17" s="159">
        <v>225</v>
      </c>
      <c r="H17" s="149" t="s">
        <v>138</v>
      </c>
      <c r="I17" s="31" t="s">
        <v>198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0" t="s">
        <v>97</v>
      </c>
      <c r="B18" s="165">
        <f>-(B10*G8+B13*G10)/(G7)</f>
        <v>-2540.1128917466494</v>
      </c>
      <c r="C18" s="89" t="s">
        <v>72</v>
      </c>
      <c r="D18" s="91" t="s">
        <v>251</v>
      </c>
      <c r="E18" s="1"/>
      <c r="F18" s="77" t="s">
        <v>140</v>
      </c>
      <c r="G18" s="159">
        <f>IF(G10/G16&lt;5,RADIANS(2/3),IF(G10/G16&gt;7,RADIANS(1/4),"A definir"))</f>
        <v>1.1635528346628864E-2</v>
      </c>
      <c r="H18" s="55" t="s">
        <v>159</v>
      </c>
      <c r="I18" s="23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15" t="s">
        <v>98</v>
      </c>
      <c r="B19" s="165">
        <f>(B12*G5-B11*G8-B14*G10)/(G7)</f>
        <v>394.78780654560285</v>
      </c>
      <c r="C19" s="89" t="s">
        <v>72</v>
      </c>
      <c r="D19" s="91" t="s">
        <v>252</v>
      </c>
      <c r="E19" s="1"/>
      <c r="F19" s="77" t="s">
        <v>146</v>
      </c>
      <c r="G19" s="159">
        <f>IF(B8&gt;500,(G7-G10)/3000,(G7-G10)/2000)</f>
        <v>3.15E-2</v>
      </c>
      <c r="H19" s="55" t="s">
        <v>28</v>
      </c>
      <c r="I19" s="27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0" t="s">
        <v>279</v>
      </c>
      <c r="B20" s="165">
        <f>G17/(MAX(M54:M684)*G23)</f>
        <v>1.6236894974609137</v>
      </c>
      <c r="C20" s="88">
        <v>1</v>
      </c>
      <c r="D20" s="36" t="s">
        <v>130</v>
      </c>
      <c r="E20" s="1"/>
      <c r="F20" s="77" t="s">
        <v>143</v>
      </c>
      <c r="G20" s="159" t="s">
        <v>141</v>
      </c>
      <c r="H20" s="148">
        <v>1</v>
      </c>
      <c r="I20" s="27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1" t="s">
        <v>280</v>
      </c>
      <c r="B21" s="166" t="str">
        <f>IF(B20&gt;G14,"Oui","Non")</f>
        <v>Non</v>
      </c>
      <c r="C21" s="81" t="s">
        <v>204</v>
      </c>
      <c r="D21" s="34" t="s">
        <v>131</v>
      </c>
      <c r="E21" s="1"/>
      <c r="F21" s="77" t="s">
        <v>144</v>
      </c>
      <c r="G21" s="159">
        <f>IF(G20="large",1/1500,1/500)</f>
        <v>6.6666666666666664E-4</v>
      </c>
      <c r="H21" s="147">
        <v>1</v>
      </c>
      <c r="I21" s="23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3" t="s">
        <v>161</v>
      </c>
      <c r="B22" s="155" cm="1">
        <f t="array" ref="B22">MAX(ABS(F54:F685))/(G16*B42)</f>
        <v>8.0927255798808035E-7</v>
      </c>
      <c r="C22" s="81" t="s">
        <v>159</v>
      </c>
      <c r="D22" s="35" t="s">
        <v>160</v>
      </c>
      <c r="E22" s="1"/>
      <c r="F22" s="129" t="s">
        <v>145</v>
      </c>
      <c r="G22" s="163">
        <v>3</v>
      </c>
      <c r="H22" s="18" t="s">
        <v>76</v>
      </c>
      <c r="I22" s="21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3.2" x14ac:dyDescent="0.3">
      <c r="A23" s="33" t="s">
        <v>150</v>
      </c>
      <c r="B23" s="166" t="str">
        <f>IF(B22&lt;G14,"Oui","Non")</f>
        <v>Oui</v>
      </c>
      <c r="C23" s="81" t="s">
        <v>204</v>
      </c>
      <c r="D23" s="34" t="s">
        <v>149</v>
      </c>
      <c r="E23" s="1"/>
      <c r="F23" s="142" t="s">
        <v>428</v>
      </c>
      <c r="G23" s="74">
        <v>6.5</v>
      </c>
      <c r="H23" s="75">
        <v>1</v>
      </c>
      <c r="I23" s="76" t="s">
        <v>424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3" t="s">
        <v>163</v>
      </c>
      <c r="B24" s="153">
        <f>MAX(U54:U684)</f>
        <v>8.7874977471007996E-3</v>
      </c>
      <c r="C24" s="81" t="s">
        <v>28</v>
      </c>
      <c r="D24" s="34" t="s">
        <v>164</v>
      </c>
      <c r="E24" s="1"/>
      <c r="F24" s="74" t="s">
        <v>425</v>
      </c>
      <c r="G24" s="74">
        <f>Clavettes!G21/Clavettes!G16</f>
        <v>4.5454545454545456E-2</v>
      </c>
      <c r="H24" s="75">
        <v>1</v>
      </c>
      <c r="I24" s="76" t="s">
        <v>426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3" t="s">
        <v>165</v>
      </c>
      <c r="B25" s="156" t="str">
        <f>IF(B24&lt;G19,"Oui","Non")</f>
        <v>Oui</v>
      </c>
      <c r="C25" s="81" t="s">
        <v>204</v>
      </c>
      <c r="D25" s="35" t="s">
        <v>148</v>
      </c>
      <c r="E25" s="1"/>
      <c r="F25" s="116"/>
      <c r="G25" s="116"/>
      <c r="H25" s="130"/>
      <c r="I25" s="131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3" t="s">
        <v>184</v>
      </c>
      <c r="B26" s="153">
        <f>MAX(T54:T684)</f>
        <v>3.1029482155420059E-5</v>
      </c>
      <c r="C26" s="88">
        <v>1</v>
      </c>
      <c r="D26" s="34" t="s">
        <v>203</v>
      </c>
      <c r="E26" s="1"/>
      <c r="F26" s="116"/>
      <c r="G26" s="116"/>
      <c r="H26" s="130"/>
      <c r="I26" s="131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3" t="s">
        <v>166</v>
      </c>
      <c r="B27" s="156" t="str">
        <f>IF(B26&lt;G21,"Oui","Non")</f>
        <v>Oui</v>
      </c>
      <c r="C27" s="81" t="s">
        <v>204</v>
      </c>
      <c r="D27" s="35" t="s">
        <v>147</v>
      </c>
      <c r="E27" s="1"/>
      <c r="F27" s="116"/>
      <c r="G27" s="116"/>
      <c r="H27" s="130"/>
      <c r="I27" s="131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3" t="s">
        <v>185</v>
      </c>
      <c r="B28" s="153">
        <f>DEGREES(ATAN(T234))</f>
        <v>8.5425194262461074E-5</v>
      </c>
      <c r="C28" s="81" t="s">
        <v>76</v>
      </c>
      <c r="D28" s="34" t="s">
        <v>205</v>
      </c>
      <c r="E28" s="1"/>
      <c r="F28" s="116"/>
      <c r="G28" s="116"/>
      <c r="H28" s="130"/>
      <c r="I28" s="131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3" t="s">
        <v>186</v>
      </c>
      <c r="B29" s="145">
        <f>DEGREES(ATAN(T684))</f>
        <v>1.7778583674114788E-3</v>
      </c>
      <c r="C29" s="81" t="s">
        <v>76</v>
      </c>
      <c r="D29" s="35" t="s">
        <v>206</v>
      </c>
      <c r="E29" s="1"/>
      <c r="F29" s="116"/>
      <c r="G29" s="116"/>
      <c r="H29" s="130"/>
      <c r="I29" s="131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7" t="s">
        <v>167</v>
      </c>
      <c r="B30" s="146" t="str">
        <f>IF(MAX(B28:B29)&lt;G18,"Oui","Non")</f>
        <v>Oui</v>
      </c>
      <c r="C30" s="81" t="s">
        <v>204</v>
      </c>
      <c r="D30" s="34" t="s">
        <v>182</v>
      </c>
      <c r="E30" s="1"/>
      <c r="F30" s="14"/>
      <c r="G30" s="14"/>
      <c r="H30" s="14"/>
      <c r="I30" s="14"/>
      <c r="J30" s="1"/>
      <c r="K30" s="14"/>
      <c r="L30" s="256" t="s">
        <v>277</v>
      </c>
      <c r="M30" s="257"/>
      <c r="N30" s="257"/>
      <c r="O30" s="110">
        <v>-5.2399999999999998E-7</v>
      </c>
      <c r="P30" s="14"/>
      <c r="Q30" s="61"/>
      <c r="R30" s="258"/>
      <c r="S30" s="258"/>
      <c r="T30" s="258"/>
      <c r="U30" s="117"/>
      <c r="V30" s="61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40"/>
      <c r="B33" s="240"/>
      <c r="C33" s="240"/>
      <c r="D33" s="240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40"/>
      <c r="B34" s="240"/>
      <c r="C34" s="240"/>
      <c r="D34" s="240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45" t="s">
        <v>201</v>
      </c>
      <c r="B35" s="246"/>
      <c r="C35" s="246"/>
      <c r="D35" s="247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48" t="s">
        <v>202</v>
      </c>
      <c r="B36" s="248"/>
      <c r="C36" s="248"/>
      <c r="D36" s="248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45" t="s">
        <v>274</v>
      </c>
      <c r="B37" s="246"/>
      <c r="C37" s="246"/>
      <c r="D37" s="247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49" t="str" cm="1">
        <f t="array" ref="A38">IF(ABS(P684)&lt;0.01*MAX(ABS(P54:P684)),"constante y' valide","constante y' non valide")</f>
        <v>constante y' non valide</v>
      </c>
      <c r="B38" s="249"/>
      <c r="C38" s="249"/>
      <c r="D38" s="249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49" t="str" cm="1">
        <f t="array" ref="A39">IF(ABS(S684)&lt;0.01*MAX(ABS(S54:S684)),"constante z' valide","constante z' non valide")</f>
        <v>constante z' non valide</v>
      </c>
      <c r="B39" s="249"/>
      <c r="C39" s="249"/>
      <c r="D39" s="249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42" t="s">
        <v>260</v>
      </c>
      <c r="B40" s="243"/>
      <c r="C40" s="243"/>
      <c r="D40" s="244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18" t="s">
        <v>282</v>
      </c>
      <c r="B41" s="118">
        <f>ABS(G10)</f>
        <v>18</v>
      </c>
      <c r="C41" s="119" t="s">
        <v>273</v>
      </c>
      <c r="D41" s="120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32" t="s">
        <v>154</v>
      </c>
      <c r="B42" s="133">
        <f>PI()*G13^4/32</f>
        <v>613592.31515425642</v>
      </c>
      <c r="C42" s="134" t="s">
        <v>155</v>
      </c>
      <c r="D42" s="135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39"/>
      <c r="B43" s="139"/>
      <c r="C43" s="140"/>
      <c r="D43" s="141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36"/>
      <c r="B44" s="136"/>
      <c r="C44" s="137"/>
      <c r="D44" s="138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36"/>
      <c r="B45" s="136"/>
      <c r="C45" s="137"/>
      <c r="D45" s="138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36"/>
      <c r="B46" s="136"/>
      <c r="C46" s="137"/>
      <c r="D46" s="138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36"/>
      <c r="B47" s="136"/>
      <c r="C47" s="137"/>
      <c r="D47" s="138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36"/>
      <c r="B48" s="136"/>
      <c r="C48" s="137"/>
      <c r="D48" s="138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93"/>
      <c r="C50" s="241" t="s">
        <v>106</v>
      </c>
      <c r="D50" s="241"/>
      <c r="E50" s="241"/>
      <c r="F50" s="241"/>
      <c r="G50" s="241"/>
      <c r="H50" s="241"/>
      <c r="I50" s="241"/>
      <c r="J50" s="241"/>
      <c r="K50" s="241" t="s">
        <v>153</v>
      </c>
      <c r="L50" s="241"/>
      <c r="M50" s="241"/>
      <c r="N50" s="221" t="s">
        <v>174</v>
      </c>
      <c r="O50" s="221"/>
      <c r="P50" s="221"/>
      <c r="Q50" s="221"/>
      <c r="R50" s="221"/>
      <c r="S50" s="221"/>
      <c r="T50" s="221"/>
      <c r="U50" s="221"/>
      <c r="V50" s="221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107</v>
      </c>
      <c r="B51" s="92" t="s">
        <v>108</v>
      </c>
      <c r="C51" s="92" t="s">
        <v>72</v>
      </c>
      <c r="D51" s="92" t="s">
        <v>109</v>
      </c>
      <c r="E51" s="92" t="s">
        <v>110</v>
      </c>
      <c r="F51" s="92" t="s">
        <v>112</v>
      </c>
      <c r="G51" s="92" t="s">
        <v>111</v>
      </c>
      <c r="H51" s="92" t="s">
        <v>117</v>
      </c>
      <c r="I51" s="92" t="s">
        <v>121</v>
      </c>
      <c r="J51" s="97" t="s">
        <v>122</v>
      </c>
      <c r="K51" s="92" t="s">
        <v>133</v>
      </c>
      <c r="L51" s="92" t="s">
        <v>134</v>
      </c>
      <c r="M51" s="97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98" t="s">
        <v>72</v>
      </c>
      <c r="K52" s="9" t="s">
        <v>138</v>
      </c>
      <c r="L52" s="9" t="s">
        <v>138</v>
      </c>
      <c r="M52" s="98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3" t="s">
        <v>268</v>
      </c>
      <c r="K53" s="99" t="s">
        <v>271</v>
      </c>
      <c r="L53" s="99" t="s">
        <v>269</v>
      </c>
      <c r="M53" s="43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-3628.7327024952137</v>
      </c>
      <c r="E54">
        <f>IF(B54&lt;$B$41,$B$14,IF(AND($B$41&lt;=B54,B54&lt;$B$41+$G$8),$B$14+$B$17,$B$14+$B$17+$B$11))</f>
        <v>-1320.7506918166125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2">
        <f>SQRT(SUMSQ(D54:E54))</f>
        <v>3861.6166842518533</v>
      </c>
      <c r="K54">
        <f>32*I54/(PI()*$G$13^3)</f>
        <v>0</v>
      </c>
      <c r="L54">
        <f>16*F54/(PI()*$G$13^3)*$G$23</f>
        <v>9.6101116261084538</v>
      </c>
      <c r="M54" s="42">
        <f>SQRT(K54^2+3*L54^2)</f>
        <v>16.645201602828205</v>
      </c>
      <c r="N54" s="6">
        <f>-G54/($G$15*$B$42)</f>
        <v>0</v>
      </c>
      <c r="O54" s="4">
        <f>SUM($N$54:N54)*0.1+$O$30</f>
        <v>-5.2399999999999998E-7</v>
      </c>
      <c r="P54" s="4">
        <f>-SUM(O54:$O$234)</f>
        <v>-1.7114881668381016E-5</v>
      </c>
      <c r="Q54" s="6">
        <f>-H54/($B$42*$G$15)</f>
        <v>0</v>
      </c>
      <c r="R54" s="4">
        <f>SUM($Q$54:Q54)*0.1+$O$8</f>
        <v>4.3800000000000004E-6</v>
      </c>
      <c r="S54" s="4">
        <f>-SUM(R54:$R$234)</f>
        <v>-4.851755165430063E-4</v>
      </c>
      <c r="T54">
        <f>SQRT(SUMSQ(O54,R54))</f>
        <v>4.4112329342259863E-6</v>
      </c>
      <c r="U54">
        <f>SQRT(S54^2+P54^2)</f>
        <v>4.854772919790334E-4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-3628.7327024952137</v>
      </c>
      <c r="E55">
        <f t="shared" ref="E55:E118" si="2">IF(B55&lt;$B$41,$B$14,IF(AND($B$41&lt;=B55,B55&lt;$B$41+$G$8),$B$14+$B$17,$B$14+$B$17+$B$11))</f>
        <v>-1320.7506918166125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-132.07506918166126</v>
      </c>
      <c r="H55">
        <f t="shared" ref="H55:H118" si="5">IF(B55&lt;$B$41,-$B$13*B55,IF(AND($B$41&lt;=B55,B55&lt;=$B$41+$G$8),-$B$13*B55+(-B55+B42)*B17,-$B$13*B55+(-B55+$B$41)*$B$16+(-B55+$B$41+$G$8)*$B$10))</f>
        <v>362.8732702495214</v>
      </c>
      <c r="I55">
        <f t="shared" ref="I55:I118" si="6">SQRT(SUMSQ(H55,G55))</f>
        <v>386.16166842518533</v>
      </c>
      <c r="J55" s="42">
        <f t="shared" ref="J55:J118" si="7">SQRT(SUMSQ(D55:E55))</f>
        <v>3861.6166842518533</v>
      </c>
      <c r="K55">
        <f t="shared" ref="K55:K118" si="8">32*I55/(PI()*$G$13^3)</f>
        <v>3.1467283641590647E-2</v>
      </c>
      <c r="L55">
        <f t="shared" ref="L55:L118" si="9">16*F55/(PI()*$G$13^3)*$G$23</f>
        <v>9.6101116261084538</v>
      </c>
      <c r="M55" s="42">
        <f t="shared" ref="M55:M118" si="10">SQRT(K55^2+3*L55^2)</f>
        <v>16.645231346807243</v>
      </c>
      <c r="N55" s="6">
        <f t="shared" ref="N55:N118" si="11">-G55/($G$15*$B$42)</f>
        <v>1.1328889327543481E-9</v>
      </c>
      <c r="O55" s="4">
        <f>SUM($N$54:N55)*0.1+$O$30</f>
        <v>-5.2388671110672451E-7</v>
      </c>
      <c r="P55" s="4">
        <f>-SUM(O55:$O$234)</f>
        <v>-1.763888166838102E-5</v>
      </c>
      <c r="Q55" s="6">
        <f t="shared" ref="Q55:Q118" si="12">-H55/($B$42*$G$15)</f>
        <v>-3.1125867614926172E-9</v>
      </c>
      <c r="R55" s="4">
        <f>SUM($Q$54:Q55)*0.1+$O$8</f>
        <v>4.3796887413238515E-6</v>
      </c>
      <c r="S55" s="4">
        <f>-SUM(R55:$R$234)</f>
        <v>-4.8079551654300613E-4</v>
      </c>
      <c r="T55">
        <f t="shared" ref="T55:T118" si="13">SQRT(SUMSQ(O55,R55))</f>
        <v>4.410910422685222E-6</v>
      </c>
      <c r="U55">
        <f t="shared" ref="U55:U118" si="14">SQRT(S55^2+P55^2)</f>
        <v>4.8111896540706776E-4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-3628.7327024952137</v>
      </c>
      <c r="E56">
        <f t="shared" si="2"/>
        <v>-1320.7506918166125</v>
      </c>
      <c r="F56">
        <f t="shared" si="3"/>
        <v>36287.327024952137</v>
      </c>
      <c r="G56">
        <f t="shared" si="4"/>
        <v>-264.15013836332253</v>
      </c>
      <c r="H56">
        <f t="shared" si="5"/>
        <v>725.74654049904279</v>
      </c>
      <c r="I56">
        <f t="shared" si="6"/>
        <v>772.32333685037065</v>
      </c>
      <c r="J56" s="42">
        <f t="shared" si="7"/>
        <v>3861.6166842518533</v>
      </c>
      <c r="K56">
        <f t="shared" si="8"/>
        <v>6.2934567283181295E-2</v>
      </c>
      <c r="L56">
        <f t="shared" si="9"/>
        <v>9.6101116261084538</v>
      </c>
      <c r="M56" s="42">
        <f t="shared" si="10"/>
        <v>16.645320578425451</v>
      </c>
      <c r="N56" s="6">
        <f t="shared" si="11"/>
        <v>2.2657778655086961E-9</v>
      </c>
      <c r="O56" s="4">
        <f>SUM($N$54:N56)*0.1+$O$30</f>
        <v>-5.2366013332017366E-7</v>
      </c>
      <c r="P56" s="4">
        <f>-SUM(O56:$O$234)</f>
        <v>-1.8162768379487749E-5</v>
      </c>
      <c r="Q56" s="6">
        <f t="shared" si="12"/>
        <v>-6.2251735229852343E-9</v>
      </c>
      <c r="R56" s="4">
        <f>SUM($Q$54:Q56)*0.1+$O$8</f>
        <v>4.3790662239715528E-6</v>
      </c>
      <c r="S56" s="4">
        <f>-SUM(R56:$R$234)</f>
        <v>-4.7641582780168218E-4</v>
      </c>
      <c r="T56">
        <f t="shared" si="13"/>
        <v>4.4102654034828078E-6</v>
      </c>
      <c r="U56">
        <f t="shared" si="14"/>
        <v>4.7676191871328082E-4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-3628.7327024952137</v>
      </c>
      <c r="E57">
        <f t="shared" si="2"/>
        <v>-1320.7506918166125</v>
      </c>
      <c r="F57">
        <f t="shared" si="3"/>
        <v>36287.327024952137</v>
      </c>
      <c r="G57">
        <f t="shared" si="4"/>
        <v>-396.22520754498379</v>
      </c>
      <c r="H57">
        <f t="shared" si="5"/>
        <v>1088.6198107485643</v>
      </c>
      <c r="I57">
        <f t="shared" si="6"/>
        <v>1158.4850052755562</v>
      </c>
      <c r="J57" s="42">
        <f t="shared" si="7"/>
        <v>3861.6166842518533</v>
      </c>
      <c r="K57">
        <f t="shared" si="8"/>
        <v>9.4401850924771963E-2</v>
      </c>
      <c r="L57">
        <f t="shared" si="9"/>
        <v>9.6101116261084538</v>
      </c>
      <c r="M57" s="42">
        <f t="shared" si="10"/>
        <v>16.645469296726141</v>
      </c>
      <c r="N57" s="6">
        <f t="shared" si="11"/>
        <v>3.398666798263044E-9</v>
      </c>
      <c r="O57" s="4">
        <f>SUM($N$54:N57)*0.1+$O$30</f>
        <v>-5.2332026664034734E-7</v>
      </c>
      <c r="P57" s="4">
        <f>-SUM(O57:$O$234)</f>
        <v>-1.8686428512807927E-5</v>
      </c>
      <c r="Q57" s="6">
        <f t="shared" si="12"/>
        <v>-9.3377602844778519E-9</v>
      </c>
      <c r="R57" s="4">
        <f>SUM($Q$54:Q57)*0.1+$O$8</f>
        <v>4.3781324479431052E-6</v>
      </c>
      <c r="S57" s="4">
        <f>-SUM(R57:$R$234)</f>
        <v>-4.7203676157771062E-4</v>
      </c>
      <c r="T57">
        <f t="shared" si="13"/>
        <v>4.4092978843812324E-6</v>
      </c>
      <c r="U57">
        <f t="shared" si="14"/>
        <v>4.7240648481084244E-4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-3628.7327024952137</v>
      </c>
      <c r="E58">
        <f t="shared" si="2"/>
        <v>-1320.7506918166125</v>
      </c>
      <c r="F58">
        <f t="shared" si="3"/>
        <v>36287.327024952137</v>
      </c>
      <c r="G58">
        <f t="shared" si="4"/>
        <v>-528.30027672664505</v>
      </c>
      <c r="H58">
        <f>IF(B58&lt;$B$41,-$B$13*B58,IF(AND($B$41&lt;=B58,B58&lt;=$B$41+$G$8),-$B$13*B58+(-B58+B45)*B35,-$B$13*B58+(-B58+$B$41)*$B$16+(-B58+$B$41+$G$8)*$B$10))</f>
        <v>1451.4930809980856</v>
      </c>
      <c r="I58">
        <f t="shared" si="6"/>
        <v>1544.6466737007413</v>
      </c>
      <c r="J58" s="42">
        <f t="shared" si="7"/>
        <v>3861.6166842518533</v>
      </c>
      <c r="K58">
        <f t="shared" si="8"/>
        <v>0.12586913456636259</v>
      </c>
      <c r="L58">
        <f t="shared" si="9"/>
        <v>9.6101116261084538</v>
      </c>
      <c r="M58" s="42">
        <f t="shared" si="10"/>
        <v>16.645677500114893</v>
      </c>
      <c r="N58" s="6">
        <f t="shared" si="11"/>
        <v>4.5315557310173923E-9</v>
      </c>
      <c r="O58" s="4">
        <f>SUM($N$54:N58)*0.1+$O$30</f>
        <v>-5.2286711106724565E-7</v>
      </c>
      <c r="P58" s="4">
        <f>-SUM(O58:$O$234)</f>
        <v>-1.9209748779448264E-5</v>
      </c>
      <c r="Q58" s="6">
        <f t="shared" si="12"/>
        <v>-1.2450347045970469E-8</v>
      </c>
      <c r="R58" s="4">
        <f>SUM($Q$54:Q58)*0.1+$O$8</f>
        <v>4.3768874132385079E-6</v>
      </c>
      <c r="S58" s="4">
        <f>-SUM(R58:$R$234)</f>
        <v>-4.6765862912976757E-4</v>
      </c>
      <c r="T58">
        <f t="shared" si="13"/>
        <v>4.4080078770348728E-6</v>
      </c>
      <c r="U58">
        <f t="shared" si="14"/>
        <v>4.6805299683657937E-4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-3628.7327024952137</v>
      </c>
      <c r="E59">
        <f t="shared" si="2"/>
        <v>-1320.7506918166125</v>
      </c>
      <c r="F59">
        <f t="shared" si="3"/>
        <v>36287.327024952137</v>
      </c>
      <c r="G59">
        <f t="shared" si="4"/>
        <v>-660.37534590830626</v>
      </c>
      <c r="H59">
        <f>IF(B59&lt;$B$41,-$B$13*B59,IF(AND($B$41&lt;=B59,B59&lt;=$B$41+$G$8),-$B$13*B59+(-B59+B46)*B36,-$B$13*B59+(-B59+$B$41)*$B$16+(-B59+$B$41+$G$8)*$B$10))</f>
        <v>1814.3663512476069</v>
      </c>
      <c r="I59">
        <f t="shared" si="6"/>
        <v>1930.8083421259266</v>
      </c>
      <c r="J59" s="42">
        <f t="shared" si="7"/>
        <v>3861.6166842518533</v>
      </c>
      <c r="K59">
        <f t="shared" si="8"/>
        <v>0.15733641820795324</v>
      </c>
      <c r="L59">
        <f t="shared" si="9"/>
        <v>9.6101116261084538</v>
      </c>
      <c r="M59" s="42">
        <f t="shared" si="10"/>
        <v>16.645945186359626</v>
      </c>
      <c r="N59" s="6">
        <f t="shared" si="11"/>
        <v>5.6644446637717397E-9</v>
      </c>
      <c r="O59" s="4">
        <f>SUM($N$54:N59)*0.1+$O$30</f>
        <v>-5.2230066660086849E-7</v>
      </c>
      <c r="P59" s="4">
        <f>-SUM(O59:$O$234)</f>
        <v>-1.9732615890515518E-5</v>
      </c>
      <c r="Q59" s="6">
        <f t="shared" si="12"/>
        <v>-1.5562933807463085E-8</v>
      </c>
      <c r="R59" s="4">
        <f>SUM($Q$54:Q59)*0.1+$O$8</f>
        <v>4.3753311198577617E-6</v>
      </c>
      <c r="S59" s="4">
        <f>-SUM(R59:$R$234)</f>
        <v>-4.6328174171652908E-4</v>
      </c>
      <c r="T59">
        <f t="shared" si="13"/>
        <v>4.4063953970028028E-6</v>
      </c>
      <c r="U59">
        <f t="shared" si="14"/>
        <v>4.6370178815461065E-4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-3628.7327024952137</v>
      </c>
      <c r="E60">
        <f t="shared" si="2"/>
        <v>-1320.7506918166125</v>
      </c>
      <c r="F60">
        <f t="shared" si="3"/>
        <v>36287.327024952137</v>
      </c>
      <c r="G60">
        <f t="shared" si="4"/>
        <v>-792.45041508996746</v>
      </c>
      <c r="H60">
        <f>IF(B60&lt;$B$41,-$B$13*B60,IF(AND($B$41&lt;=B60,B60&lt;=$B$41+$G$8),-$B$13*B60+(-B60+B47)*B37,-$B$13*B60+(-B60+$B$41)*$B$16+(-B60+$B$41+$G$8)*$B$10))</f>
        <v>2177.2396214971282</v>
      </c>
      <c r="I60">
        <f t="shared" si="6"/>
        <v>2316.970010551112</v>
      </c>
      <c r="J60" s="42">
        <f t="shared" si="7"/>
        <v>3861.6166842518533</v>
      </c>
      <c r="K60">
        <f t="shared" si="8"/>
        <v>0.18880370184954387</v>
      </c>
      <c r="L60">
        <f t="shared" si="9"/>
        <v>9.6101116261084538</v>
      </c>
      <c r="M60" s="42">
        <f t="shared" si="10"/>
        <v>16.646272352590735</v>
      </c>
      <c r="N60" s="6">
        <f t="shared" si="11"/>
        <v>6.7973335965260871E-9</v>
      </c>
      <c r="O60" s="4">
        <f>SUM($N$54:N60)*0.1+$O$30</f>
        <v>-5.2162093324121585E-7</v>
      </c>
      <c r="P60" s="4">
        <f>-SUM(O60:$O$234)</f>
        <v>-2.0254916557116401E-5</v>
      </c>
      <c r="Q60" s="6">
        <f t="shared" si="12"/>
        <v>-1.8675520568955701E-8</v>
      </c>
      <c r="R60" s="4">
        <f>SUM($Q$54:Q60)*0.1+$O$8</f>
        <v>4.3734635678008656E-6</v>
      </c>
      <c r="S60" s="4">
        <f>-SUM(R60:$R$234)</f>
        <v>-4.5890641059667127E-4</v>
      </c>
      <c r="T60">
        <f t="shared" si="13"/>
        <v>4.4044604637658984E-6</v>
      </c>
      <c r="U60">
        <f t="shared" si="14"/>
        <v>4.5935319236014503E-4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-3628.7327024952137</v>
      </c>
      <c r="E61">
        <f t="shared" si="2"/>
        <v>-1320.7506918166125</v>
      </c>
      <c r="F61">
        <f t="shared" si="3"/>
        <v>36287.327024952137</v>
      </c>
      <c r="G61">
        <f t="shared" si="4"/>
        <v>-924.52548427162867</v>
      </c>
      <c r="H61">
        <f>IF(B61&lt;$B$41,-$B$13*B61,IF(AND($B$41&lt;=B61,B61&lt;=$B$41+$G$8),-$B$13*B61+(-B61+B48)*B38,-$B$13*B61+(-B61+$B$41)*$B$16+(-B61+$B$41+$G$8)*$B$10))</f>
        <v>2540.1128917466494</v>
      </c>
      <c r="I61">
        <f t="shared" si="6"/>
        <v>2703.1316789762973</v>
      </c>
      <c r="J61" s="42">
        <f t="shared" si="7"/>
        <v>3861.6166842518533</v>
      </c>
      <c r="K61">
        <f t="shared" si="8"/>
        <v>0.22027098549113452</v>
      </c>
      <c r="L61">
        <f t="shared" si="9"/>
        <v>9.6101116261084538</v>
      </c>
      <c r="M61" s="42">
        <f t="shared" si="10"/>
        <v>16.646658995301244</v>
      </c>
      <c r="N61" s="6">
        <f t="shared" si="11"/>
        <v>7.9302225292804338E-9</v>
      </c>
      <c r="O61" s="4">
        <f>SUM($N$54:N61)*0.1+$O$30</f>
        <v>-5.2082791098828784E-7</v>
      </c>
      <c r="P61" s="4">
        <f>-SUM(O61:$O$234)</f>
        <v>-2.0776537490357613E-5</v>
      </c>
      <c r="Q61" s="6">
        <f t="shared" si="12"/>
        <v>-2.1788107330448316E-8</v>
      </c>
      <c r="R61" s="4">
        <f>SUM($Q$54:Q61)*0.1+$O$8</f>
        <v>4.3712847570678207E-6</v>
      </c>
      <c r="S61" s="4">
        <f>-SUM(R61:$R$234)</f>
        <v>-4.5453294702887042E-4</v>
      </c>
      <c r="T61">
        <f t="shared" si="13"/>
        <v>4.4022031007482949E-6</v>
      </c>
      <c r="U61">
        <f t="shared" si="14"/>
        <v>4.5500754328344726E-4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-3628.7327024952137</v>
      </c>
      <c r="E62">
        <f t="shared" si="2"/>
        <v>-1320.7506918166125</v>
      </c>
      <c r="F62">
        <f t="shared" si="3"/>
        <v>36287.327024952137</v>
      </c>
      <c r="G62">
        <f t="shared" si="4"/>
        <v>-1056.6005534532899</v>
      </c>
      <c r="H62">
        <f>IF(B62&lt;$B$41,-$B$13*B62,IF(AND($B$41&lt;=B62,B62&lt;=$B$41+$G$8),-$B$13*B62+(-B62+B49)*B39,-$B$13*B62+(-B62+$B$41)*$B$16+(-B62+$B$41+$G$8)*$B$10))</f>
        <v>2902.9861619961707</v>
      </c>
      <c r="I62">
        <f t="shared" si="6"/>
        <v>3089.2933474014826</v>
      </c>
      <c r="J62" s="42">
        <f t="shared" si="7"/>
        <v>3861.6166842518533</v>
      </c>
      <c r="K62">
        <f t="shared" si="8"/>
        <v>0.25173826913272518</v>
      </c>
      <c r="L62">
        <f t="shared" si="9"/>
        <v>9.6101116261084538</v>
      </c>
      <c r="M62" s="42">
        <f t="shared" si="10"/>
        <v>16.647105110346981</v>
      </c>
      <c r="N62" s="6">
        <f t="shared" si="11"/>
        <v>9.0631114620347812E-9</v>
      </c>
      <c r="O62" s="4">
        <f>SUM($N$54:N62)*0.1+$O$30</f>
        <v>-5.1992159984208436E-7</v>
      </c>
      <c r="P62" s="4">
        <f>-SUM(O62:$O$234)</f>
        <v>-2.1297365401345906E-5</v>
      </c>
      <c r="Q62" s="6">
        <f t="shared" si="12"/>
        <v>-2.4900694091940934E-8</v>
      </c>
      <c r="R62" s="4">
        <f>SUM($Q$54:Q62)*0.1+$O$8</f>
        <v>4.3687946876586269E-6</v>
      </c>
      <c r="S62" s="4">
        <f>-SUM(R62:$R$234)</f>
        <v>-4.5016166227180259E-4</v>
      </c>
      <c r="T62">
        <f t="shared" si="13"/>
        <v>4.3996233353432193E-6</v>
      </c>
      <c r="U62">
        <f t="shared" si="14"/>
        <v>4.5066517499397585E-4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-3628.7327024952137</v>
      </c>
      <c r="E63">
        <f t="shared" si="2"/>
        <v>-1320.7506918166125</v>
      </c>
      <c r="F63">
        <f t="shared" si="3"/>
        <v>36287.327024952137</v>
      </c>
      <c r="G63">
        <f t="shared" si="4"/>
        <v>-1188.6756226349512</v>
      </c>
      <c r="H63">
        <f t="shared" ref="H63:H64" si="16">IF(B63&lt;$B$41,-$B$13*B63,IF(AND($B$41&lt;=B63,B63&lt;=$B$41+$G$8),-$B$13*B63+(-B63+B50)*B33,-$B$13*B63+(-B63+$B$41)*$B$16+(-B63+$B$41+$G$8)*$B$10))</f>
        <v>3265.859432245692</v>
      </c>
      <c r="I63">
        <f t="shared" si="6"/>
        <v>3475.4550158266675</v>
      </c>
      <c r="J63" s="42">
        <f t="shared" si="7"/>
        <v>3861.6166842518533</v>
      </c>
      <c r="K63">
        <f t="shared" si="8"/>
        <v>0.28320555277431581</v>
      </c>
      <c r="L63">
        <f t="shared" si="9"/>
        <v>9.6101116261084538</v>
      </c>
      <c r="M63" s="42">
        <f t="shared" si="10"/>
        <v>16.647610692946806</v>
      </c>
      <c r="N63" s="6">
        <f t="shared" si="11"/>
        <v>1.019600039478913E-8</v>
      </c>
      <c r="O63" s="4">
        <f>SUM($N$54:N63)*0.1+$O$30</f>
        <v>-5.189019998026054E-7</v>
      </c>
      <c r="P63" s="4">
        <f>-SUM(O63:$O$234)</f>
        <v>-2.1817287001187997E-5</v>
      </c>
      <c r="Q63" s="6">
        <f t="shared" si="12"/>
        <v>-2.8013280853433549E-8</v>
      </c>
      <c r="R63" s="4">
        <f>SUM($Q$54:Q63)*0.1+$O$8</f>
        <v>4.3659933595732833E-6</v>
      </c>
      <c r="S63" s="4">
        <f>-SUM(R63:$R$234)</f>
        <v>-4.4579286758414393E-4</v>
      </c>
      <c r="T63">
        <f t="shared" si="13"/>
        <v>4.3967211989432701E-6</v>
      </c>
      <c r="U63">
        <f t="shared" si="14"/>
        <v>4.4632642180469922E-4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-3628.7327024952137</v>
      </c>
      <c r="E64">
        <f t="shared" si="2"/>
        <v>-1320.7506918166125</v>
      </c>
      <c r="F64">
        <f t="shared" si="3"/>
        <v>36287.327024952137</v>
      </c>
      <c r="G64">
        <f t="shared" si="4"/>
        <v>-1320.7506918166123</v>
      </c>
      <c r="H64">
        <f t="shared" si="16"/>
        <v>3628.7327024952133</v>
      </c>
      <c r="I64">
        <f t="shared" si="6"/>
        <v>3861.6166842518528</v>
      </c>
      <c r="J64" s="42">
        <f t="shared" si="7"/>
        <v>3861.6166842518533</v>
      </c>
      <c r="K64">
        <f t="shared" si="8"/>
        <v>0.31467283641590643</v>
      </c>
      <c r="L64">
        <f t="shared" si="9"/>
        <v>9.6101116261084538</v>
      </c>
      <c r="M64" s="42">
        <f t="shared" si="10"/>
        <v>16.648175737682873</v>
      </c>
      <c r="N64" s="6">
        <f t="shared" si="11"/>
        <v>1.1328889327543476E-8</v>
      </c>
      <c r="O64" s="4">
        <f>SUM($N$54:N64)*0.1+$O$30</f>
        <v>-5.1776911086985107E-7</v>
      </c>
      <c r="P64" s="4">
        <f>-SUM(O64:$O$234)</f>
        <v>-2.2336189000990603E-5</v>
      </c>
      <c r="Q64" s="6">
        <f t="shared" si="12"/>
        <v>-3.1125867614926164E-8</v>
      </c>
      <c r="R64" s="4">
        <f>SUM($Q$54:Q64)*0.1+$O$8</f>
        <v>4.3628807728117908E-6</v>
      </c>
      <c r="S64" s="4">
        <f>-SUM(R64:$R$234)</f>
        <v>-4.4142687422457069E-4</v>
      </c>
      <c r="T64">
        <f t="shared" si="13"/>
        <v>4.3934967269751964E-6</v>
      </c>
      <c r="U64">
        <f t="shared" si="14"/>
        <v>4.4199161827659461E-4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-3628.7327024952137</v>
      </c>
      <c r="E65">
        <f t="shared" si="2"/>
        <v>-1320.7506918166125</v>
      </c>
      <c r="F65">
        <f t="shared" si="3"/>
        <v>36287.327024952137</v>
      </c>
      <c r="G65">
        <f t="shared" si="4"/>
        <v>-1452.8257609982736</v>
      </c>
      <c r="H65">
        <f t="shared" si="5"/>
        <v>3991.6059727447346</v>
      </c>
      <c r="I65">
        <f t="shared" si="6"/>
        <v>4247.7783526770381</v>
      </c>
      <c r="J65" s="42">
        <f t="shared" si="7"/>
        <v>3861.6166842518533</v>
      </c>
      <c r="K65">
        <f t="shared" si="8"/>
        <v>0.34614012005749706</v>
      </c>
      <c r="L65">
        <f t="shared" si="9"/>
        <v>9.6101116261084538</v>
      </c>
      <c r="M65" s="42">
        <f t="shared" si="10"/>
        <v>16.648800238500915</v>
      </c>
      <c r="N65" s="6">
        <f t="shared" si="11"/>
        <v>1.2461778260297825E-8</v>
      </c>
      <c r="O65" s="4">
        <f>SUM($N$54:N65)*0.1+$O$30</f>
        <v>-5.1652293304382127E-7</v>
      </c>
      <c r="P65" s="4">
        <f>-SUM(O65:$O$234)</f>
        <v>-2.2853958111860452E-5</v>
      </c>
      <c r="Q65" s="6">
        <f t="shared" si="12"/>
        <v>-3.4238454376418779E-8</v>
      </c>
      <c r="R65" s="4">
        <f>SUM($Q$54:Q65)*0.1+$O$8</f>
        <v>4.3594569273741493E-6</v>
      </c>
      <c r="S65" s="4">
        <f>-SUM(R65:$R$234)</f>
        <v>-4.3706399345175886E-4</v>
      </c>
      <c r="T65">
        <f t="shared" si="13"/>
        <v>4.3899499589392421E-6</v>
      </c>
      <c r="U65">
        <f t="shared" si="14"/>
        <v>4.3766109922333489E-4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-3628.7327024952137</v>
      </c>
      <c r="E66">
        <f t="shared" si="2"/>
        <v>-1320.7506918166125</v>
      </c>
      <c r="F66">
        <f t="shared" si="3"/>
        <v>36287.327024952137</v>
      </c>
      <c r="G66">
        <f t="shared" si="4"/>
        <v>-1584.9008301799349</v>
      </c>
      <c r="H66">
        <f>IF(B66&lt;$B$41,-$B$13*B66,IF(AND($B$41&lt;=B66,B66&lt;=$B$41+$G$8),-$B$13*B66+(-B66+B53)*#REF!,-$B$13*B66+(-B66+$B$41)*$B$16+(-B66+$B$41+$G$8)*$B$10))</f>
        <v>4354.4792429942563</v>
      </c>
      <c r="I66">
        <f t="shared" si="6"/>
        <v>4633.9400211022239</v>
      </c>
      <c r="J66" s="42">
        <f t="shared" si="7"/>
        <v>3861.6166842518533</v>
      </c>
      <c r="K66">
        <f t="shared" si="8"/>
        <v>0.37760740369908774</v>
      </c>
      <c r="L66">
        <f t="shared" si="9"/>
        <v>9.6101116261084538</v>
      </c>
      <c r="M66" s="42">
        <f t="shared" si="10"/>
        <v>16.649484188710563</v>
      </c>
      <c r="N66" s="6">
        <f t="shared" si="11"/>
        <v>1.3594667193052174E-8</v>
      </c>
      <c r="O66" s="4">
        <f>SUM($N$54:N66)*0.1+$O$30</f>
        <v>-5.151634663245161E-7</v>
      </c>
      <c r="P66" s="4">
        <f>-SUM(O66:$O$234)</f>
        <v>-2.3370481044904273E-5</v>
      </c>
      <c r="Q66" s="6">
        <f t="shared" si="12"/>
        <v>-3.7351041137911401E-8</v>
      </c>
      <c r="R66" s="4">
        <f>SUM($Q$54:Q66)*0.1+$O$8</f>
        <v>4.3557218232603582E-6</v>
      </c>
      <c r="S66" s="4">
        <f>-SUM(R66:$R$234)</f>
        <v>-4.3270453652438477E-4</v>
      </c>
      <c r="T66">
        <f t="shared" si="13"/>
        <v>4.386080938453146E-6</v>
      </c>
      <c r="U66">
        <f t="shared" si="14"/>
        <v>4.3333519971616995E-4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-3628.7327024952137</v>
      </c>
      <c r="E67">
        <f t="shared" si="2"/>
        <v>-1320.7506918166125</v>
      </c>
      <c r="F67">
        <f t="shared" si="3"/>
        <v>36287.327024952137</v>
      </c>
      <c r="G67">
        <f t="shared" si="4"/>
        <v>-1716.9758993615962</v>
      </c>
      <c r="H67">
        <f>IF(B67&lt;$B$41,-$B$13*B67,IF(AND($B$41&lt;=B67,B67&lt;=$B$41+$G$8),-$B$13*B67+(-B67+B54)*#REF!,-$B$13*B67+(-B67+$B$41)*$B$16+(-B67+$B$41+$G$8)*$B$10))</f>
        <v>4717.352513243778</v>
      </c>
      <c r="I67">
        <f t="shared" si="6"/>
        <v>5020.1016895274097</v>
      </c>
      <c r="J67" s="42">
        <f t="shared" si="7"/>
        <v>3861.6166842518533</v>
      </c>
      <c r="K67">
        <f t="shared" si="8"/>
        <v>0.40907468734067842</v>
      </c>
      <c r="L67">
        <f t="shared" si="9"/>
        <v>9.6101116261084538</v>
      </c>
      <c r="M67" s="42">
        <f t="shared" si="10"/>
        <v>16.650227580985717</v>
      </c>
      <c r="N67" s="6">
        <f t="shared" si="11"/>
        <v>1.4727556125806522E-8</v>
      </c>
      <c r="O67" s="4">
        <f>SUM($N$54:N67)*0.1+$O$30</f>
        <v>-5.1369071071193545E-7</v>
      </c>
      <c r="P67" s="4">
        <f>-SUM(O67:$O$234)</f>
        <v>-2.3885644511228783E-5</v>
      </c>
      <c r="Q67" s="6">
        <f t="shared" si="12"/>
        <v>-4.0463627899404023E-8</v>
      </c>
      <c r="R67" s="4">
        <f>SUM($Q$54:Q67)*0.1+$O$8</f>
        <v>4.3516754604704172E-6</v>
      </c>
      <c r="S67" s="4">
        <f>-SUM(R67:$R$234)</f>
        <v>-4.2834881470112443E-4</v>
      </c>
      <c r="T67">
        <f t="shared" si="13"/>
        <v>4.3818897133008896E-6</v>
      </c>
      <c r="U67">
        <f t="shared" si="14"/>
        <v>4.2901425508900642E-4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-3628.7327024952137</v>
      </c>
      <c r="E68">
        <f t="shared" si="2"/>
        <v>-1320.7506918166125</v>
      </c>
      <c r="F68">
        <f t="shared" si="3"/>
        <v>36287.327024952137</v>
      </c>
      <c r="G68">
        <f t="shared" si="4"/>
        <v>-1849.0509685432578</v>
      </c>
      <c r="H68">
        <f>IF(B68&lt;$B$41,-$B$13*B68,IF(AND($B$41&lt;=B68,B68&lt;=$B$41+$G$8),-$B$13*B68+(-B68+B55)*#REF!,-$B$13*B68+(-B68+$B$41)*$B$16+(-B68+$B$41+$G$8)*$B$10))</f>
        <v>5080.2257834932998</v>
      </c>
      <c r="I68">
        <f t="shared" si="6"/>
        <v>5406.2633579525955</v>
      </c>
      <c r="J68" s="42">
        <f t="shared" si="7"/>
        <v>3861.6166842518533</v>
      </c>
      <c r="K68">
        <f t="shared" si="8"/>
        <v>0.4405419709822691</v>
      </c>
      <c r="L68">
        <f t="shared" si="9"/>
        <v>9.6101116261084538</v>
      </c>
      <c r="M68" s="42">
        <f t="shared" si="10"/>
        <v>16.651030407364932</v>
      </c>
      <c r="N68" s="6">
        <f t="shared" si="11"/>
        <v>1.5860445058560874E-8</v>
      </c>
      <c r="O68" s="4">
        <f>SUM($N$54:N68)*0.1+$O$30</f>
        <v>-5.1210466620607933E-7</v>
      </c>
      <c r="P68" s="4">
        <f>-SUM(O68:$O$234)</f>
        <v>-2.4399335221940726E-5</v>
      </c>
      <c r="Q68" s="6">
        <f t="shared" si="12"/>
        <v>-4.3576214660896638E-8</v>
      </c>
      <c r="R68" s="4">
        <f>SUM($Q$54:Q68)*0.1+$O$8</f>
        <v>4.3473178390043282E-6</v>
      </c>
      <c r="S68" s="4">
        <f>-SUM(R68:$R$234)</f>
        <v>-4.2399713924065401E-4</v>
      </c>
      <c r="T68">
        <f t="shared" si="13"/>
        <v>4.3773763354862808E-6</v>
      </c>
      <c r="U68">
        <f t="shared" si="14"/>
        <v>4.2469860094369416E-4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-3628.7327024952137</v>
      </c>
      <c r="E69">
        <f t="shared" si="2"/>
        <v>-1320.7506918166125</v>
      </c>
      <c r="F69">
        <f t="shared" si="3"/>
        <v>36287.327024952137</v>
      </c>
      <c r="G69">
        <f t="shared" si="4"/>
        <v>-1981.1260377249191</v>
      </c>
      <c r="H69">
        <f>IF(B69&lt;$B$41,-$B$13*B69,IF(AND($B$41&lt;=B69,B69&lt;=$B$41+$G$8),-$B$13*B69+(-B69+B56)*#REF!,-$B$13*B69+(-B69+$B$41)*$B$16+(-B69+$B$41+$G$8)*$B$10))</f>
        <v>5443.0990537428215</v>
      </c>
      <c r="I69">
        <f t="shared" si="6"/>
        <v>5792.4250263777813</v>
      </c>
      <c r="J69" s="42">
        <f t="shared" si="7"/>
        <v>3861.6166842518533</v>
      </c>
      <c r="K69">
        <f t="shared" si="8"/>
        <v>0.47200925462385979</v>
      </c>
      <c r="L69">
        <f t="shared" si="9"/>
        <v>9.6101116261084538</v>
      </c>
      <c r="M69" s="42">
        <f t="shared" si="10"/>
        <v>16.651892659251835</v>
      </c>
      <c r="N69" s="6">
        <f t="shared" si="11"/>
        <v>1.6993333991315222E-8</v>
      </c>
      <c r="O69" s="4">
        <f>SUM($N$54:N69)*0.1+$O$30</f>
        <v>-5.1040533280694784E-7</v>
      </c>
      <c r="P69" s="4">
        <f>-SUM(O69:$O$234)</f>
        <v>-2.4911439888146802E-5</v>
      </c>
      <c r="Q69" s="6">
        <f t="shared" si="12"/>
        <v>-4.668880142238926E-8</v>
      </c>
      <c r="R69" s="4">
        <f>SUM($Q$54:Q69)*0.1+$O$8</f>
        <v>4.3426489588620886E-6</v>
      </c>
      <c r="S69" s="4">
        <f>-SUM(R69:$R$234)</f>
        <v>-4.1964982140164968E-4</v>
      </c>
      <c r="T69">
        <f t="shared" si="13"/>
        <v>4.3725408612914936E-6</v>
      </c>
      <c r="U69">
        <f t="shared" si="14"/>
        <v>4.2038857315552386E-4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-3628.7327024952137</v>
      </c>
      <c r="E70">
        <f t="shared" si="2"/>
        <v>-1320.7506918166125</v>
      </c>
      <c r="F70">
        <f t="shared" si="3"/>
        <v>36287.327024952137</v>
      </c>
      <c r="G70">
        <f t="shared" si="4"/>
        <v>-2113.2011069065807</v>
      </c>
      <c r="H70">
        <f>IF(B70&lt;$B$41,-$B$13*B70,IF(AND($B$41&lt;=B70,B70&lt;=$B$41+$G$8),-$B$13*B70+(-B70+B57)*#REF!,-$B$13*B70+(-B70+$B$41)*$B$16+(-B70+$B$41+$G$8)*$B$10))</f>
        <v>5805.9723239923433</v>
      </c>
      <c r="I70">
        <f t="shared" si="6"/>
        <v>6178.586694802967</v>
      </c>
      <c r="J70" s="42">
        <f t="shared" si="7"/>
        <v>3861.6166842518533</v>
      </c>
      <c r="K70">
        <f t="shared" si="8"/>
        <v>0.50347653826545047</v>
      </c>
      <c r="L70">
        <f t="shared" si="9"/>
        <v>9.6101116261084538</v>
      </c>
      <c r="M70" s="42">
        <f t="shared" si="10"/>
        <v>16.652814327415605</v>
      </c>
      <c r="N70" s="6">
        <f t="shared" si="11"/>
        <v>1.8126222924069572E-8</v>
      </c>
      <c r="O70" s="4">
        <f>SUM($N$54:N70)*0.1+$O$30</f>
        <v>-5.0859271051454087E-7</v>
      </c>
      <c r="P70" s="4">
        <f>-SUM(O70:$O$234)</f>
        <v>-2.5421845220953753E-5</v>
      </c>
      <c r="Q70" s="6">
        <f t="shared" si="12"/>
        <v>-4.9801388183881881E-8</v>
      </c>
      <c r="R70" s="4">
        <f>SUM($Q$54:Q70)*0.1+$O$8</f>
        <v>4.3376688200437009E-6</v>
      </c>
      <c r="S70" s="4">
        <f>-SUM(R70:$R$234)</f>
        <v>-4.1530717244278755E-4</v>
      </c>
      <c r="T70">
        <f t="shared" si="13"/>
        <v>4.3673833513406904E-6</v>
      </c>
      <c r="U70">
        <f t="shared" si="14"/>
        <v>4.1608450787894208E-4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-3628.7327024952137</v>
      </c>
      <c r="E71">
        <f t="shared" si="2"/>
        <v>-1320.7506918166125</v>
      </c>
      <c r="F71">
        <f t="shared" si="3"/>
        <v>36287.327024952137</v>
      </c>
      <c r="G71">
        <f t="shared" si="4"/>
        <v>-2245.2761760882418</v>
      </c>
      <c r="H71">
        <f>IF(B71&lt;$B$41,-$B$13*B71,IF(AND($B$41&lt;=B71,B71&lt;=$B$41+$G$8),-$B$13*B71+(-B71+B58)*#REF!,-$B$13*B71+(-B71+$B$41)*$B$16+(-B71+$B$41+$G$8)*$B$10))</f>
        <v>6168.845594241865</v>
      </c>
      <c r="I71">
        <f t="shared" si="6"/>
        <v>6564.7483632281528</v>
      </c>
      <c r="J71" s="42">
        <f t="shared" si="7"/>
        <v>3861.6166842518533</v>
      </c>
      <c r="K71">
        <f t="shared" si="8"/>
        <v>0.53494382190704115</v>
      </c>
      <c r="L71">
        <f t="shared" si="9"/>
        <v>9.6101116261084538</v>
      </c>
      <c r="M71" s="42">
        <f t="shared" si="10"/>
        <v>16.653795401991438</v>
      </c>
      <c r="N71" s="6">
        <f t="shared" si="11"/>
        <v>1.9259111856823916E-8</v>
      </c>
      <c r="O71" s="4">
        <f>SUM($N$54:N71)*0.1+$O$30</f>
        <v>-5.0666679932885843E-7</v>
      </c>
      <c r="P71" s="4">
        <f>-SUM(O71:$O$234)</f>
        <v>-2.5930437931468294E-5</v>
      </c>
      <c r="Q71" s="6">
        <f t="shared" si="12"/>
        <v>-5.2913974945374503E-8</v>
      </c>
      <c r="R71" s="4">
        <f>SUM($Q$54:Q71)*0.1+$O$8</f>
        <v>4.3323774225491635E-6</v>
      </c>
      <c r="S71" s="4">
        <f>-SUM(R71:$R$234)</f>
        <v>-4.1096950362274384E-4</v>
      </c>
      <c r="T71">
        <f t="shared" si="13"/>
        <v>4.3619038706688489E-6</v>
      </c>
      <c r="U71">
        <f t="shared" si="14"/>
        <v>4.1178674155349171E-4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-3628.7327024952137</v>
      </c>
      <c r="E72">
        <f t="shared" si="2"/>
        <v>-1320.7506918166125</v>
      </c>
      <c r="F72">
        <f t="shared" si="3"/>
        <v>36287.327024952137</v>
      </c>
      <c r="G72">
        <f t="shared" si="4"/>
        <v>-2377.3512452699033</v>
      </c>
      <c r="H72">
        <f>IF(B72&lt;$B$41,-$B$13*B72,IF(AND($B$41&lt;=B72,B72&lt;=$B$41+$G$8),-$B$13*B72+(-B72+B59)*#REF!,-$B$13*B72+(-B72+$B$41)*$B$16+(-B72+$B$41+$G$8)*$B$10))</f>
        <v>6531.7188644913867</v>
      </c>
      <c r="I72">
        <f t="shared" si="6"/>
        <v>6950.9100316533386</v>
      </c>
      <c r="J72" s="42">
        <f t="shared" si="7"/>
        <v>3861.6166842518533</v>
      </c>
      <c r="K72">
        <f t="shared" si="8"/>
        <v>0.56641110554863183</v>
      </c>
      <c r="L72">
        <f t="shared" si="9"/>
        <v>9.6101116261084538</v>
      </c>
      <c r="M72" s="42">
        <f t="shared" si="10"/>
        <v>16.654835872481105</v>
      </c>
      <c r="N72" s="6">
        <f t="shared" si="11"/>
        <v>2.0392000789578267E-8</v>
      </c>
      <c r="O72" s="4">
        <f>SUM($N$54:N72)*0.1+$O$30</f>
        <v>-5.0462759924990062E-7</v>
      </c>
      <c r="P72" s="4">
        <f>-SUM(O72:$O$234)</f>
        <v>-2.6437104730797156E-5</v>
      </c>
      <c r="Q72" s="6">
        <f t="shared" si="12"/>
        <v>-5.6026561706867118E-8</v>
      </c>
      <c r="R72" s="4">
        <f>SUM($Q$54:Q72)*0.1+$O$8</f>
        <v>4.3267747663784763E-6</v>
      </c>
      <c r="S72" s="4">
        <f>-SUM(R72:$R$234)</f>
        <v>-4.0663712620019467E-4</v>
      </c>
      <c r="T72">
        <f t="shared" si="13"/>
        <v>4.3561024887959461E-6</v>
      </c>
      <c r="U72">
        <f t="shared" si="14"/>
        <v>4.0749561090998293E-4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-3628.7327024952137</v>
      </c>
      <c r="E73">
        <f t="shared" si="2"/>
        <v>-1320.7506918166125</v>
      </c>
      <c r="F73">
        <f t="shared" si="3"/>
        <v>36287.327024952137</v>
      </c>
      <c r="G73">
        <f t="shared" si="4"/>
        <v>-2509.4263144515644</v>
      </c>
      <c r="H73">
        <f>IF(B73&lt;$B$41,-$B$13*B73,IF(AND($B$41&lt;=B73,B73&lt;=$B$41+$G$8),-$B$13*B73+(-B73+B60)*#REF!,-$B$13*B73+(-B73+$B$41)*$B$16+(-B73+$B$41+$G$8)*$B$10))</f>
        <v>6894.5921347409085</v>
      </c>
      <c r="I73">
        <f t="shared" si="6"/>
        <v>7337.0717000785244</v>
      </c>
      <c r="J73" s="42">
        <f t="shared" si="7"/>
        <v>3861.6166842518533</v>
      </c>
      <c r="K73">
        <f t="shared" si="8"/>
        <v>0.59787838919022251</v>
      </c>
      <c r="L73">
        <f t="shared" si="9"/>
        <v>9.6101116261084538</v>
      </c>
      <c r="M73" s="42">
        <f t="shared" si="10"/>
        <v>16.655935727753494</v>
      </c>
      <c r="N73" s="6">
        <f t="shared" si="11"/>
        <v>2.1524889722332615E-8</v>
      </c>
      <c r="O73" s="4">
        <f>SUM($N$54:N73)*0.1+$O$30</f>
        <v>-5.0247511027766733E-7</v>
      </c>
      <c r="P73" s="4">
        <f>-SUM(O73:$O$234)</f>
        <v>-2.6941732330047056E-5</v>
      </c>
      <c r="Q73" s="6">
        <f t="shared" si="12"/>
        <v>-5.913914846835974E-8</v>
      </c>
      <c r="R73" s="4">
        <f>SUM($Q$54:Q73)*0.1+$O$8</f>
        <v>4.320860851531641E-6</v>
      </c>
      <c r="S73" s="4">
        <f>-SUM(R73:$R$234)</f>
        <v>-4.023103514338162E-4</v>
      </c>
      <c r="T73">
        <f t="shared" si="13"/>
        <v>4.3499792798066623E-6</v>
      </c>
      <c r="U73">
        <f t="shared" si="14"/>
        <v>4.0321145297690219E-4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-3628.7327024952137</v>
      </c>
      <c r="E74">
        <f t="shared" si="2"/>
        <v>-1320.7506918166125</v>
      </c>
      <c r="F74">
        <f t="shared" si="3"/>
        <v>36287.327024952137</v>
      </c>
      <c r="G74">
        <f t="shared" si="4"/>
        <v>-2641.5013836332255</v>
      </c>
      <c r="H74">
        <f>IF(B74&lt;$B$41,-$B$13*B74,IF(AND($B$41&lt;=B74,B74&lt;=$B$41+$G$8),-$B$13*B74+(-B74+B61)*#REF!,-$B$13*B74+(-B74+$B$41)*$B$16+(-B74+$B$41+$G$8)*$B$10))</f>
        <v>7257.4654049904293</v>
      </c>
      <c r="I74">
        <f t="shared" si="6"/>
        <v>7723.2333685037083</v>
      </c>
      <c r="J74" s="42">
        <f t="shared" si="7"/>
        <v>3861.6166842518533</v>
      </c>
      <c r="K74">
        <f t="shared" si="8"/>
        <v>0.62934567283181309</v>
      </c>
      <c r="L74">
        <f t="shared" si="9"/>
        <v>9.6101116261084538</v>
      </c>
      <c r="M74" s="42">
        <f t="shared" si="10"/>
        <v>16.65709495604521</v>
      </c>
      <c r="N74" s="6">
        <f t="shared" si="11"/>
        <v>2.2657778655086962E-8</v>
      </c>
      <c r="O74" s="4">
        <f>SUM($N$54:N74)*0.1+$O$30</f>
        <v>-5.0020933241215868E-7</v>
      </c>
      <c r="P74" s="4">
        <f>-SUM(O74:$O$234)</f>
        <v>-2.7444207440324721E-5</v>
      </c>
      <c r="Q74" s="6">
        <f t="shared" si="12"/>
        <v>-6.2251735229852355E-8</v>
      </c>
      <c r="R74" s="4">
        <f>SUM($Q$54:Q74)*0.1+$O$8</f>
        <v>4.3146356780086552E-6</v>
      </c>
      <c r="S74" s="4">
        <f>-SUM(R74:$R$234)</f>
        <v>-3.9798949058228455E-4</v>
      </c>
      <c r="T74">
        <f t="shared" si="13"/>
        <v>4.3435343224357542E-6</v>
      </c>
      <c r="U74">
        <f t="shared" si="14"/>
        <v>3.9893460508706681E-4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-3628.7327024952137</v>
      </c>
      <c r="E75">
        <f t="shared" si="2"/>
        <v>-1320.7506918166125</v>
      </c>
      <c r="F75">
        <f t="shared" si="3"/>
        <v>36287.327024952137</v>
      </c>
      <c r="G75">
        <f t="shared" si="4"/>
        <v>-2773.576452814887</v>
      </c>
      <c r="H75">
        <f>IF(B75&lt;$B$41,-$B$13*B75,IF(AND($B$41&lt;=B75,B75&lt;=$B$41+$G$8),-$B$13*B75+(-B75+B62)*#REF!,-$B$13*B75+(-B75+$B$41)*$B$16+(-B75+$B$41+$G$8)*$B$10))</f>
        <v>7620.338675239951</v>
      </c>
      <c r="I75">
        <f t="shared" si="6"/>
        <v>8109.395036928895</v>
      </c>
      <c r="J75" s="42">
        <f t="shared" si="7"/>
        <v>3861.6166842518533</v>
      </c>
      <c r="K75">
        <f t="shared" si="8"/>
        <v>0.66081295647340388</v>
      </c>
      <c r="L75">
        <f t="shared" si="9"/>
        <v>9.6101116261084538</v>
      </c>
      <c r="M75" s="42">
        <f t="shared" si="10"/>
        <v>16.658313544961199</v>
      </c>
      <c r="N75" s="6">
        <f t="shared" si="11"/>
        <v>2.3790667587841313E-8</v>
      </c>
      <c r="O75" s="4">
        <f>SUM($N$54:N75)*0.1+$O$30</f>
        <v>-4.9783026565337455E-7</v>
      </c>
      <c r="P75" s="4">
        <f>-SUM(O75:$O$234)</f>
        <v>-2.7944416772736875E-5</v>
      </c>
      <c r="Q75" s="6">
        <f t="shared" si="12"/>
        <v>-6.536432199134497E-8</v>
      </c>
      <c r="R75" s="4">
        <f>SUM($Q$54:Q75)*0.1+$O$8</f>
        <v>4.3080992458095213E-6</v>
      </c>
      <c r="S75" s="4">
        <f>-SUM(R75:$R$234)</f>
        <v>-3.9367485490427595E-4</v>
      </c>
      <c r="T75">
        <f t="shared" si="13"/>
        <v>4.3367677001593107E-6</v>
      </c>
      <c r="U75">
        <f t="shared" si="14"/>
        <v>3.9466540488453144E-4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-3628.7327024952137</v>
      </c>
      <c r="E76">
        <f t="shared" si="2"/>
        <v>-1320.7506918166125</v>
      </c>
      <c r="F76">
        <f t="shared" si="3"/>
        <v>36287.327024952137</v>
      </c>
      <c r="G76">
        <f t="shared" si="4"/>
        <v>-2905.6515219965486</v>
      </c>
      <c r="H76">
        <f>IF(B76&lt;$B$41,-$B$13*B76,IF(AND($B$41&lt;=B76,B76&lt;=$B$41+$G$8),-$B$13*B76+(-B76+B63)*#REF!,-$B$13*B76+(-B76+$B$41)*$B$16+(-B76+$B$41+$G$8)*$B$10))</f>
        <v>7983.2119454894728</v>
      </c>
      <c r="I76">
        <f t="shared" si="6"/>
        <v>8495.5567053540799</v>
      </c>
      <c r="J76" s="42">
        <f t="shared" si="7"/>
        <v>3861.6166842518533</v>
      </c>
      <c r="K76">
        <f t="shared" si="8"/>
        <v>0.69228024011499445</v>
      </c>
      <c r="L76">
        <f t="shared" si="9"/>
        <v>9.6101116261084538</v>
      </c>
      <c r="M76" s="42">
        <f t="shared" si="10"/>
        <v>16.659591481475417</v>
      </c>
      <c r="N76" s="6">
        <f t="shared" si="11"/>
        <v>2.4923556520595664E-8</v>
      </c>
      <c r="O76" s="4">
        <f>SUM($N$54:N76)*0.1+$O$30</f>
        <v>-4.9533791000131494E-7</v>
      </c>
      <c r="P76" s="4">
        <f>-SUM(O76:$O$234)</f>
        <v>-2.8442247038390259E-5</v>
      </c>
      <c r="Q76" s="6">
        <f t="shared" si="12"/>
        <v>-6.8476908752837598E-8</v>
      </c>
      <c r="R76" s="4">
        <f>SUM($Q$54:Q76)*0.1+$O$8</f>
        <v>4.3012515549342376E-6</v>
      </c>
      <c r="S76" s="4">
        <f>-SUM(R76:$R$234)</f>
        <v>-3.893667556584664E-4</v>
      </c>
      <c r="T76">
        <f t="shared" si="13"/>
        <v>4.3296795012920607E-6</v>
      </c>
      <c r="U76">
        <f t="shared" si="14"/>
        <v>3.9040419033175433E-4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-3628.7327024952137</v>
      </c>
      <c r="E77">
        <f t="shared" si="2"/>
        <v>-1320.7506918166125</v>
      </c>
      <c r="F77">
        <f t="shared" si="3"/>
        <v>36287.327024952137</v>
      </c>
      <c r="G77">
        <f t="shared" si="4"/>
        <v>-3037.7265911782097</v>
      </c>
      <c r="H77">
        <f>IF(B77&lt;$B$41,-$B$13*B77,IF(AND($B$41&lt;=B77,B77&lt;=$B$41+$G$8),-$B$13*B77+(-B77+B64)*#REF!,-$B$13*B77+(-B77+$B$41)*$B$16+(-B77+$B$41+$G$8)*$B$10))</f>
        <v>8346.0852157389945</v>
      </c>
      <c r="I77">
        <f t="shared" si="6"/>
        <v>8881.7183737792657</v>
      </c>
      <c r="J77" s="42">
        <f t="shared" si="7"/>
        <v>3861.6166842518533</v>
      </c>
      <c r="K77">
        <f t="shared" si="8"/>
        <v>0.72374752375658513</v>
      </c>
      <c r="L77">
        <f t="shared" si="9"/>
        <v>9.6101116261084538</v>
      </c>
      <c r="M77" s="42">
        <f t="shared" si="10"/>
        <v>16.660928751931522</v>
      </c>
      <c r="N77" s="6">
        <f t="shared" si="11"/>
        <v>2.6056445453350008E-8</v>
      </c>
      <c r="O77" s="4">
        <f>SUM($N$54:N77)*0.1+$O$30</f>
        <v>-4.9273226545597997E-7</v>
      </c>
      <c r="P77" s="4">
        <f>-SUM(O77:$O$234)</f>
        <v>-2.8937584948391571E-5</v>
      </c>
      <c r="Q77" s="6">
        <f t="shared" si="12"/>
        <v>-7.1589495514330213E-8</v>
      </c>
      <c r="R77" s="4">
        <f>SUM($Q$54:Q77)*0.1+$O$8</f>
        <v>4.2940926053828041E-6</v>
      </c>
      <c r="S77" s="4">
        <f>-SUM(R77:$R$234)</f>
        <v>-3.8506550410353217E-4</v>
      </c>
      <c r="T77">
        <f t="shared" si="13"/>
        <v>4.3222698190909671E-6</v>
      </c>
      <c r="U77">
        <f t="shared" si="14"/>
        <v>3.8615129971703152E-4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-3628.7327024952137</v>
      </c>
      <c r="E78">
        <f t="shared" si="2"/>
        <v>-1320.7506918166125</v>
      </c>
      <c r="F78">
        <f t="shared" si="3"/>
        <v>36287.327024952137</v>
      </c>
      <c r="G78">
        <f t="shared" si="4"/>
        <v>-3169.8016603598712</v>
      </c>
      <c r="H78">
        <f t="shared" si="5"/>
        <v>8708.9584859885163</v>
      </c>
      <c r="I78">
        <f t="shared" si="6"/>
        <v>9267.8800422044515</v>
      </c>
      <c r="J78" s="42">
        <f t="shared" si="7"/>
        <v>3861.6166842518533</v>
      </c>
      <c r="K78">
        <f t="shared" si="8"/>
        <v>0.75521480739817581</v>
      </c>
      <c r="L78">
        <f t="shared" si="9"/>
        <v>9.6101116261084538</v>
      </c>
      <c r="M78" s="42">
        <f t="shared" si="10"/>
        <v>16.662325342043591</v>
      </c>
      <c r="N78" s="6">
        <f t="shared" si="11"/>
        <v>2.7189334386104359E-8</v>
      </c>
      <c r="O78" s="4">
        <f>SUM($N$54:N78)*0.1+$O$30</f>
        <v>-4.9001333201736952E-7</v>
      </c>
      <c r="P78" s="4">
        <f>-SUM(O78:$O$234)</f>
        <v>-2.9430317213847554E-5</v>
      </c>
      <c r="Q78" s="6">
        <f t="shared" si="12"/>
        <v>-7.4702082275822828E-8</v>
      </c>
      <c r="R78" s="4">
        <f>SUM($Q$54:Q78)*0.1+$O$8</f>
        <v>4.2866223971552218E-6</v>
      </c>
      <c r="S78" s="4">
        <f>-SUM(R78:$R$234)</f>
        <v>-3.8077141149814932E-4</v>
      </c>
      <c r="T78">
        <f t="shared" si="13"/>
        <v>4.3145387518653191E-6</v>
      </c>
      <c r="U78">
        <f t="shared" si="14"/>
        <v>3.819070716622051E-4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-3628.7327024952137</v>
      </c>
      <c r="E79">
        <f t="shared" si="2"/>
        <v>-1320.7506918166125</v>
      </c>
      <c r="F79">
        <f t="shared" si="3"/>
        <v>36287.327024952137</v>
      </c>
      <c r="G79">
        <f t="shared" si="4"/>
        <v>-3301.8767295415323</v>
      </c>
      <c r="H79">
        <f t="shared" si="5"/>
        <v>9071.831756238038</v>
      </c>
      <c r="I79">
        <f t="shared" si="6"/>
        <v>9654.0417106296372</v>
      </c>
      <c r="J79" s="42">
        <f t="shared" si="7"/>
        <v>3861.6166842518533</v>
      </c>
      <c r="K79">
        <f t="shared" si="8"/>
        <v>0.7866820910397665</v>
      </c>
      <c r="L79">
        <f t="shared" si="9"/>
        <v>9.6101116261084538</v>
      </c>
      <c r="M79" s="42">
        <f t="shared" si="10"/>
        <v>16.663781236896906</v>
      </c>
      <c r="N79" s="6">
        <f t="shared" si="11"/>
        <v>2.8322223318858706E-8</v>
      </c>
      <c r="O79" s="4">
        <f>SUM($N$54:N79)*0.1+$O$30</f>
        <v>-4.871811096854837E-7</v>
      </c>
      <c r="P79" s="4">
        <f>-SUM(O79:$O$234)</f>
        <v>-2.9920330545864925E-5</v>
      </c>
      <c r="Q79" s="6">
        <f t="shared" si="12"/>
        <v>-7.7814669037315457E-8</v>
      </c>
      <c r="R79" s="4">
        <f>SUM($Q$54:Q79)*0.1+$O$8</f>
        <v>4.2788409302514905E-6</v>
      </c>
      <c r="S79" s="4">
        <f>-SUM(R79:$R$234)</f>
        <v>-3.7648478910099414E-4</v>
      </c>
      <c r="T79">
        <f t="shared" si="13"/>
        <v>4.3064864030935727E-6</v>
      </c>
      <c r="U79">
        <f t="shared" si="14"/>
        <v>3.776718451306555E-4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-3628.7327024952137</v>
      </c>
      <c r="E80">
        <f t="shared" si="2"/>
        <v>-1320.7506918166125</v>
      </c>
      <c r="F80">
        <f t="shared" si="3"/>
        <v>36287.327024952137</v>
      </c>
      <c r="G80">
        <f t="shared" si="4"/>
        <v>-3433.9517987231939</v>
      </c>
      <c r="H80">
        <f t="shared" si="5"/>
        <v>9434.7050264875597</v>
      </c>
      <c r="I80">
        <f t="shared" si="6"/>
        <v>10040.203379054823</v>
      </c>
      <c r="J80" s="42">
        <f t="shared" si="7"/>
        <v>3861.6166842518533</v>
      </c>
      <c r="K80">
        <f t="shared" si="8"/>
        <v>0.81814937468135718</v>
      </c>
      <c r="L80">
        <f t="shared" si="9"/>
        <v>9.6101116261084538</v>
      </c>
      <c r="M80" s="42">
        <f t="shared" si="10"/>
        <v>16.665296420948717</v>
      </c>
      <c r="N80" s="6">
        <f t="shared" si="11"/>
        <v>2.9455112251613057E-8</v>
      </c>
      <c r="O80" s="4">
        <f>SUM($N$54:N80)*0.1+$O$30</f>
        <v>-4.842355984603224E-7</v>
      </c>
      <c r="P80" s="4">
        <f>-SUM(O80:$O$234)</f>
        <v>-3.0407511655550406E-5</v>
      </c>
      <c r="Q80" s="6">
        <f t="shared" si="12"/>
        <v>-8.0927255798808072E-8</v>
      </c>
      <c r="R80" s="4">
        <f>SUM($Q$54:Q80)*0.1+$O$8</f>
        <v>4.2707482046716094E-6</v>
      </c>
      <c r="S80" s="4">
        <f>-SUM(R80:$R$234)</f>
        <v>-3.7220594817074268E-4</v>
      </c>
      <c r="T80">
        <f t="shared" si="13"/>
        <v>4.2981128815472028E-6</v>
      </c>
      <c r="U80">
        <f t="shared" si="14"/>
        <v>3.7344595943558423E-4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-3628.7327024952137</v>
      </c>
      <c r="E81">
        <f t="shared" si="2"/>
        <v>-1320.7506918166125</v>
      </c>
      <c r="F81">
        <f t="shared" si="3"/>
        <v>36287.327024952137</v>
      </c>
      <c r="G81">
        <f t="shared" si="4"/>
        <v>-3566.0268679048554</v>
      </c>
      <c r="H81">
        <f t="shared" si="5"/>
        <v>9797.5782967370815</v>
      </c>
      <c r="I81">
        <f t="shared" si="6"/>
        <v>10426.365047480009</v>
      </c>
      <c r="J81" s="42">
        <f t="shared" si="7"/>
        <v>3861.6166842518533</v>
      </c>
      <c r="K81">
        <f t="shared" si="8"/>
        <v>0.84961665832294786</v>
      </c>
      <c r="L81">
        <f t="shared" si="9"/>
        <v>9.6101116261084538</v>
      </c>
      <c r="M81" s="42">
        <f t="shared" si="10"/>
        <v>16.666870878029101</v>
      </c>
      <c r="N81" s="6">
        <f t="shared" si="11"/>
        <v>3.0588001184367407E-8</v>
      </c>
      <c r="O81" s="4">
        <f>SUM($N$54:N81)*0.1+$O$30</f>
        <v>-4.8117679834188564E-7</v>
      </c>
      <c r="P81" s="4">
        <f>-SUM(O81:$O$234)</f>
        <v>-3.0891747254010723E-5</v>
      </c>
      <c r="Q81" s="6">
        <f t="shared" si="12"/>
        <v>-8.4039842560300687E-8</v>
      </c>
      <c r="R81" s="4">
        <f>SUM($Q$54:Q81)*0.1+$O$8</f>
        <v>4.2623442204155795E-6</v>
      </c>
      <c r="S81" s="4">
        <f>-SUM(R81:$R$234)</f>
        <v>-3.6793519996607105E-4</v>
      </c>
      <c r="T81">
        <f t="shared" si="13"/>
        <v>4.2894183014218421E-6</v>
      </c>
      <c r="U81">
        <f t="shared" si="14"/>
        <v>3.6922975424859571E-4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-3628.7327024952137</v>
      </c>
      <c r="E82">
        <f t="shared" si="2"/>
        <v>-1320.7506918166125</v>
      </c>
      <c r="F82">
        <f t="shared" si="3"/>
        <v>36287.327024952137</v>
      </c>
      <c r="G82">
        <f t="shared" si="4"/>
        <v>-3698.1019370865165</v>
      </c>
      <c r="H82">
        <f t="shared" si="5"/>
        <v>10160.451566986603</v>
      </c>
      <c r="I82">
        <f t="shared" si="6"/>
        <v>10812.526715905195</v>
      </c>
      <c r="J82" s="42">
        <f t="shared" si="7"/>
        <v>3861.6166842518533</v>
      </c>
      <c r="K82">
        <f t="shared" si="8"/>
        <v>0.88108394196453854</v>
      </c>
      <c r="L82">
        <f t="shared" si="9"/>
        <v>9.6101116261084538</v>
      </c>
      <c r="M82" s="42">
        <f t="shared" si="10"/>
        <v>16.668504591341794</v>
      </c>
      <c r="N82" s="6">
        <f t="shared" si="11"/>
        <v>3.1720890117121755E-8</v>
      </c>
      <c r="O82" s="4">
        <f>SUM($N$54:N82)*0.1+$O$30</f>
        <v>-4.7800470933017339E-7</v>
      </c>
      <c r="P82" s="4">
        <f>-SUM(O82:$O$234)</f>
        <v>-3.1372924052352611E-5</v>
      </c>
      <c r="Q82" s="6">
        <f t="shared" si="12"/>
        <v>-8.7152429321793315E-8</v>
      </c>
      <c r="R82" s="4">
        <f>SUM($Q$54:Q82)*0.1+$O$8</f>
        <v>4.2536289774833998E-6</v>
      </c>
      <c r="S82" s="4">
        <f>-SUM(R82:$R$234)</f>
        <v>-3.6367285574565543E-4</v>
      </c>
      <c r="T82">
        <f t="shared" si="13"/>
        <v>4.2804027824760019E-6</v>
      </c>
      <c r="U82">
        <f t="shared" si="14"/>
        <v>3.6502356960858704E-4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-3628.7327024952137</v>
      </c>
      <c r="E83">
        <f t="shared" si="2"/>
        <v>-1320.7506918166125</v>
      </c>
      <c r="F83">
        <f t="shared" si="3"/>
        <v>36287.327024952137</v>
      </c>
      <c r="G83">
        <f t="shared" si="4"/>
        <v>-3830.177006268178</v>
      </c>
      <c r="H83">
        <f t="shared" si="5"/>
        <v>10523.324837236125</v>
      </c>
      <c r="I83">
        <f t="shared" si="6"/>
        <v>11198.68838433038</v>
      </c>
      <c r="J83" s="42">
        <f t="shared" si="7"/>
        <v>3861.6166842518533</v>
      </c>
      <c r="K83">
        <f t="shared" si="8"/>
        <v>0.91255122560612922</v>
      </c>
      <c r="L83">
        <f t="shared" si="9"/>
        <v>9.6101116261084538</v>
      </c>
      <c r="M83" s="42">
        <f t="shared" si="10"/>
        <v>16.6701975434651</v>
      </c>
      <c r="N83" s="6">
        <f t="shared" si="11"/>
        <v>3.2853779049876102E-8</v>
      </c>
      <c r="O83" s="4">
        <f>SUM($N$54:N83)*0.1+$O$30</f>
        <v>-4.7471933142518583E-7</v>
      </c>
      <c r="P83" s="4">
        <f>-SUM(O83:$O$234)</f>
        <v>-3.1850928761682777E-5</v>
      </c>
      <c r="Q83" s="6">
        <f t="shared" si="12"/>
        <v>-9.026501608328593E-8</v>
      </c>
      <c r="R83" s="4">
        <f>SUM($Q$54:Q83)*0.1+$O$8</f>
        <v>4.2446024758750712E-6</v>
      </c>
      <c r="S83" s="4">
        <f>-SUM(R83:$R$234)</f>
        <v>-3.5941922676817204E-4</v>
      </c>
      <c r="T83">
        <f t="shared" si="13"/>
        <v>4.2710664501777021E-6</v>
      </c>
      <c r="U83">
        <f t="shared" si="14"/>
        <v>3.6082774593095316E-4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-3628.7327024952137</v>
      </c>
      <c r="E84">
        <f t="shared" si="2"/>
        <v>-1320.7506918166125</v>
      </c>
      <c r="F84">
        <f t="shared" si="3"/>
        <v>36287.327024952137</v>
      </c>
      <c r="G84">
        <f t="shared" si="4"/>
        <v>-3962.2520754498391</v>
      </c>
      <c r="H84">
        <f t="shared" si="5"/>
        <v>10886.198107485647</v>
      </c>
      <c r="I84">
        <f t="shared" si="6"/>
        <v>11584.850052755566</v>
      </c>
      <c r="J84" s="42">
        <f t="shared" si="7"/>
        <v>3861.6166842518533</v>
      </c>
      <c r="K84">
        <f t="shared" si="8"/>
        <v>0.94401850924771991</v>
      </c>
      <c r="L84">
        <f t="shared" si="9"/>
        <v>9.6101116261084538</v>
      </c>
      <c r="M84" s="42">
        <f t="shared" si="10"/>
        <v>16.67194971635282</v>
      </c>
      <c r="N84" s="6">
        <f t="shared" si="11"/>
        <v>3.398666798263045E-8</v>
      </c>
      <c r="O84" s="4">
        <f>SUM($N$54:N84)*0.1+$O$30</f>
        <v>-4.7132066462692279E-7</v>
      </c>
      <c r="P84" s="4">
        <f>-SUM(O84:$O$234)</f>
        <v>-3.2325648093107968E-5</v>
      </c>
      <c r="Q84" s="6">
        <f t="shared" si="12"/>
        <v>-9.3377602844778559E-8</v>
      </c>
      <c r="R84" s="4">
        <f>SUM($Q$54:Q84)*0.1+$O$8</f>
        <v>4.2352647155905937E-6</v>
      </c>
      <c r="S84" s="4">
        <f>-SUM(R84:$R$234)</f>
        <v>-3.5517462429229699E-4</v>
      </c>
      <c r="T84">
        <f t="shared" si="13"/>
        <v>4.261409435859342E-6</v>
      </c>
      <c r="U84">
        <f t="shared" si="14"/>
        <v>3.5664262401711571E-4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-3628.7327024952137</v>
      </c>
      <c r="E85">
        <f t="shared" si="2"/>
        <v>-1320.7506918166125</v>
      </c>
      <c r="F85">
        <f t="shared" si="3"/>
        <v>36287.327024952137</v>
      </c>
      <c r="G85">
        <f t="shared" si="4"/>
        <v>-4094.3271446315007</v>
      </c>
      <c r="H85">
        <f t="shared" si="5"/>
        <v>11249.071377735168</v>
      </c>
      <c r="I85">
        <f t="shared" si="6"/>
        <v>11971.011721180752</v>
      </c>
      <c r="J85" s="42">
        <f t="shared" si="7"/>
        <v>3861.6166842518533</v>
      </c>
      <c r="K85">
        <f t="shared" si="8"/>
        <v>0.97548579288931059</v>
      </c>
      <c r="L85">
        <f t="shared" si="9"/>
        <v>9.6101116261084538</v>
      </c>
      <c r="M85" s="42">
        <f t="shared" si="10"/>
        <v>16.673761091335198</v>
      </c>
      <c r="N85" s="6">
        <f t="shared" si="11"/>
        <v>3.5119556915384797E-8</v>
      </c>
      <c r="O85" s="4">
        <f>SUM($N$54:N85)*0.1+$O$30</f>
        <v>-4.6780870893538428E-7</v>
      </c>
      <c r="P85" s="4">
        <f>-SUM(O85:$O$234)</f>
        <v>-3.2796968757734889E-5</v>
      </c>
      <c r="Q85" s="6">
        <f t="shared" si="12"/>
        <v>-9.6490189606271174E-8</v>
      </c>
      <c r="R85" s="4">
        <f>SUM($Q$54:Q85)*0.1+$O$8</f>
        <v>4.2256156966299664E-6</v>
      </c>
      <c r="S85" s="4">
        <f>-SUM(R85:$R$234)</f>
        <v>-3.5093935957670639E-4</v>
      </c>
      <c r="T85">
        <f t="shared" si="13"/>
        <v>4.2514318768811697E-6</v>
      </c>
      <c r="U85">
        <f t="shared" si="14"/>
        <v>3.5246854506438538E-4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-3628.7327024952137</v>
      </c>
      <c r="E86">
        <f t="shared" si="2"/>
        <v>-1320.7506918166125</v>
      </c>
      <c r="F86">
        <f t="shared" si="3"/>
        <v>36287.327024952137</v>
      </c>
      <c r="G86">
        <f t="shared" si="4"/>
        <v>-4226.4022138131622</v>
      </c>
      <c r="H86">
        <f t="shared" si="5"/>
        <v>11611.94464798469</v>
      </c>
      <c r="I86">
        <f t="shared" si="6"/>
        <v>12357.173389605938</v>
      </c>
      <c r="J86" s="42">
        <f t="shared" si="7"/>
        <v>3861.6166842518533</v>
      </c>
      <c r="K86">
        <f t="shared" si="8"/>
        <v>1.0069530765309014</v>
      </c>
      <c r="L86">
        <f t="shared" si="9"/>
        <v>9.6101116261084538</v>
      </c>
      <c r="M86" s="42">
        <f t="shared" si="10"/>
        <v>16.675631649119914</v>
      </c>
      <c r="N86" s="6">
        <f t="shared" si="11"/>
        <v>3.6252445848139151E-8</v>
      </c>
      <c r="O86" s="4">
        <f>SUM($N$54:N86)*0.1+$O$30</f>
        <v>-4.641834643505704E-7</v>
      </c>
      <c r="P86" s="4">
        <f>-SUM(O86:$O$234)</f>
        <v>-3.3264777466670272E-5</v>
      </c>
      <c r="Q86" s="6">
        <f t="shared" si="12"/>
        <v>-9.9602776367763789E-8</v>
      </c>
      <c r="R86" s="4">
        <f>SUM($Q$54:Q86)*0.1+$O$8</f>
        <v>4.2156554189931902E-6</v>
      </c>
      <c r="S86" s="4">
        <f>-SUM(R86:$R$234)</f>
        <v>-3.4671374388007642E-4</v>
      </c>
      <c r="T86">
        <f t="shared" si="13"/>
        <v>4.2411339168037535E-6</v>
      </c>
      <c r="U86">
        <f t="shared" si="14"/>
        <v>3.4830585067616409E-4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-3628.7327024952137</v>
      </c>
      <c r="E87">
        <f t="shared" si="2"/>
        <v>-1320.7506918166125</v>
      </c>
      <c r="F87">
        <f t="shared" si="3"/>
        <v>36287.327024952137</v>
      </c>
      <c r="G87">
        <f t="shared" si="4"/>
        <v>-4358.4772829948233</v>
      </c>
      <c r="H87">
        <f t="shared" si="5"/>
        <v>11974.817918234212</v>
      </c>
      <c r="I87">
        <f t="shared" si="6"/>
        <v>12743.335058031122</v>
      </c>
      <c r="J87" s="42">
        <f t="shared" si="7"/>
        <v>3861.6166842518533</v>
      </c>
      <c r="K87">
        <f t="shared" si="8"/>
        <v>1.0384203601724917</v>
      </c>
      <c r="L87">
        <f t="shared" si="9"/>
        <v>9.6101116261084538</v>
      </c>
      <c r="M87" s="42">
        <f t="shared" si="10"/>
        <v>16.677561369793111</v>
      </c>
      <c r="N87" s="6">
        <f t="shared" si="11"/>
        <v>3.7385334780893499E-8</v>
      </c>
      <c r="O87" s="4">
        <f>SUM($N$54:N87)*0.1+$O$30</f>
        <v>-4.6044493087248105E-7</v>
      </c>
      <c r="P87" s="4">
        <f>-SUM(O87:$O$234)</f>
        <v>-3.3728960931020844E-5</v>
      </c>
      <c r="Q87" s="6">
        <f t="shared" si="12"/>
        <v>-1.0271536312925642E-7</v>
      </c>
      <c r="R87" s="4">
        <f>SUM($Q$54:Q87)*0.1+$O$8</f>
        <v>4.2053838826802642E-6</v>
      </c>
      <c r="S87" s="4">
        <f>-SUM(R87:$R$234)</f>
        <v>-3.4249808846108324E-4</v>
      </c>
      <c r="T87">
        <f t="shared" si="13"/>
        <v>4.2305157055698424E-6</v>
      </c>
      <c r="U87">
        <f t="shared" si="14"/>
        <v>3.4415488287249728E-4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-3628.7327024952137</v>
      </c>
      <c r="E88">
        <f t="shared" si="2"/>
        <v>-1320.7506918166125</v>
      </c>
      <c r="F88">
        <f t="shared" si="3"/>
        <v>36287.327024952137</v>
      </c>
      <c r="G88">
        <f t="shared" si="4"/>
        <v>-4490.5523521764844</v>
      </c>
      <c r="H88">
        <f t="shared" si="5"/>
        <v>12337.691188483734</v>
      </c>
      <c r="I88">
        <f t="shared" si="6"/>
        <v>13129.496726456309</v>
      </c>
      <c r="J88" s="42">
        <f t="shared" si="7"/>
        <v>3861.6166842518533</v>
      </c>
      <c r="K88">
        <f t="shared" si="8"/>
        <v>1.0698876438140827</v>
      </c>
      <c r="L88">
        <f t="shared" si="9"/>
        <v>9.6101116261084538</v>
      </c>
      <c r="M88" s="42">
        <f t="shared" si="10"/>
        <v>16.67955023282045</v>
      </c>
      <c r="N88" s="6">
        <f t="shared" si="11"/>
        <v>3.8518223713647846E-8</v>
      </c>
      <c r="O88" s="4">
        <f>SUM($N$54:N88)*0.1+$O$30</f>
        <v>-4.5659310850111622E-7</v>
      </c>
      <c r="P88" s="4">
        <f>-SUM(O88:$O$234)</f>
        <v>-3.4189405861893316E-5</v>
      </c>
      <c r="Q88" s="6">
        <f t="shared" si="12"/>
        <v>-1.0582794989074903E-7</v>
      </c>
      <c r="R88" s="4">
        <f>SUM($Q$54:Q88)*0.1+$O$8</f>
        <v>4.1948010876911893E-6</v>
      </c>
      <c r="S88" s="4">
        <f>-SUM(R88:$R$234)</f>
        <v>-3.3829270457840297E-4</v>
      </c>
      <c r="T88">
        <f t="shared" si="13"/>
        <v>4.2195773996960757E-6</v>
      </c>
      <c r="U88">
        <f t="shared" si="14"/>
        <v>3.4001598410098293E-4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-3628.7327024952137</v>
      </c>
      <c r="E89">
        <f t="shared" si="2"/>
        <v>-1320.7506918166125</v>
      </c>
      <c r="F89">
        <f t="shared" si="3"/>
        <v>36287.327024952137</v>
      </c>
      <c r="G89">
        <f t="shared" si="4"/>
        <v>-4622.6274213581464</v>
      </c>
      <c r="H89">
        <f t="shared" si="5"/>
        <v>12700.564458733255</v>
      </c>
      <c r="I89">
        <f t="shared" si="6"/>
        <v>13515.658394881495</v>
      </c>
      <c r="J89" s="42">
        <f t="shared" si="7"/>
        <v>3861.6166842518533</v>
      </c>
      <c r="K89">
        <f t="shared" si="8"/>
        <v>1.1013549274556733</v>
      </c>
      <c r="L89">
        <f t="shared" si="9"/>
        <v>9.6101116261084538</v>
      </c>
      <c r="M89" s="42">
        <f t="shared" si="10"/>
        <v>16.681598217048194</v>
      </c>
      <c r="N89" s="6">
        <f t="shared" si="11"/>
        <v>3.96511126464022E-8</v>
      </c>
      <c r="O89" s="4">
        <f>SUM($N$54:N89)*0.1+$O$30</f>
        <v>-4.5262799723647602E-7</v>
      </c>
      <c r="P89" s="4">
        <f>-SUM(O89:$O$234)</f>
        <v>-3.4645998970394434E-5</v>
      </c>
      <c r="Q89" s="6">
        <f t="shared" si="12"/>
        <v>-1.0894053665224165E-7</v>
      </c>
      <c r="R89" s="4">
        <f>SUM($Q$54:Q89)*0.1+$O$8</f>
        <v>4.1839070340259656E-6</v>
      </c>
      <c r="S89" s="4">
        <f>-SUM(R89:$R$234)</f>
        <v>-3.3409790349071177E-4</v>
      </c>
      <c r="T89">
        <f t="shared" si="13"/>
        <v>4.2083191624749964E-6</v>
      </c>
      <c r="U89">
        <f t="shared" si="14"/>
        <v>3.3588949724804663E-4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-3628.7327024952137</v>
      </c>
      <c r="E90">
        <f t="shared" si="2"/>
        <v>-1320.7506918166125</v>
      </c>
      <c r="F90">
        <f t="shared" si="3"/>
        <v>36287.327024952137</v>
      </c>
      <c r="G90">
        <f t="shared" si="4"/>
        <v>-4754.7024905398075</v>
      </c>
      <c r="H90">
        <f t="shared" si="5"/>
        <v>13063.437728982777</v>
      </c>
      <c r="I90">
        <f t="shared" si="6"/>
        <v>13901.820063306679</v>
      </c>
      <c r="J90" s="42">
        <f t="shared" si="7"/>
        <v>3861.6166842518533</v>
      </c>
      <c r="K90">
        <f t="shared" si="8"/>
        <v>1.1328222110972639</v>
      </c>
      <c r="L90">
        <f t="shared" si="9"/>
        <v>9.6101116261084538</v>
      </c>
      <c r="M90" s="42">
        <f t="shared" si="10"/>
        <v>16.683705300704336</v>
      </c>
      <c r="N90" s="6">
        <f t="shared" si="11"/>
        <v>4.0784001579156548E-8</v>
      </c>
      <c r="O90" s="4">
        <f>SUM($N$54:N90)*0.1+$O$30</f>
        <v>-4.4854959707856034E-7</v>
      </c>
      <c r="P90" s="4">
        <f>-SUM(O90:$O$234)</f>
        <v>-3.5098626967630911E-5</v>
      </c>
      <c r="Q90" s="6">
        <f t="shared" si="12"/>
        <v>-1.1205312341373428E-7</v>
      </c>
      <c r="R90" s="4">
        <f>SUM($Q$54:Q90)*0.1+$O$8</f>
        <v>4.172701721684592E-6</v>
      </c>
      <c r="S90" s="4">
        <f>-SUM(R90:$R$234)</f>
        <v>-3.2991399645668581E-4</v>
      </c>
      <c r="T90">
        <f t="shared" si="13"/>
        <v>4.1967411641878624E-6</v>
      </c>
      <c r="U90">
        <f t="shared" si="14"/>
        <v>3.3177576565058967E-4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-3628.7327024952137</v>
      </c>
      <c r="E91">
        <f t="shared" si="2"/>
        <v>-1320.7506918166125</v>
      </c>
      <c r="F91">
        <f t="shared" si="3"/>
        <v>36287.327024952137</v>
      </c>
      <c r="G91">
        <f t="shared" si="4"/>
        <v>-4886.7775597214686</v>
      </c>
      <c r="H91">
        <f t="shared" si="5"/>
        <v>13426.310999232297</v>
      </c>
      <c r="I91">
        <f t="shared" si="6"/>
        <v>14287.981731731863</v>
      </c>
      <c r="J91" s="42">
        <f t="shared" si="7"/>
        <v>3861.6166842518533</v>
      </c>
      <c r="K91">
        <f t="shared" si="8"/>
        <v>1.1642894947388545</v>
      </c>
      <c r="L91">
        <f t="shared" si="9"/>
        <v>9.6101116261084538</v>
      </c>
      <c r="M91" s="42">
        <f t="shared" si="10"/>
        <v>16.685871461399728</v>
      </c>
      <c r="N91" s="6">
        <f t="shared" si="11"/>
        <v>4.1916890511910889E-8</v>
      </c>
      <c r="O91" s="4">
        <f>SUM($N$54:N91)*0.1+$O$30</f>
        <v>-4.443579080273693E-7</v>
      </c>
      <c r="P91" s="4">
        <f>-SUM(O91:$O$234)</f>
        <v>-3.5547176564709471E-5</v>
      </c>
      <c r="Q91" s="6">
        <f t="shared" si="12"/>
        <v>-1.1516571017522688E-7</v>
      </c>
      <c r="R91" s="4">
        <f>SUM($Q$54:Q91)*0.1+$O$8</f>
        <v>4.1611851506670696E-6</v>
      </c>
      <c r="S91" s="4">
        <f>-SUM(R91:$R$234)</f>
        <v>-3.2574129473500121E-4</v>
      </c>
      <c r="T91">
        <f t="shared" si="13"/>
        <v>4.1848435823288047E-6</v>
      </c>
      <c r="U91">
        <f t="shared" si="14"/>
        <v>3.276751331080184E-4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-3628.7327024952137</v>
      </c>
      <c r="E92">
        <f t="shared" si="2"/>
        <v>-1320.7506918166125</v>
      </c>
      <c r="F92">
        <f t="shared" si="3"/>
        <v>36287.327024952137</v>
      </c>
      <c r="G92">
        <f t="shared" si="4"/>
        <v>-5018.8526289031306</v>
      </c>
      <c r="H92">
        <f t="shared" si="5"/>
        <v>13789.184269481819</v>
      </c>
      <c r="I92">
        <f t="shared" si="6"/>
        <v>14674.143400157051</v>
      </c>
      <c r="J92" s="42">
        <f t="shared" si="7"/>
        <v>3861.6166842518533</v>
      </c>
      <c r="K92">
        <f t="shared" si="8"/>
        <v>1.1957567783804453</v>
      </c>
      <c r="L92">
        <f t="shared" si="9"/>
        <v>9.6101116261084538</v>
      </c>
      <c r="M92" s="42">
        <f t="shared" si="10"/>
        <v>16.688096676129287</v>
      </c>
      <c r="N92" s="6">
        <f t="shared" si="11"/>
        <v>4.3049779444665243E-8</v>
      </c>
      <c r="O92" s="4">
        <f>SUM($N$54:N92)*0.1+$O$30</f>
        <v>-4.4005293008290278E-7</v>
      </c>
      <c r="P92" s="4">
        <f>-SUM(O92:$O$234)</f>
        <v>-3.5991534472736842E-5</v>
      </c>
      <c r="Q92" s="6">
        <f t="shared" si="12"/>
        <v>-1.1827829693671949E-7</v>
      </c>
      <c r="R92" s="4">
        <f>SUM($Q$54:Q92)*0.1+$O$8</f>
        <v>4.1493573209733974E-6</v>
      </c>
      <c r="S92" s="4">
        <f>-SUM(R92:$R$234)</f>
        <v>-3.215801095843342E-4</v>
      </c>
      <c r="T92">
        <f t="shared" si="13"/>
        <v>4.172626601840869E-6</v>
      </c>
      <c r="U92">
        <f t="shared" si="14"/>
        <v>3.235879438946615E-4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-3628.7327024952137</v>
      </c>
      <c r="E93">
        <f t="shared" si="2"/>
        <v>-1320.7506918166125</v>
      </c>
      <c r="F93">
        <f t="shared" si="3"/>
        <v>36287.327024952137</v>
      </c>
      <c r="G93">
        <f t="shared" si="4"/>
        <v>-5150.9276980847917</v>
      </c>
      <c r="H93">
        <f t="shared" si="5"/>
        <v>14152.057539731341</v>
      </c>
      <c r="I93">
        <f t="shared" si="6"/>
        <v>15060.305068582235</v>
      </c>
      <c r="J93" s="42">
        <f t="shared" si="7"/>
        <v>3861.6166842518533</v>
      </c>
      <c r="K93">
        <f t="shared" si="8"/>
        <v>1.2272240620220358</v>
      </c>
      <c r="L93">
        <f t="shared" si="9"/>
        <v>9.6101116261084538</v>
      </c>
      <c r="M93" s="42">
        <f t="shared" si="10"/>
        <v>16.690380921273203</v>
      </c>
      <c r="N93" s="6">
        <f t="shared" si="11"/>
        <v>4.418266837741959E-8</v>
      </c>
      <c r="O93" s="4">
        <f>SUM($N$54:N93)*0.1+$O$30</f>
        <v>-4.3563466324516079E-7</v>
      </c>
      <c r="P93" s="4">
        <f>-SUM(O93:$O$234)</f>
        <v>-3.6431587402819742E-5</v>
      </c>
      <c r="Q93" s="6">
        <f t="shared" si="12"/>
        <v>-1.2139088369821212E-7</v>
      </c>
      <c r="R93" s="4">
        <f>SUM($Q$54:Q93)*0.1+$O$8</f>
        <v>4.1372182326035762E-6</v>
      </c>
      <c r="S93" s="4">
        <f>-SUM(R93:$R$234)</f>
        <v>-3.1743075226336076E-4</v>
      </c>
      <c r="T93">
        <f t="shared" si="13"/>
        <v>4.160090415364573E-6</v>
      </c>
      <c r="U93">
        <f t="shared" si="14"/>
        <v>3.1951454277258243E-4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-3628.7327024952137</v>
      </c>
      <c r="E94">
        <f t="shared" si="2"/>
        <v>-1320.7506918166125</v>
      </c>
      <c r="F94">
        <f t="shared" si="3"/>
        <v>36287.327024952137</v>
      </c>
      <c r="G94">
        <f t="shared" si="4"/>
        <v>-5283.0027672664528</v>
      </c>
      <c r="H94">
        <f t="shared" si="5"/>
        <v>14514.930809980862</v>
      </c>
      <c r="I94">
        <f t="shared" si="6"/>
        <v>15446.466737007422</v>
      </c>
      <c r="J94" s="42">
        <f t="shared" si="7"/>
        <v>3861.6166842518533</v>
      </c>
      <c r="K94">
        <f t="shared" si="8"/>
        <v>1.2586913456636266</v>
      </c>
      <c r="L94">
        <f t="shared" si="9"/>
        <v>9.6101116261084538</v>
      </c>
      <c r="M94" s="42">
        <f t="shared" si="10"/>
        <v>16.692724172598165</v>
      </c>
      <c r="N94" s="6">
        <f t="shared" si="11"/>
        <v>4.5315557310173937E-8</v>
      </c>
      <c r="O94" s="4">
        <f>SUM($N$54:N94)*0.1+$O$30</f>
        <v>-4.3110310751414342E-7</v>
      </c>
      <c r="P94" s="4">
        <f>-SUM(O94:$O$234)</f>
        <v>-3.6867222066064909E-5</v>
      </c>
      <c r="Q94" s="6">
        <f t="shared" si="12"/>
        <v>-1.2450347045970474E-7</v>
      </c>
      <c r="R94" s="4">
        <f>SUM($Q$54:Q94)*0.1+$O$8</f>
        <v>4.1247678855576053E-6</v>
      </c>
      <c r="S94" s="4">
        <f>-SUM(R94:$R$234)</f>
        <v>-3.1329353403075719E-4</v>
      </c>
      <c r="T94">
        <f t="shared" si="13"/>
        <v>4.1472352234995913E-6</v>
      </c>
      <c r="U94">
        <f t="shared" si="14"/>
        <v>3.1545527500479326E-4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-3628.7327024952137</v>
      </c>
      <c r="E95">
        <f t="shared" si="2"/>
        <v>-1320.7506918166125</v>
      </c>
      <c r="F95">
        <f t="shared" si="3"/>
        <v>36287.327024952137</v>
      </c>
      <c r="G95">
        <f t="shared" si="4"/>
        <v>-5415.077836448113</v>
      </c>
      <c r="H95">
        <f t="shared" si="5"/>
        <v>14877.804080230382</v>
      </c>
      <c r="I95">
        <f t="shared" si="6"/>
        <v>15832.628405432604</v>
      </c>
      <c r="J95" s="42">
        <f t="shared" si="7"/>
        <v>3861.6166842518533</v>
      </c>
      <c r="K95">
        <f t="shared" si="8"/>
        <v>1.290158629305217</v>
      </c>
      <c r="L95">
        <f t="shared" si="9"/>
        <v>9.6101116261084538</v>
      </c>
      <c r="M95" s="42">
        <f t="shared" si="10"/>
        <v>16.695126405258673</v>
      </c>
      <c r="N95" s="6">
        <f t="shared" si="11"/>
        <v>4.6448446242928278E-8</v>
      </c>
      <c r="O95" s="4">
        <f>SUM($N$54:N95)*0.1+$O$30</f>
        <v>-4.2645826288985059E-7</v>
      </c>
      <c r="P95" s="4">
        <f>-SUM(O95:$O$234)</f>
        <v>-3.729832517357905E-5</v>
      </c>
      <c r="Q95" s="6">
        <f t="shared" si="12"/>
        <v>-1.2761605722119735E-7</v>
      </c>
      <c r="R95" s="4">
        <f>SUM($Q$54:Q95)*0.1+$O$8</f>
        <v>4.1120062798354864E-6</v>
      </c>
      <c r="S95" s="4">
        <f>-SUM(R95:$R$234)</f>
        <v>-3.091687661451996E-4</v>
      </c>
      <c r="T95">
        <f t="shared" si="13"/>
        <v>4.1340612350802818E-6</v>
      </c>
      <c r="U95">
        <f t="shared" si="14"/>
        <v>3.1141048636887478E-4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-3628.7327024952137</v>
      </c>
      <c r="E96">
        <f t="shared" si="2"/>
        <v>-1320.7506918166125</v>
      </c>
      <c r="F96">
        <f t="shared" si="3"/>
        <v>36287.327024952137</v>
      </c>
      <c r="G96">
        <f t="shared" si="4"/>
        <v>-5547.1529056297741</v>
      </c>
      <c r="H96">
        <f t="shared" si="5"/>
        <v>15240.677350479902</v>
      </c>
      <c r="I96">
        <f t="shared" si="6"/>
        <v>16218.79007385779</v>
      </c>
      <c r="J96" s="42">
        <f t="shared" si="7"/>
        <v>3861.6166842518533</v>
      </c>
      <c r="K96">
        <f t="shared" si="8"/>
        <v>1.3216259129468078</v>
      </c>
      <c r="L96">
        <f t="shared" si="9"/>
        <v>9.6101116261084538</v>
      </c>
      <c r="M96" s="42">
        <f t="shared" si="10"/>
        <v>16.697587593798307</v>
      </c>
      <c r="N96" s="6">
        <f t="shared" si="11"/>
        <v>4.7581335175682626E-8</v>
      </c>
      <c r="O96" s="4">
        <f>SUM($N$54:N96)*0.1+$O$30</f>
        <v>-4.2170012937228232E-7</v>
      </c>
      <c r="P96" s="4">
        <f>-SUM(O96:$O$234)</f>
        <v>-3.7724783436468904E-5</v>
      </c>
      <c r="Q96" s="6">
        <f t="shared" si="12"/>
        <v>-1.3072864398268994E-7</v>
      </c>
      <c r="R96" s="4">
        <f>SUM($Q$54:Q96)*0.1+$O$8</f>
        <v>4.0989334154372168E-6</v>
      </c>
      <c r="S96" s="4">
        <f>-SUM(R96:$R$234)</f>
        <v>-3.050567598653641E-4</v>
      </c>
      <c r="T96">
        <f t="shared" si="13"/>
        <v>4.1205686674657427E-6</v>
      </c>
      <c r="U96">
        <f t="shared" si="14"/>
        <v>3.0738052317100852E-4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-3628.7327024952137</v>
      </c>
      <c r="E97">
        <f t="shared" si="2"/>
        <v>-1320.7506918166125</v>
      </c>
      <c r="F97">
        <f t="shared" si="3"/>
        <v>36287.327024952137</v>
      </c>
      <c r="G97">
        <f t="shared" si="4"/>
        <v>-5679.2279748114352</v>
      </c>
      <c r="H97">
        <f t="shared" si="5"/>
        <v>15603.550620729422</v>
      </c>
      <c r="I97">
        <f t="shared" si="6"/>
        <v>16604.95174228297</v>
      </c>
      <c r="J97" s="42">
        <f t="shared" si="7"/>
        <v>3861.6166842518533</v>
      </c>
      <c r="K97">
        <f t="shared" si="8"/>
        <v>1.3530931965883979</v>
      </c>
      <c r="L97">
        <f t="shared" si="9"/>
        <v>9.6101116261084538</v>
      </c>
      <c r="M97" s="42">
        <f t="shared" si="10"/>
        <v>16.700107712151095</v>
      </c>
      <c r="N97" s="6">
        <f t="shared" si="11"/>
        <v>4.8714224108436973E-8</v>
      </c>
      <c r="O97" s="4">
        <f>SUM($N$54:N97)*0.1+$O$30</f>
        <v>-4.1682870696143864E-7</v>
      </c>
      <c r="P97" s="4">
        <f>-SUM(O97:$O$234)</f>
        <v>-3.8146483565841182E-5</v>
      </c>
      <c r="Q97" s="6">
        <f t="shared" si="12"/>
        <v>-1.3384123074418256E-7</v>
      </c>
      <c r="R97" s="4">
        <f>SUM($Q$54:Q97)*0.1+$O$8</f>
        <v>4.0855492923627984E-6</v>
      </c>
      <c r="S97" s="4">
        <f>-SUM(R97:$R$234)</f>
        <v>-3.0095782644992686E-4</v>
      </c>
      <c r="T97">
        <f t="shared" si="13"/>
        <v>4.1067577468452297E-6</v>
      </c>
      <c r="U97">
        <f t="shared" si="14"/>
        <v>3.0336573226042406E-4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-3628.7327024952137</v>
      </c>
      <c r="E98">
        <f t="shared" si="2"/>
        <v>-1320.7506918166125</v>
      </c>
      <c r="F98">
        <f t="shared" si="3"/>
        <v>36287.327024952137</v>
      </c>
      <c r="G98">
        <f t="shared" si="4"/>
        <v>-5811.3030439930953</v>
      </c>
      <c r="H98">
        <f t="shared" si="5"/>
        <v>15966.423890978942</v>
      </c>
      <c r="I98">
        <f t="shared" si="6"/>
        <v>16991.113410708156</v>
      </c>
      <c r="J98" s="42">
        <f t="shared" si="7"/>
        <v>3861.6166842518533</v>
      </c>
      <c r="K98">
        <f t="shared" si="8"/>
        <v>1.3845604802299887</v>
      </c>
      <c r="L98">
        <f t="shared" si="9"/>
        <v>9.6101116261084538</v>
      </c>
      <c r="M98" s="42">
        <f t="shared" si="10"/>
        <v>16.702686733642864</v>
      </c>
      <c r="N98" s="6">
        <f t="shared" si="11"/>
        <v>4.9847113041191307E-8</v>
      </c>
      <c r="O98" s="4">
        <f>SUM($N$54:N98)*0.1+$O$30</f>
        <v>-4.1184399565731948E-7</v>
      </c>
      <c r="P98" s="4">
        <f>-SUM(O98:$O$234)</f>
        <v>-3.8563312272802617E-5</v>
      </c>
      <c r="Q98" s="6">
        <f t="shared" si="12"/>
        <v>-1.3695381750567514E-7</v>
      </c>
      <c r="R98" s="4">
        <f>SUM($Q$54:Q98)*0.1+$O$8</f>
        <v>4.071853910612231E-6</v>
      </c>
      <c r="S98" s="4">
        <f>-SUM(R98:$R$234)</f>
        <v>-2.968722771575641E-4</v>
      </c>
      <c r="T98">
        <f t="shared" si="13"/>
        <v>4.0926287085597083E-6</v>
      </c>
      <c r="U98">
        <f t="shared" si="14"/>
        <v>2.9936646104426469E-4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-3628.7327024952137</v>
      </c>
      <c r="E99">
        <f t="shared" si="2"/>
        <v>-1320.7506918166125</v>
      </c>
      <c r="F99">
        <f t="shared" si="3"/>
        <v>36287.327024952137</v>
      </c>
      <c r="G99">
        <f t="shared" si="4"/>
        <v>-5943.3781131747564</v>
      </c>
      <c r="H99">
        <f t="shared" si="5"/>
        <v>16329.297161228462</v>
      </c>
      <c r="I99">
        <f t="shared" si="6"/>
        <v>17377.275079133338</v>
      </c>
      <c r="J99" s="42">
        <f t="shared" si="7"/>
        <v>3861.6166842518533</v>
      </c>
      <c r="K99">
        <f t="shared" si="8"/>
        <v>1.416027763871579</v>
      </c>
      <c r="L99">
        <f t="shared" si="9"/>
        <v>9.6101116261084538</v>
      </c>
      <c r="M99" s="42">
        <f t="shared" si="10"/>
        <v>16.705324630992653</v>
      </c>
      <c r="N99" s="6">
        <f t="shared" si="11"/>
        <v>5.0980001973945655E-8</v>
      </c>
      <c r="O99" s="4">
        <f>SUM($N$54:N99)*0.1+$O$30</f>
        <v>-4.0674599545992496E-7</v>
      </c>
      <c r="P99" s="4">
        <f>-SUM(O99:$O$234)</f>
        <v>-3.8975156268459942E-5</v>
      </c>
      <c r="Q99" s="6">
        <f t="shared" si="12"/>
        <v>-1.4006640426716776E-7</v>
      </c>
      <c r="R99" s="4">
        <f>SUM($Q$54:Q99)*0.1+$O$8</f>
        <v>4.0578472701855147E-6</v>
      </c>
      <c r="S99" s="4">
        <f>-SUM(R99:$R$234)</f>
        <v>-2.9280042324695188E-4</v>
      </c>
      <c r="T99">
        <f t="shared" si="13"/>
        <v>4.0781817974404623E-6</v>
      </c>
      <c r="U99">
        <f t="shared" si="14"/>
        <v>2.9538305750287207E-4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-3628.7327024952137</v>
      </c>
      <c r="E100">
        <f t="shared" si="2"/>
        <v>-1320.7506918166125</v>
      </c>
      <c r="F100">
        <f t="shared" si="3"/>
        <v>36287.327024952137</v>
      </c>
      <c r="G100">
        <f t="shared" si="4"/>
        <v>-6075.4531823564175</v>
      </c>
      <c r="H100">
        <f t="shared" si="5"/>
        <v>16692.170431477982</v>
      </c>
      <c r="I100">
        <f t="shared" si="6"/>
        <v>17763.436747558524</v>
      </c>
      <c r="J100" s="42">
        <f t="shared" si="7"/>
        <v>3861.6166842518533</v>
      </c>
      <c r="K100">
        <f t="shared" si="8"/>
        <v>1.4474950475131696</v>
      </c>
      <c r="L100">
        <f t="shared" si="9"/>
        <v>9.6101116261084538</v>
      </c>
      <c r="M100" s="42">
        <f t="shared" si="10"/>
        <v>16.708021376314125</v>
      </c>
      <c r="N100" s="6">
        <f t="shared" si="11"/>
        <v>5.2112890906700002E-8</v>
      </c>
      <c r="O100" s="4">
        <f>SUM($N$54:N100)*0.1+$O$30</f>
        <v>-4.015347063692549E-7</v>
      </c>
      <c r="P100" s="4">
        <f>-SUM(O100:$O$234)</f>
        <v>-3.9381902263919869E-5</v>
      </c>
      <c r="Q100" s="6">
        <f t="shared" si="12"/>
        <v>-1.4317899102866037E-7</v>
      </c>
      <c r="R100" s="4">
        <f>SUM($Q$54:Q100)*0.1+$O$8</f>
        <v>4.0435293710826486E-6</v>
      </c>
      <c r="S100" s="4">
        <f>-SUM(R100:$R$234)</f>
        <v>-2.8874257597676637E-4</v>
      </c>
      <c r="T100">
        <f t="shared" si="13"/>
        <v>4.0634172681656859E-6</v>
      </c>
      <c r="U100">
        <f t="shared" si="14"/>
        <v>2.9141587020549111E-4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-3628.7327024952137</v>
      </c>
      <c r="E101">
        <f t="shared" si="2"/>
        <v>-1320.7506918166125</v>
      </c>
      <c r="F101">
        <f t="shared" si="3"/>
        <v>36287.327024952137</v>
      </c>
      <c r="G101">
        <f t="shared" si="4"/>
        <v>-6207.5282515380777</v>
      </c>
      <c r="H101">
        <f t="shared" si="5"/>
        <v>17055.043701727504</v>
      </c>
      <c r="I101">
        <f t="shared" si="6"/>
        <v>18149.59841598371</v>
      </c>
      <c r="J101" s="42">
        <f t="shared" si="7"/>
        <v>3861.6166842518533</v>
      </c>
      <c r="K101">
        <f t="shared" si="8"/>
        <v>1.4789623311547604</v>
      </c>
      <c r="L101">
        <f t="shared" si="9"/>
        <v>9.6101116261084538</v>
      </c>
      <c r="M101" s="42">
        <f t="shared" si="10"/>
        <v>16.71077694111705</v>
      </c>
      <c r="N101" s="6">
        <f t="shared" si="11"/>
        <v>5.3245779839454343E-8</v>
      </c>
      <c r="O101" s="4">
        <f>SUM($N$54:N101)*0.1+$O$30</f>
        <v>-3.9621012838530948E-7</v>
      </c>
      <c r="P101" s="4">
        <f>-SUM(O101:$O$234)</f>
        <v>-3.9783436970289124E-5</v>
      </c>
      <c r="Q101" s="6">
        <f t="shared" si="12"/>
        <v>-1.4629157779015299E-7</v>
      </c>
      <c r="R101" s="4">
        <f>SUM($Q$54:Q101)*0.1+$O$8</f>
        <v>4.0289002133036328E-6</v>
      </c>
      <c r="S101" s="4">
        <f>-SUM(R101:$R$234)</f>
        <v>-2.846990466056838E-4</v>
      </c>
      <c r="T101">
        <f t="shared" si="13"/>
        <v>4.0483353856360715E-6</v>
      </c>
      <c r="U101">
        <f t="shared" si="14"/>
        <v>2.874652483263921E-4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-3628.7327024952137</v>
      </c>
      <c r="E102">
        <f t="shared" si="2"/>
        <v>-1320.7506918166125</v>
      </c>
      <c r="F102">
        <f t="shared" si="3"/>
        <v>36287.327024952137</v>
      </c>
      <c r="G102">
        <f t="shared" si="4"/>
        <v>-6339.6033207197388</v>
      </c>
      <c r="H102">
        <f t="shared" si="5"/>
        <v>17417.916971977022</v>
      </c>
      <c r="I102">
        <f t="shared" si="6"/>
        <v>18535.760084408892</v>
      </c>
      <c r="J102" s="42">
        <f t="shared" si="7"/>
        <v>3861.6166842518533</v>
      </c>
      <c r="K102">
        <f t="shared" si="8"/>
        <v>1.5104296147963507</v>
      </c>
      <c r="L102">
        <f t="shared" si="9"/>
        <v>9.6101116261084538</v>
      </c>
      <c r="M102" s="42">
        <f t="shared" si="10"/>
        <v>16.713591296308778</v>
      </c>
      <c r="N102" s="6">
        <f t="shared" si="11"/>
        <v>5.4378668772208684E-8</v>
      </c>
      <c r="O102" s="4">
        <f>SUM($N$54:N102)*0.1+$O$30</f>
        <v>-3.9077226150808863E-7</v>
      </c>
      <c r="P102" s="4">
        <f>-SUM(O102:$O$234)</f>
        <v>-4.0179647098674432E-5</v>
      </c>
      <c r="Q102" s="6">
        <f t="shared" si="12"/>
        <v>-1.4940416455164558E-7</v>
      </c>
      <c r="R102" s="4">
        <f>SUM($Q$54:Q102)*0.1+$O$8</f>
        <v>4.0139597968484681E-6</v>
      </c>
      <c r="S102" s="4">
        <f>-SUM(R102:$R$234)</f>
        <v>-2.8067014639238011E-4</v>
      </c>
      <c r="T102">
        <f t="shared" si="13"/>
        <v>4.0329364253704696E-6</v>
      </c>
      <c r="U102">
        <f t="shared" si="14"/>
        <v>2.8353154166140687E-4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-3628.7327024952137</v>
      </c>
      <c r="E103">
        <f t="shared" si="2"/>
        <v>-1320.7506918166125</v>
      </c>
      <c r="F103">
        <f t="shared" si="3"/>
        <v>36287.327024952137</v>
      </c>
      <c r="G103">
        <f t="shared" si="4"/>
        <v>-6471.6783899013999</v>
      </c>
      <c r="H103">
        <f t="shared" si="5"/>
        <v>17780.790242226543</v>
      </c>
      <c r="I103">
        <f t="shared" si="6"/>
        <v>18921.921752834078</v>
      </c>
      <c r="J103" s="42">
        <f t="shared" si="7"/>
        <v>3861.6166842518533</v>
      </c>
      <c r="K103">
        <f t="shared" si="8"/>
        <v>1.5418968984379413</v>
      </c>
      <c r="L103">
        <f t="shared" si="9"/>
        <v>9.6101116261084538</v>
      </c>
      <c r="M103" s="42">
        <f t="shared" si="10"/>
        <v>16.716464412195755</v>
      </c>
      <c r="N103" s="6">
        <f t="shared" si="11"/>
        <v>5.5511557704963031E-8</v>
      </c>
      <c r="O103" s="4">
        <f>SUM($N$54:N103)*0.1+$O$30</f>
        <v>-3.8522110573759231E-7</v>
      </c>
      <c r="P103" s="4">
        <f>-SUM(O103:$O$234)</f>
        <v>-4.0570419360182518E-5</v>
      </c>
      <c r="Q103" s="6">
        <f t="shared" si="12"/>
        <v>-1.5251675131313819E-7</v>
      </c>
      <c r="R103" s="4">
        <f>SUM($Q$54:Q103)*0.1+$O$8</f>
        <v>3.9987081217171545E-6</v>
      </c>
      <c r="S103" s="4">
        <f>-SUM(R103:$R$234)</f>
        <v>-2.7665618659553163E-4</v>
      </c>
      <c r="T103">
        <f t="shared" si="13"/>
        <v>4.0172206739227587E-6</v>
      </c>
      <c r="U103">
        <f t="shared" si="14"/>
        <v>2.7961510064487344E-4</v>
      </c>
      <c r="X103" s="1"/>
      <c r="Y103" s="14"/>
      <c r="Z103" s="14"/>
      <c r="AA103" s="14"/>
      <c r="AB103" s="210" t="s">
        <v>212</v>
      </c>
      <c r="AC103" s="211"/>
      <c r="AD103" s="211"/>
      <c r="AE103" s="211"/>
      <c r="AF103" s="211"/>
      <c r="AG103" s="211"/>
      <c r="AH103" s="211"/>
      <c r="AI103" s="211"/>
      <c r="AJ103" s="211"/>
      <c r="AK103" s="212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-3628.7327024952137</v>
      </c>
      <c r="E104">
        <f t="shared" si="2"/>
        <v>-1320.7506918166125</v>
      </c>
      <c r="F104">
        <f t="shared" si="3"/>
        <v>36287.327024952137</v>
      </c>
      <c r="G104">
        <f t="shared" si="4"/>
        <v>-6603.7534590830601</v>
      </c>
      <c r="H104">
        <f t="shared" si="5"/>
        <v>18143.663512476061</v>
      </c>
      <c r="I104">
        <f t="shared" si="6"/>
        <v>19308.08342125926</v>
      </c>
      <c r="J104" s="42">
        <f t="shared" si="7"/>
        <v>3861.6166842518533</v>
      </c>
      <c r="K104">
        <f t="shared" si="8"/>
        <v>1.5733641820795319</v>
      </c>
      <c r="L104">
        <f t="shared" si="9"/>
        <v>9.6101116261084538</v>
      </c>
      <c r="M104" s="42">
        <f t="shared" si="10"/>
        <v>16.719396258485098</v>
      </c>
      <c r="N104" s="6">
        <f t="shared" si="11"/>
        <v>5.6644446637717372E-8</v>
      </c>
      <c r="O104" s="4">
        <f>SUM($N$54:N104)*0.1+$O$30</f>
        <v>-3.7955666107382057E-7</v>
      </c>
      <c r="P104" s="4">
        <f>-SUM(O104:$O$234)</f>
        <v>-4.0955640465920102E-5</v>
      </c>
      <c r="Q104" s="6">
        <f t="shared" si="12"/>
        <v>-1.5562933807463078E-7</v>
      </c>
      <c r="R104" s="4">
        <f>SUM($Q$54:Q104)*0.1+$O$8</f>
        <v>3.9831451879096919E-6</v>
      </c>
      <c r="S104" s="4">
        <f>-SUM(R104:$R$234)</f>
        <v>-2.7265747847381449E-4</v>
      </c>
      <c r="T104">
        <f t="shared" si="13"/>
        <v>4.0011884293211739E-6</v>
      </c>
      <c r="U104">
        <f t="shared" si="14"/>
        <v>2.7571627636697896E-4</v>
      </c>
      <c r="X104" s="1"/>
      <c r="Y104" s="14"/>
      <c r="Z104" s="14"/>
      <c r="AA104" s="14"/>
      <c r="AB104" s="216"/>
      <c r="AC104" s="217"/>
      <c r="AD104" s="217"/>
      <c r="AE104" s="217"/>
      <c r="AF104" s="217"/>
      <c r="AG104" s="217"/>
      <c r="AH104" s="217"/>
      <c r="AI104" s="217"/>
      <c r="AJ104" s="217"/>
      <c r="AK104" s="218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-3628.7327024952137</v>
      </c>
      <c r="E105">
        <f t="shared" si="2"/>
        <v>-1320.7506918166125</v>
      </c>
      <c r="F105">
        <f t="shared" si="3"/>
        <v>36287.327024952137</v>
      </c>
      <c r="G105">
        <f t="shared" si="4"/>
        <v>-6735.8285282647212</v>
      </c>
      <c r="H105">
        <f t="shared" si="5"/>
        <v>18506.536782725583</v>
      </c>
      <c r="I105">
        <f t="shared" si="6"/>
        <v>19694.245089684446</v>
      </c>
      <c r="J105" s="42">
        <f t="shared" si="7"/>
        <v>3861.6166842518533</v>
      </c>
      <c r="K105">
        <f t="shared" si="8"/>
        <v>1.6048314657211225</v>
      </c>
      <c r="L105">
        <f t="shared" si="9"/>
        <v>9.6101116261084538</v>
      </c>
      <c r="M105" s="42">
        <f t="shared" si="10"/>
        <v>16.722386804286138</v>
      </c>
      <c r="N105" s="6">
        <f t="shared" si="11"/>
        <v>5.777733557047172E-8</v>
      </c>
      <c r="O105" s="4">
        <f>SUM($N$54:N105)*0.1+$O$30</f>
        <v>-3.737789275167734E-7</v>
      </c>
      <c r="P105" s="4">
        <f>-SUM(O105:$O$234)</f>
        <v>-4.1335197126993924E-5</v>
      </c>
      <c r="Q105" s="6">
        <f t="shared" si="12"/>
        <v>-1.587419248361234E-7</v>
      </c>
      <c r="R105" s="4">
        <f>SUM($Q$54:Q105)*0.1+$O$8</f>
        <v>3.9672709954260796E-6</v>
      </c>
      <c r="S105" s="4">
        <f>-SUM(R105:$R$234)</f>
        <v>-2.6867433328590478E-4</v>
      </c>
      <c r="T105">
        <f t="shared" si="13"/>
        <v>3.984840001531382E-6</v>
      </c>
      <c r="U105">
        <f t="shared" si="14"/>
        <v>2.7183542059149116E-4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-3628.7327024952137</v>
      </c>
      <c r="E106">
        <f t="shared" si="2"/>
        <v>-1320.7506918166125</v>
      </c>
      <c r="F106">
        <f t="shared" si="3"/>
        <v>36287.327024952137</v>
      </c>
      <c r="G106">
        <f t="shared" si="4"/>
        <v>-6867.9035974463814</v>
      </c>
      <c r="H106">
        <f t="shared" si="5"/>
        <v>18869.410052975101</v>
      </c>
      <c r="I106">
        <f t="shared" si="6"/>
        <v>20080.406758109628</v>
      </c>
      <c r="J106" s="42">
        <f t="shared" si="7"/>
        <v>3861.6166842518533</v>
      </c>
      <c r="K106">
        <f t="shared" si="8"/>
        <v>1.6362987493627128</v>
      </c>
      <c r="L106">
        <f t="shared" si="9"/>
        <v>9.6101116261084538</v>
      </c>
      <c r="M106" s="42">
        <f t="shared" si="10"/>
        <v>16.725436018112074</v>
      </c>
      <c r="N106" s="6">
        <f t="shared" si="11"/>
        <v>5.891022450322606E-8</v>
      </c>
      <c r="O106" s="4">
        <f>SUM($N$54:N106)*0.1+$O$30</f>
        <v>-3.6788790506645076E-7</v>
      </c>
      <c r="P106" s="4">
        <f>-SUM(O106:$O$234)</f>
        <v>-4.1708976054510701E-5</v>
      </c>
      <c r="Q106" s="6">
        <f t="shared" si="12"/>
        <v>-1.6185451159761599E-7</v>
      </c>
      <c r="R106" s="4">
        <f>SUM($Q$54:Q106)*0.1+$O$8</f>
        <v>3.9510855442663176E-6</v>
      </c>
      <c r="S106" s="4">
        <f>-SUM(R106:$R$234)</f>
        <v>-2.647070622904787E-4</v>
      </c>
      <c r="T106">
        <f t="shared" si="13"/>
        <v>3.9681757129447343E-6</v>
      </c>
      <c r="U106">
        <f t="shared" si="14"/>
        <v>2.679728857738617E-4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-3628.7327024952137</v>
      </c>
      <c r="E107">
        <f t="shared" si="2"/>
        <v>-1320.7506918166125</v>
      </c>
      <c r="F107">
        <f t="shared" si="3"/>
        <v>36287.327024952137</v>
      </c>
      <c r="G107">
        <f t="shared" si="4"/>
        <v>-6999.9786666280424</v>
      </c>
      <c r="H107">
        <f t="shared" si="5"/>
        <v>19232.283323224623</v>
      </c>
      <c r="I107">
        <f t="shared" si="6"/>
        <v>20466.568426534814</v>
      </c>
      <c r="J107" s="42">
        <f t="shared" si="7"/>
        <v>3861.6166842518533</v>
      </c>
      <c r="K107">
        <f t="shared" si="8"/>
        <v>1.6677660330043036</v>
      </c>
      <c r="L107">
        <f t="shared" si="9"/>
        <v>9.6101116261084538</v>
      </c>
      <c r="M107" s="42">
        <f t="shared" si="10"/>
        <v>16.728543867881555</v>
      </c>
      <c r="N107" s="6">
        <f t="shared" si="11"/>
        <v>6.0043113435980408E-8</v>
      </c>
      <c r="O107" s="4">
        <f>SUM($N$54:N107)*0.1+$O$30</f>
        <v>-3.6188359372285275E-7</v>
      </c>
      <c r="P107" s="4">
        <f>-SUM(O107:$O$234)</f>
        <v>-4.2076863959577147E-5</v>
      </c>
      <c r="Q107" s="6">
        <f t="shared" si="12"/>
        <v>-1.649670983591086E-7</v>
      </c>
      <c r="R107" s="4">
        <f>SUM($Q$54:Q107)*0.1+$O$8</f>
        <v>3.9345888344304066E-6</v>
      </c>
      <c r="S107" s="4">
        <f>-SUM(R107:$R$234)</f>
        <v>-2.6075597674621239E-4</v>
      </c>
      <c r="T107">
        <f t="shared" si="13"/>
        <v>3.951195898893168E-6</v>
      </c>
      <c r="U107">
        <f t="shared" si="14"/>
        <v>2.6412902507968338E-4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-3628.7327024952137</v>
      </c>
      <c r="E108">
        <f t="shared" si="2"/>
        <v>-1320.7506918166125</v>
      </c>
      <c r="F108">
        <f t="shared" si="3"/>
        <v>36287.327024952137</v>
      </c>
      <c r="G108">
        <f t="shared" si="4"/>
        <v>-7132.0537358097035</v>
      </c>
      <c r="H108">
        <f t="shared" si="5"/>
        <v>19595.156593474141</v>
      </c>
      <c r="I108">
        <f t="shared" si="6"/>
        <v>20852.730094959996</v>
      </c>
      <c r="J108" s="42">
        <f t="shared" si="7"/>
        <v>3861.6166842518533</v>
      </c>
      <c r="K108">
        <f t="shared" si="8"/>
        <v>1.6992333166458939</v>
      </c>
      <c r="L108">
        <f t="shared" si="9"/>
        <v>9.6101116261084538</v>
      </c>
      <c r="M108" s="42">
        <f t="shared" si="10"/>
        <v>16.731710320920396</v>
      </c>
      <c r="N108" s="6">
        <f t="shared" si="11"/>
        <v>6.1176002368734749E-8</v>
      </c>
      <c r="O108" s="4">
        <f>SUM($N$54:N108)*0.1+$O$30</f>
        <v>-3.5576599348597926E-7</v>
      </c>
      <c r="P108" s="4">
        <f>-SUM(O108:$O$234)</f>
        <v>-4.24387475533E-5</v>
      </c>
      <c r="Q108" s="6">
        <f t="shared" si="12"/>
        <v>-1.6807968512060119E-7</v>
      </c>
      <c r="R108" s="4">
        <f>SUM($Q$54:Q108)*0.1+$O$8</f>
        <v>3.9177808659183467E-6</v>
      </c>
      <c r="S108" s="4">
        <f>-SUM(R108:$R$234)</f>
        <v>-2.5682138791178197E-4</v>
      </c>
      <c r="T108">
        <f t="shared" si="13"/>
        <v>3.9339009081923985E-6</v>
      </c>
      <c r="U108">
        <f t="shared" si="14"/>
        <v>2.6030419240347764E-4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-3628.7327024952137</v>
      </c>
      <c r="E109">
        <f t="shared" si="2"/>
        <v>-1320.7506918166125</v>
      </c>
      <c r="F109">
        <f t="shared" si="3"/>
        <v>36287.327024952137</v>
      </c>
      <c r="G109">
        <f t="shared" si="4"/>
        <v>-7264.1288049913637</v>
      </c>
      <c r="H109">
        <f t="shared" si="5"/>
        <v>19958.029863723663</v>
      </c>
      <c r="I109">
        <f t="shared" si="6"/>
        <v>21238.891763385178</v>
      </c>
      <c r="J109" s="42">
        <f t="shared" si="7"/>
        <v>3861.6166842518533</v>
      </c>
      <c r="K109">
        <f t="shared" si="8"/>
        <v>1.7307006002874843</v>
      </c>
      <c r="L109">
        <f t="shared" si="9"/>
        <v>9.6101116261084538</v>
      </c>
      <c r="M109" s="42">
        <f t="shared" si="10"/>
        <v>16.73493534396324</v>
      </c>
      <c r="N109" s="6">
        <f t="shared" si="11"/>
        <v>6.230889130148909E-8</v>
      </c>
      <c r="O109" s="4">
        <f>SUM($N$54:N109)*0.1+$O$30</f>
        <v>-3.4953510435583035E-7</v>
      </c>
      <c r="P109" s="4">
        <f>-SUM(O109:$O$234)</f>
        <v>-4.2794513546785979E-5</v>
      </c>
      <c r="Q109" s="6">
        <f t="shared" si="12"/>
        <v>-1.7119227188209383E-7</v>
      </c>
      <c r="R109" s="4">
        <f>SUM($Q$54:Q109)*0.1+$O$8</f>
        <v>3.9006616387301371E-6</v>
      </c>
      <c r="S109" s="4">
        <f>-SUM(R109:$R$234)</f>
        <v>-2.5290360704586362E-4</v>
      </c>
      <c r="T109">
        <f t="shared" si="13"/>
        <v>3.9162911037150852E-6</v>
      </c>
      <c r="U109">
        <f t="shared" si="14"/>
        <v>2.5649874238778376E-4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-3628.7327024952137</v>
      </c>
      <c r="E110">
        <f t="shared" si="2"/>
        <v>-1320.7506918166125</v>
      </c>
      <c r="F110">
        <f t="shared" si="3"/>
        <v>36287.327024952137</v>
      </c>
      <c r="G110">
        <f t="shared" si="4"/>
        <v>-7396.2038741730248</v>
      </c>
      <c r="H110">
        <f t="shared" si="5"/>
        <v>20320.903133973185</v>
      </c>
      <c r="I110">
        <f t="shared" si="6"/>
        <v>21625.053431810367</v>
      </c>
      <c r="J110" s="42">
        <f t="shared" si="7"/>
        <v>3861.6166842518533</v>
      </c>
      <c r="K110">
        <f t="shared" si="8"/>
        <v>1.7621678839290753</v>
      </c>
      <c r="L110">
        <f t="shared" si="9"/>
        <v>9.6101116261084538</v>
      </c>
      <c r="M110" s="42">
        <f t="shared" si="10"/>
        <v>16.73821890315531</v>
      </c>
      <c r="N110" s="6">
        <f t="shared" si="11"/>
        <v>6.344178023424343E-8</v>
      </c>
      <c r="O110" s="4">
        <f>SUM($N$54:N110)*0.1+$O$30</f>
        <v>-3.4319092633240603E-7</v>
      </c>
      <c r="P110" s="4">
        <f>-SUM(O110:$O$234)</f>
        <v>-4.3144048651141803E-5</v>
      </c>
      <c r="Q110" s="6">
        <f t="shared" si="12"/>
        <v>-1.7430485864358645E-7</v>
      </c>
      <c r="R110" s="4">
        <f>SUM($Q$54:Q110)*0.1+$O$8</f>
        <v>3.8832311528657785E-6</v>
      </c>
      <c r="S110" s="4">
        <f>-SUM(R110:$R$234)</f>
        <v>-2.4900294540713351E-4</v>
      </c>
      <c r="T110">
        <f t="shared" si="13"/>
        <v>3.8983668629958593E-6</v>
      </c>
      <c r="U110">
        <f t="shared" si="14"/>
        <v>2.5271303044251597E-4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-3628.7327024952137</v>
      </c>
      <c r="E111">
        <f t="shared" si="2"/>
        <v>-1320.7506918166125</v>
      </c>
      <c r="F111">
        <f t="shared" si="3"/>
        <v>36287.327024952137</v>
      </c>
      <c r="G111">
        <f t="shared" si="4"/>
        <v>-7528.2789433546859</v>
      </c>
      <c r="H111">
        <f t="shared" si="5"/>
        <v>20683.776404222703</v>
      </c>
      <c r="I111">
        <f t="shared" si="6"/>
        <v>22011.215100235546</v>
      </c>
      <c r="J111" s="42">
        <f t="shared" si="7"/>
        <v>3861.6166842518533</v>
      </c>
      <c r="K111">
        <f t="shared" si="8"/>
        <v>1.7936351675706654</v>
      </c>
      <c r="L111">
        <f t="shared" si="9"/>
        <v>9.6101116261084538</v>
      </c>
      <c r="M111" s="42">
        <f t="shared" si="10"/>
        <v>16.741560964054123</v>
      </c>
      <c r="N111" s="6">
        <f t="shared" si="11"/>
        <v>6.4574669166997784E-8</v>
      </c>
      <c r="O111" s="4">
        <f>SUM($N$54:N111)*0.1+$O$30</f>
        <v>-3.3673345941570622E-7</v>
      </c>
      <c r="P111" s="4">
        <f>-SUM(O111:$O$234)</f>
        <v>-4.3487239577474211E-5</v>
      </c>
      <c r="Q111" s="6">
        <f t="shared" si="12"/>
        <v>-1.7741744540507903E-7</v>
      </c>
      <c r="R111" s="4">
        <f>SUM($Q$54:Q111)*0.1+$O$8</f>
        <v>3.865489408325271E-6</v>
      </c>
      <c r="S111" s="4">
        <f>-SUM(R111:$R$234)</f>
        <v>-2.4511971425426773E-4</v>
      </c>
      <c r="T111">
        <f t="shared" si="13"/>
        <v>3.880128578870154E-6</v>
      </c>
      <c r="U111">
        <f t="shared" si="14"/>
        <v>2.4894741276454852E-4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-3628.7327024952137</v>
      </c>
      <c r="E112">
        <f t="shared" si="2"/>
        <v>-1320.7506918166125</v>
      </c>
      <c r="F112">
        <f t="shared" si="3"/>
        <v>36287.327024952137</v>
      </c>
      <c r="G112">
        <f t="shared" si="4"/>
        <v>-7660.3540125363461</v>
      </c>
      <c r="H112">
        <f t="shared" si="5"/>
        <v>21046.649674472224</v>
      </c>
      <c r="I112">
        <f t="shared" si="6"/>
        <v>22397.376768660732</v>
      </c>
      <c r="J112" s="42">
        <f t="shared" si="7"/>
        <v>3861.6166842518533</v>
      </c>
      <c r="K112">
        <f t="shared" si="8"/>
        <v>1.825102451212256</v>
      </c>
      <c r="L112">
        <f t="shared" si="9"/>
        <v>9.6101116261084538</v>
      </c>
      <c r="M112" s="42">
        <f t="shared" si="10"/>
        <v>16.744961491631315</v>
      </c>
      <c r="N112" s="6">
        <f t="shared" si="11"/>
        <v>6.5707558099752125E-8</v>
      </c>
      <c r="O112" s="4">
        <f>SUM($N$54:N112)*0.1+$O$30</f>
        <v>-3.3016270360573099E-7</v>
      </c>
      <c r="P112" s="4">
        <f>-SUM(O112:$O$234)</f>
        <v>-4.3823973036889923E-5</v>
      </c>
      <c r="Q112" s="6">
        <f t="shared" si="12"/>
        <v>-1.8053003216657165E-7</v>
      </c>
      <c r="R112" s="4">
        <f>SUM($Q$54:Q112)*0.1+$O$8</f>
        <v>3.8474364051086138E-6</v>
      </c>
      <c r="S112" s="4">
        <f>-SUM(R112:$R$234)</f>
        <v>-2.412542248459425E-4</v>
      </c>
      <c r="T112">
        <f t="shared" si="13"/>
        <v>3.8615766601489787E-6</v>
      </c>
      <c r="U112">
        <f t="shared" si="14"/>
        <v>2.4520224635748061E-4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-3628.7327024952137</v>
      </c>
      <c r="E113">
        <f t="shared" si="2"/>
        <v>-1320.7506918166125</v>
      </c>
      <c r="F113">
        <f t="shared" si="3"/>
        <v>36287.327024952137</v>
      </c>
      <c r="G113">
        <f t="shared" si="4"/>
        <v>-7792.4290817180072</v>
      </c>
      <c r="H113">
        <f t="shared" si="5"/>
        <v>21409.522944721743</v>
      </c>
      <c r="I113">
        <f t="shared" si="6"/>
        <v>22783.538437085914</v>
      </c>
      <c r="J113" s="42">
        <f t="shared" si="7"/>
        <v>3861.6166842518533</v>
      </c>
      <c r="K113">
        <f t="shared" si="8"/>
        <v>1.8565697348538464</v>
      </c>
      <c r="L113">
        <f t="shared" si="9"/>
        <v>9.6101116261084538</v>
      </c>
      <c r="M113" s="42">
        <f t="shared" si="10"/>
        <v>16.748420450274406</v>
      </c>
      <c r="N113" s="6">
        <f t="shared" si="11"/>
        <v>6.6840447032506466E-8</v>
      </c>
      <c r="O113" s="4">
        <f>SUM($N$54:N113)*0.1+$O$30</f>
        <v>-3.234786589024804E-7</v>
      </c>
      <c r="P113" s="4">
        <f>-SUM(O113:$O$234)</f>
        <v>-4.4154135740495658E-5</v>
      </c>
      <c r="Q113" s="6">
        <f t="shared" si="12"/>
        <v>-1.8364261892806424E-7</v>
      </c>
      <c r="R113" s="4">
        <f>SUM($Q$54:Q113)*0.1+$O$8</f>
        <v>3.8290721432158076E-6</v>
      </c>
      <c r="S113" s="4">
        <f>-SUM(R113:$R$234)</f>
        <v>-2.374067884408339E-4</v>
      </c>
      <c r="T113">
        <f t="shared" si="13"/>
        <v>3.8427115323319086E-6</v>
      </c>
      <c r="U113">
        <f t="shared" si="14"/>
        <v>2.4147788905152576E-4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-3628.7327024952137</v>
      </c>
      <c r="E114">
        <f t="shared" si="2"/>
        <v>-1320.7506918166125</v>
      </c>
      <c r="F114">
        <f t="shared" si="3"/>
        <v>36287.327024952137</v>
      </c>
      <c r="G114">
        <f t="shared" si="4"/>
        <v>-7924.5041508996683</v>
      </c>
      <c r="H114">
        <f t="shared" si="5"/>
        <v>21772.396214971264</v>
      </c>
      <c r="I114">
        <f t="shared" si="6"/>
        <v>23169.7001055111</v>
      </c>
      <c r="J114" s="42">
        <f t="shared" si="7"/>
        <v>3861.6166842518533</v>
      </c>
      <c r="K114">
        <f t="shared" si="8"/>
        <v>1.8880370184954371</v>
      </c>
      <c r="L114">
        <f t="shared" si="9"/>
        <v>9.6101116261084538</v>
      </c>
      <c r="M114" s="42">
        <f t="shared" si="10"/>
        <v>16.751937803788664</v>
      </c>
      <c r="N114" s="6">
        <f t="shared" si="11"/>
        <v>6.797333596526082E-8</v>
      </c>
      <c r="O114" s="4">
        <f>SUM($N$54:N114)*0.1+$O$30</f>
        <v>-3.1668132530595433E-7</v>
      </c>
      <c r="P114" s="4">
        <f>-SUM(O114:$O$234)</f>
        <v>-4.4477614399398133E-5</v>
      </c>
      <c r="Q114" s="6">
        <f t="shared" si="12"/>
        <v>-1.8675520568955685E-7</v>
      </c>
      <c r="R114" s="4">
        <f>SUM($Q$54:Q114)*0.1+$O$8</f>
        <v>3.8103966226468517E-6</v>
      </c>
      <c r="S114" s="4">
        <f>-SUM(R114:$R$234)</f>
        <v>-2.3357771629761812E-4</v>
      </c>
      <c r="T114">
        <f t="shared" si="13"/>
        <v>3.8235336383607337E-6</v>
      </c>
      <c r="U114">
        <f t="shared" si="14"/>
        <v>2.3777469952346092E-4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-3628.7327024952137</v>
      </c>
      <c r="E115">
        <f t="shared" si="2"/>
        <v>-1320.7506918166125</v>
      </c>
      <c r="F115">
        <f t="shared" si="3"/>
        <v>36287.327024952137</v>
      </c>
      <c r="G115">
        <f t="shared" si="4"/>
        <v>-8056.5792200813285</v>
      </c>
      <c r="H115">
        <f t="shared" si="5"/>
        <v>22135.269485220782</v>
      </c>
      <c r="I115">
        <f t="shared" si="6"/>
        <v>23555.861773936282</v>
      </c>
      <c r="J115" s="42">
        <f t="shared" si="7"/>
        <v>3861.6166842518533</v>
      </c>
      <c r="K115">
        <f t="shared" si="8"/>
        <v>1.9195043021370275</v>
      </c>
      <c r="L115">
        <f t="shared" si="9"/>
        <v>9.6101116261084538</v>
      </c>
      <c r="M115" s="42">
        <f t="shared" si="10"/>
        <v>16.75551351539896</v>
      </c>
      <c r="N115" s="6">
        <f t="shared" si="11"/>
        <v>6.9106224898015148E-8</v>
      </c>
      <c r="O115" s="4">
        <f>SUM($N$54:N115)*0.1+$O$30</f>
        <v>-3.0977070281615278E-7</v>
      </c>
      <c r="P115" s="4">
        <f>-SUM(O115:$O$234)</f>
        <v>-4.4794295724704089E-5</v>
      </c>
      <c r="Q115" s="6">
        <f t="shared" si="12"/>
        <v>-1.8986779245104944E-7</v>
      </c>
      <c r="R115" s="4">
        <f>SUM($Q$54:Q115)*0.1+$O$8</f>
        <v>3.7914098434017465E-6</v>
      </c>
      <c r="S115" s="4">
        <f>-SUM(R115:$R$234)</f>
        <v>-2.2976731967497128E-4</v>
      </c>
      <c r="T115">
        <f t="shared" si="13"/>
        <v>3.8040434394163887E-6</v>
      </c>
      <c r="U115">
        <f t="shared" si="14"/>
        <v>2.340930373165607E-4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-3628.7327024952137</v>
      </c>
      <c r="E116">
        <f t="shared" si="2"/>
        <v>-1320.7506918166125</v>
      </c>
      <c r="F116">
        <f t="shared" si="3"/>
        <v>36287.327024952137</v>
      </c>
      <c r="G116">
        <f t="shared" si="4"/>
        <v>-8188.6542892629896</v>
      </c>
      <c r="H116">
        <f t="shared" si="5"/>
        <v>22498.142755470304</v>
      </c>
      <c r="I116">
        <f t="shared" si="6"/>
        <v>23942.023442361467</v>
      </c>
      <c r="J116" s="42">
        <f t="shared" si="7"/>
        <v>3861.6166842518533</v>
      </c>
      <c r="K116">
        <f t="shared" si="8"/>
        <v>1.9509715857786183</v>
      </c>
      <c r="L116">
        <f t="shared" si="9"/>
        <v>9.6101116261084538</v>
      </c>
      <c r="M116" s="42">
        <f t="shared" si="10"/>
        <v>16.759147547751649</v>
      </c>
      <c r="N116" s="6">
        <f t="shared" si="11"/>
        <v>7.0239113830769502E-8</v>
      </c>
      <c r="O116" s="4">
        <f>SUM($N$54:N116)*0.1+$O$30</f>
        <v>-3.0274679143307586E-7</v>
      </c>
      <c r="P116" s="4">
        <f>-SUM(O116:$O$234)</f>
        <v>-4.5104066427520244E-5</v>
      </c>
      <c r="Q116" s="6">
        <f t="shared" si="12"/>
        <v>-1.9298037921254206E-7</v>
      </c>
      <c r="R116" s="4">
        <f>SUM($Q$54:Q116)*0.1+$O$8</f>
        <v>3.7721118054804924E-6</v>
      </c>
      <c r="S116" s="4">
        <f>-SUM(R116:$R$234)</f>
        <v>-2.2597590983156949E-4</v>
      </c>
      <c r="T116">
        <f t="shared" si="13"/>
        <v>3.7842414157619914E-6</v>
      </c>
      <c r="U116">
        <f t="shared" si="14"/>
        <v>2.3043326286042949E-4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-3628.7327024952137</v>
      </c>
      <c r="E117">
        <f t="shared" si="2"/>
        <v>-1320.7506918166125</v>
      </c>
      <c r="F117">
        <f t="shared" si="3"/>
        <v>36287.327024952137</v>
      </c>
      <c r="G117">
        <f t="shared" si="4"/>
        <v>-8320.7293584446506</v>
      </c>
      <c r="H117">
        <f t="shared" si="5"/>
        <v>22861.016025719822</v>
      </c>
      <c r="I117">
        <f t="shared" si="6"/>
        <v>24328.185110786653</v>
      </c>
      <c r="J117" s="42">
        <f t="shared" si="7"/>
        <v>3861.6166842518533</v>
      </c>
      <c r="K117">
        <f t="shared" si="8"/>
        <v>1.9824388694202089</v>
      </c>
      <c r="L117">
        <f t="shared" si="9"/>
        <v>9.6101116261084538</v>
      </c>
      <c r="M117" s="42">
        <f t="shared" si="10"/>
        <v>16.762839862916508</v>
      </c>
      <c r="N117" s="6">
        <f t="shared" si="11"/>
        <v>7.1372002763523843E-8</v>
      </c>
      <c r="O117" s="4">
        <f>SUM($N$54:N117)*0.1+$O$30</f>
        <v>-2.9560959115672347E-7</v>
      </c>
      <c r="P117" s="4">
        <f>-SUM(O117:$O$234)</f>
        <v>-4.5406813218953317E-5</v>
      </c>
      <c r="Q117" s="6">
        <f t="shared" si="12"/>
        <v>-1.9609296597403465E-7</v>
      </c>
      <c r="R117" s="4">
        <f>SUM($Q$54:Q117)*0.1+$O$8</f>
        <v>3.7525025088830889E-6</v>
      </c>
      <c r="S117" s="4">
        <f>-SUM(R117:$R$234)</f>
        <v>-2.22203798026089E-4</v>
      </c>
      <c r="T117">
        <f t="shared" si="13"/>
        <v>3.7641280676350163E-6</v>
      </c>
      <c r="U117">
        <f t="shared" si="14"/>
        <v>2.2679573749063246E-4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-3628.7327024952137</v>
      </c>
      <c r="E118">
        <f t="shared" si="2"/>
        <v>-1320.7506918166125</v>
      </c>
      <c r="F118">
        <f t="shared" si="3"/>
        <v>36287.327024952137</v>
      </c>
      <c r="G118">
        <f t="shared" si="4"/>
        <v>-8452.8044276263117</v>
      </c>
      <c r="H118">
        <f t="shared" si="5"/>
        <v>23223.889295969344</v>
      </c>
      <c r="I118">
        <f t="shared" si="6"/>
        <v>24714.346779211835</v>
      </c>
      <c r="J118" s="42">
        <f t="shared" si="7"/>
        <v>3861.6166842518533</v>
      </c>
      <c r="K118">
        <f t="shared" si="8"/>
        <v>2.0139061530617992</v>
      </c>
      <c r="L118">
        <f t="shared" si="9"/>
        <v>9.6101116261084538</v>
      </c>
      <c r="M118" s="42">
        <f t="shared" si="10"/>
        <v>16.766590422388649</v>
      </c>
      <c r="N118" s="6">
        <f t="shared" si="11"/>
        <v>7.2504891696278197E-8</v>
      </c>
      <c r="O118" s="4">
        <f>SUM($N$54:N118)*0.1+$O$30</f>
        <v>-2.8835910198709561E-7</v>
      </c>
      <c r="P118" s="4">
        <f>-SUM(O118:$O$234)</f>
        <v>-4.5702422810110041E-5</v>
      </c>
      <c r="Q118" s="6">
        <f t="shared" si="12"/>
        <v>-1.9920555273552729E-7</v>
      </c>
      <c r="R118" s="4">
        <f>SUM($Q$54:Q118)*0.1+$O$8</f>
        <v>3.7325819536095361E-6</v>
      </c>
      <c r="S118" s="4">
        <f>-SUM(R118:$R$234)</f>
        <v>-2.1845129551720593E-4</v>
      </c>
      <c r="T118">
        <f t="shared" si="13"/>
        <v>3.7437039161918755E-6</v>
      </c>
      <c r="U118">
        <f t="shared" si="14"/>
        <v>2.2318082346801149E-4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-3628.7327024952137</v>
      </c>
      <c r="E119">
        <f t="shared" ref="E119:E182" si="19">IF(B119&lt;$B$41,$B$14,IF(AND($B$41&lt;=B119,B119&lt;$B$41+$G$8),$B$14+$B$17,$B$14+$B$17+$B$11))</f>
        <v>-1320.7506918166125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-8584.8794968079728</v>
      </c>
      <c r="H119">
        <f t="shared" ref="H119:H182" si="22">IF(B119&lt;$B$41,-$B$13*B119,IF(AND($B$41&lt;=B119,B119&lt;=$B$41+$G$8),-$B$13*B119+(-B119+B106)*B81,-$B$13*B119+(-B119+$B$41)*$B$16+(-B119+$B$41+$G$8)*$B$10))</f>
        <v>23586.762566218862</v>
      </c>
      <c r="I119">
        <f t="shared" ref="I119:I182" si="23">SQRT(SUMSQ(H119,G119))</f>
        <v>25100.508447637018</v>
      </c>
      <c r="J119" s="42">
        <f t="shared" ref="J119:J182" si="24">SQRT(SUMSQ(D119:E119))</f>
        <v>3861.6166842518533</v>
      </c>
      <c r="K119">
        <f t="shared" ref="K119:K182" si="25">32*I119/(PI()*$G$13^3)</f>
        <v>2.0453734367033896</v>
      </c>
      <c r="L119">
        <f t="shared" ref="L119:L182" si="26">16*F119/(PI()*$G$13^3)*$G$23</f>
        <v>9.6101116261084538</v>
      </c>
      <c r="M119" s="42">
        <f t="shared" ref="M119:M182" si="27">SQRT(K119^2+3*L119^2)</f>
        <v>16.770399187090522</v>
      </c>
      <c r="N119" s="6">
        <f t="shared" ref="N119:N182" si="28">-G119/($G$15*$B$42)</f>
        <v>7.3637780629032538E-8</v>
      </c>
      <c r="O119" s="4">
        <f>SUM($N$54:N119)*0.1+$O$30</f>
        <v>-2.8099532392419242E-7</v>
      </c>
      <c r="P119" s="4">
        <f>-SUM(O119:$O$234)</f>
        <v>-4.5990781912097141E-5</v>
      </c>
      <c r="Q119" s="6">
        <f t="shared" ref="Q119:Q182" si="29">-H119/($B$42*$G$15)</f>
        <v>-2.0231813949701988E-7</v>
      </c>
      <c r="R119" s="4">
        <f>SUM($Q$54:Q119)*0.1+$O$8</f>
        <v>3.7123501396598343E-6</v>
      </c>
      <c r="S119" s="4">
        <f>-SUM(R119:$R$234)</f>
        <v>-2.1471871356359637E-4</v>
      </c>
      <c r="T119">
        <f t="shared" ref="T119:T182" si="30">SQRT(SUMSQ(O119,R119))</f>
        <v>3.7229695045084176E-6</v>
      </c>
      <c r="U119">
        <f t="shared" ref="U119:U182" si="31">SQRT(S119^2+P119^2)</f>
        <v>2.1958888399755536E-4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-3628.7327024952137</v>
      </c>
      <c r="E120">
        <f t="shared" si="19"/>
        <v>-1320.7506918166125</v>
      </c>
      <c r="F120">
        <f t="shared" si="20"/>
        <v>36287.327024952137</v>
      </c>
      <c r="G120">
        <f t="shared" si="21"/>
        <v>-8716.9545659896321</v>
      </c>
      <c r="H120">
        <f t="shared" si="22"/>
        <v>23949.635836468384</v>
      </c>
      <c r="I120">
        <f t="shared" si="23"/>
        <v>25486.670116062203</v>
      </c>
      <c r="J120" s="42">
        <f t="shared" si="24"/>
        <v>3861.6166842518533</v>
      </c>
      <c r="K120">
        <f t="shared" si="25"/>
        <v>2.0768407203449804</v>
      </c>
      <c r="L120">
        <f t="shared" si="26"/>
        <v>9.6101116261084538</v>
      </c>
      <c r="M120" s="42">
        <f t="shared" si="27"/>
        <v>16.774266117373891</v>
      </c>
      <c r="N120" s="6">
        <f t="shared" si="28"/>
        <v>7.4770669561786865E-8</v>
      </c>
      <c r="O120" s="4">
        <f>SUM($N$54:N120)*0.1+$O$30</f>
        <v>-2.7351825696801371E-7</v>
      </c>
      <c r="P120" s="4">
        <f>-SUM(O120:$O$234)</f>
        <v>-4.627177723602133E-5</v>
      </c>
      <c r="Q120" s="6">
        <f t="shared" si="29"/>
        <v>-2.0543072625851249E-7</v>
      </c>
      <c r="R120" s="4">
        <f>SUM($Q$54:Q120)*0.1+$O$8</f>
        <v>3.6918070670339828E-6</v>
      </c>
      <c r="S120" s="4">
        <f>-SUM(R120:$R$234)</f>
        <v>-2.1100636342393655E-4</v>
      </c>
      <c r="T120">
        <f t="shared" si="30"/>
        <v>3.7019253986401292E-6</v>
      </c>
      <c r="U120">
        <f t="shared" si="31"/>
        <v>2.1602028324667656E-4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-3628.7327024952137</v>
      </c>
      <c r="E121">
        <f t="shared" si="19"/>
        <v>-1320.7506918166125</v>
      </c>
      <c r="F121">
        <f t="shared" si="20"/>
        <v>36287.327024952137</v>
      </c>
      <c r="G121">
        <f t="shared" si="21"/>
        <v>-8849.0296351712932</v>
      </c>
      <c r="H121">
        <f t="shared" si="22"/>
        <v>24312.509106717906</v>
      </c>
      <c r="I121">
        <f t="shared" si="23"/>
        <v>25872.831784487389</v>
      </c>
      <c r="J121" s="42">
        <f t="shared" si="24"/>
        <v>3861.6166842518533</v>
      </c>
      <c r="K121">
        <f t="shared" si="25"/>
        <v>2.1083080039865711</v>
      </c>
      <c r="L121">
        <f t="shared" si="26"/>
        <v>9.6101116261084538</v>
      </c>
      <c r="M121" s="42">
        <f t="shared" si="27"/>
        <v>16.778191173021856</v>
      </c>
      <c r="N121" s="6">
        <f t="shared" si="28"/>
        <v>7.5903558494541219E-8</v>
      </c>
      <c r="O121" s="4">
        <f>SUM($N$54:N121)*0.1+$O$30</f>
        <v>-2.6592790111855963E-7</v>
      </c>
      <c r="P121" s="4">
        <f>-SUM(O121:$O$234)</f>
        <v>-4.6545295492989346E-5</v>
      </c>
      <c r="Q121" s="6">
        <f t="shared" si="29"/>
        <v>-2.0854331302000511E-7</v>
      </c>
      <c r="R121" s="4">
        <f>SUM($Q$54:Q121)*0.1+$O$8</f>
        <v>3.6709527357319824E-6</v>
      </c>
      <c r="S121" s="4">
        <f>-SUM(R121:$R$234)</f>
        <v>-2.0731455635690255E-4</v>
      </c>
      <c r="T121">
        <f t="shared" si="30"/>
        <v>3.6805721887461262E-6</v>
      </c>
      <c r="U121">
        <f t="shared" si="31"/>
        <v>2.1247538636272442E-4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-3628.7327024952137</v>
      </c>
      <c r="E122">
        <f t="shared" si="19"/>
        <v>-1320.7506918166125</v>
      </c>
      <c r="F122">
        <f t="shared" si="20"/>
        <v>36287.327024952137</v>
      </c>
      <c r="G122">
        <f t="shared" si="21"/>
        <v>-8981.1047043529543</v>
      </c>
      <c r="H122">
        <f t="shared" si="22"/>
        <v>24675.382376967424</v>
      </c>
      <c r="I122">
        <f t="shared" si="23"/>
        <v>26258.993452912571</v>
      </c>
      <c r="J122" s="42">
        <f t="shared" si="24"/>
        <v>3861.6166842518533</v>
      </c>
      <c r="K122">
        <f t="shared" si="25"/>
        <v>2.1397752876281615</v>
      </c>
      <c r="L122">
        <f t="shared" si="26"/>
        <v>9.6101116261084538</v>
      </c>
      <c r="M122" s="42">
        <f t="shared" si="27"/>
        <v>16.782174313250913</v>
      </c>
      <c r="N122" s="6">
        <f t="shared" si="28"/>
        <v>7.703644742729556E-8</v>
      </c>
      <c r="O122" s="4">
        <f>SUM($N$54:N122)*0.1+$O$30</f>
        <v>-2.5822425637583008E-7</v>
      </c>
      <c r="P122" s="4">
        <f>-SUM(O122:$O$234)</f>
        <v>-4.6811223394107909E-5</v>
      </c>
      <c r="Q122" s="6">
        <f t="shared" si="29"/>
        <v>-2.1165589978149769E-7</v>
      </c>
      <c r="R122" s="4">
        <f>SUM($Q$54:Q122)*0.1+$O$8</f>
        <v>3.6497871457538327E-6</v>
      </c>
      <c r="S122" s="4">
        <f>-SUM(R122:$R$234)</f>
        <v>-2.0364360362117056E-4</v>
      </c>
      <c r="T122">
        <f t="shared" si="30"/>
        <v>3.6589104902813297E-6</v>
      </c>
      <c r="U122">
        <f t="shared" si="31"/>
        <v>2.0895455948954429E-4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-3628.7327024952137</v>
      </c>
      <c r="E123">
        <f t="shared" si="19"/>
        <v>-1320.7506918166125</v>
      </c>
      <c r="F123">
        <f t="shared" si="20"/>
        <v>36287.327024952137</v>
      </c>
      <c r="G123">
        <f t="shared" si="21"/>
        <v>-9113.1797735346154</v>
      </c>
      <c r="H123">
        <f t="shared" si="22"/>
        <v>25038.255647216945</v>
      </c>
      <c r="I123">
        <f t="shared" si="23"/>
        <v>26645.155121337757</v>
      </c>
      <c r="J123" s="42">
        <f t="shared" si="24"/>
        <v>3861.6166842518533</v>
      </c>
      <c r="K123">
        <f t="shared" si="25"/>
        <v>2.1712425712697523</v>
      </c>
      <c r="L123">
        <f t="shared" si="26"/>
        <v>9.6101116261084538</v>
      </c>
      <c r="M123" s="42">
        <f t="shared" si="27"/>
        <v>16.78621549671303</v>
      </c>
      <c r="N123" s="6">
        <f t="shared" si="28"/>
        <v>7.8169336360049914E-8</v>
      </c>
      <c r="O123" s="4">
        <f>SUM($N$54:N123)*0.1+$O$30</f>
        <v>-2.5040732273982505E-7</v>
      </c>
      <c r="P123" s="4">
        <f>-SUM(O123:$O$234)</f>
        <v>-4.7069447650483738E-5</v>
      </c>
      <c r="Q123" s="6">
        <f t="shared" si="29"/>
        <v>-2.1476848654299031E-7</v>
      </c>
      <c r="R123" s="4">
        <f>SUM($Q$54:Q123)*0.1+$O$8</f>
        <v>3.6283102970995336E-6</v>
      </c>
      <c r="S123" s="4">
        <f>-SUM(R123:$R$234)</f>
        <v>-1.9999381647541672E-4</v>
      </c>
      <c r="T123">
        <f t="shared" si="30"/>
        <v>3.636940945261585E-6</v>
      </c>
      <c r="U123">
        <f t="shared" si="31"/>
        <v>2.0545816978286431E-4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-3628.7327024952137</v>
      </c>
      <c r="E124">
        <f t="shared" si="19"/>
        <v>-1320.7506918166125</v>
      </c>
      <c r="F124">
        <f t="shared" si="20"/>
        <v>36287.327024952137</v>
      </c>
      <c r="G124">
        <f t="shared" si="21"/>
        <v>-9245.2548427162765</v>
      </c>
      <c r="H124">
        <f t="shared" si="22"/>
        <v>25401.128917466463</v>
      </c>
      <c r="I124">
        <f t="shared" si="23"/>
        <v>27031.316789762939</v>
      </c>
      <c r="J124" s="42">
        <f t="shared" si="24"/>
        <v>3861.6166842518533</v>
      </c>
      <c r="K124">
        <f t="shared" si="25"/>
        <v>2.2027098549113426</v>
      </c>
      <c r="L124">
        <f t="shared" si="26"/>
        <v>9.6101116261084538</v>
      </c>
      <c r="M124" s="42">
        <f t="shared" si="27"/>
        <v>16.79031468149773</v>
      </c>
      <c r="N124" s="6">
        <f t="shared" si="28"/>
        <v>7.9302225292804255E-8</v>
      </c>
      <c r="O124" s="4">
        <f>SUM($N$54:N124)*0.1+$O$30</f>
        <v>-2.4247710021054465E-7</v>
      </c>
      <c r="P124" s="4">
        <f>-SUM(O124:$O$234)</f>
        <v>-4.7319854973223565E-5</v>
      </c>
      <c r="Q124" s="6">
        <f t="shared" si="29"/>
        <v>-2.178810733044829E-7</v>
      </c>
      <c r="R124" s="4">
        <f>SUM($Q$54:Q124)*0.1+$O$8</f>
        <v>3.6065221897690856E-6</v>
      </c>
      <c r="S124" s="4">
        <f>-SUM(R124:$R$234)</f>
        <v>-1.9636550617831719E-4</v>
      </c>
      <c r="T124">
        <f t="shared" si="30"/>
        <v>3.6146642236068502E-6</v>
      </c>
      <c r="U124">
        <f t="shared" si="31"/>
        <v>2.0198658542426435E-4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-3628.7327024952137</v>
      </c>
      <c r="E125">
        <f t="shared" si="19"/>
        <v>-1320.7506918166125</v>
      </c>
      <c r="F125">
        <f t="shared" si="20"/>
        <v>36287.327024952137</v>
      </c>
      <c r="G125">
        <f t="shared" si="21"/>
        <v>-9377.3299118979376</v>
      </c>
      <c r="H125">
        <f t="shared" si="22"/>
        <v>25764.002187715985</v>
      </c>
      <c r="I125">
        <f t="shared" si="23"/>
        <v>27417.478458188125</v>
      </c>
      <c r="J125" s="42">
        <f t="shared" si="24"/>
        <v>3861.6166842518533</v>
      </c>
      <c r="K125">
        <f t="shared" si="25"/>
        <v>2.234177138552933</v>
      </c>
      <c r="L125">
        <f t="shared" si="26"/>
        <v>9.6101116261084538</v>
      </c>
      <c r="M125" s="42">
        <f t="shared" si="27"/>
        <v>16.794471825134224</v>
      </c>
      <c r="N125" s="6">
        <f t="shared" si="28"/>
        <v>8.0435114225558609E-8</v>
      </c>
      <c r="O125" s="4">
        <f>SUM($N$54:N125)*0.1+$O$30</f>
        <v>-2.3443358878798872E-7</v>
      </c>
      <c r="P125" s="4">
        <f>-SUM(O125:$O$234)</f>
        <v>-4.7562332073434109E-5</v>
      </c>
      <c r="Q125" s="6">
        <f t="shared" si="29"/>
        <v>-2.2099366006597551E-7</v>
      </c>
      <c r="R125" s="4">
        <f>SUM($Q$54:Q125)*0.1+$O$8</f>
        <v>3.5844228237624879E-6</v>
      </c>
      <c r="S125" s="4">
        <f>-SUM(R125:$R$234)</f>
        <v>-1.927589839885481E-4</v>
      </c>
      <c r="T125">
        <f t="shared" si="30"/>
        <v>3.5920810245679958E-6</v>
      </c>
      <c r="U125">
        <f t="shared" si="31"/>
        <v>1.9854017563344947E-4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-3628.7327024952137</v>
      </c>
      <c r="E126">
        <f t="shared" si="19"/>
        <v>-1320.7506918166125</v>
      </c>
      <c r="F126">
        <f t="shared" si="20"/>
        <v>36287.327024952137</v>
      </c>
      <c r="G126">
        <f t="shared" si="21"/>
        <v>-9509.4049810795968</v>
      </c>
      <c r="H126">
        <f t="shared" si="22"/>
        <v>26126.875457965503</v>
      </c>
      <c r="I126">
        <f t="shared" si="23"/>
        <v>27803.640126613307</v>
      </c>
      <c r="J126" s="42">
        <f t="shared" si="24"/>
        <v>3861.6166842518533</v>
      </c>
      <c r="K126">
        <f t="shared" si="25"/>
        <v>2.2656444221945238</v>
      </c>
      <c r="L126">
        <f t="shared" si="26"/>
        <v>9.6101116261084538</v>
      </c>
      <c r="M126" s="42">
        <f t="shared" si="27"/>
        <v>16.798686884593565</v>
      </c>
      <c r="N126" s="6">
        <f t="shared" si="28"/>
        <v>8.1568003158312937E-8</v>
      </c>
      <c r="O126" s="4">
        <f>SUM($N$54:N126)*0.1+$O$30</f>
        <v>-2.2627678847215748E-7</v>
      </c>
      <c r="P126" s="4">
        <f>-SUM(O126:$O$234)</f>
        <v>-4.7796765662222102E-5</v>
      </c>
      <c r="Q126" s="6">
        <f t="shared" si="29"/>
        <v>-2.241062468274681E-7</v>
      </c>
      <c r="R126" s="4">
        <f>SUM($Q$54:Q126)*0.1+$O$8</f>
        <v>3.5620121990797412E-6</v>
      </c>
      <c r="S126" s="4">
        <f>-SUM(R126:$R$234)</f>
        <v>-1.8917456116478566E-4</v>
      </c>
      <c r="T126">
        <f t="shared" si="30"/>
        <v>3.5691920782432216E-6</v>
      </c>
      <c r="U126">
        <f t="shared" si="31"/>
        <v>1.9511931067851435E-4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-3628.7327024952137</v>
      </c>
      <c r="E127">
        <f t="shared" si="19"/>
        <v>-1320.7506918166125</v>
      </c>
      <c r="F127">
        <f t="shared" si="20"/>
        <v>36287.327024952137</v>
      </c>
      <c r="G127">
        <f t="shared" si="21"/>
        <v>-9641.4800502612579</v>
      </c>
      <c r="H127">
        <f t="shared" si="22"/>
        <v>26489.748728215025</v>
      </c>
      <c r="I127">
        <f t="shared" si="23"/>
        <v>28189.801795038489</v>
      </c>
      <c r="J127" s="42">
        <f t="shared" si="24"/>
        <v>3861.6166842518533</v>
      </c>
      <c r="K127">
        <f t="shared" si="25"/>
        <v>2.2971117058361141</v>
      </c>
      <c r="L127">
        <f t="shared" si="26"/>
        <v>9.6101116261084538</v>
      </c>
      <c r="M127" s="42">
        <f t="shared" si="27"/>
        <v>16.802959816290816</v>
      </c>
      <c r="N127" s="6">
        <f t="shared" si="28"/>
        <v>8.2700892091067277E-8</v>
      </c>
      <c r="O127" s="4">
        <f>SUM($N$54:N127)*0.1+$O$30</f>
        <v>-2.1800669926305071E-7</v>
      </c>
      <c r="P127" s="4">
        <f>-SUM(O127:$O$234)</f>
        <v>-4.8023042450694257E-5</v>
      </c>
      <c r="Q127" s="6">
        <f t="shared" si="29"/>
        <v>-2.2721883358896072E-7</v>
      </c>
      <c r="R127" s="4">
        <f>SUM($Q$54:Q127)*0.1+$O$8</f>
        <v>3.5392903157208452E-6</v>
      </c>
      <c r="S127" s="4">
        <f>-SUM(R127:$R$234)</f>
        <v>-1.8561254896570594E-4</v>
      </c>
      <c r="T127">
        <f t="shared" si="30"/>
        <v>3.5459981471905665E-6</v>
      </c>
      <c r="U127">
        <f t="shared" si="31"/>
        <v>1.9172436188384556E-4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-3628.7327024952137</v>
      </c>
      <c r="E128">
        <f t="shared" si="19"/>
        <v>-1320.7506918166125</v>
      </c>
      <c r="F128">
        <f t="shared" si="20"/>
        <v>36287.327024952137</v>
      </c>
      <c r="G128">
        <f t="shared" si="21"/>
        <v>-9773.555119442919</v>
      </c>
      <c r="H128">
        <f t="shared" si="22"/>
        <v>26852.621998464543</v>
      </c>
      <c r="I128">
        <f t="shared" si="23"/>
        <v>28575.963463463675</v>
      </c>
      <c r="J128" s="42">
        <f t="shared" si="24"/>
        <v>3861.6166842518533</v>
      </c>
      <c r="K128">
        <f t="shared" si="25"/>
        <v>2.3285789894777045</v>
      </c>
      <c r="L128">
        <f t="shared" si="26"/>
        <v>9.6101116261084538</v>
      </c>
      <c r="M128" s="42">
        <f t="shared" si="27"/>
        <v>16.807290576087262</v>
      </c>
      <c r="N128" s="6">
        <f t="shared" si="28"/>
        <v>8.3833781023821631E-8</v>
      </c>
      <c r="O128" s="4">
        <f>SUM($N$54:N128)*0.1+$O$30</f>
        <v>-2.0962332116066857E-7</v>
      </c>
      <c r="P128" s="4">
        <f>-SUM(O128:$O$234)</f>
        <v>-4.8241049149957312E-5</v>
      </c>
      <c r="Q128" s="6">
        <f t="shared" si="29"/>
        <v>-2.3033142035045333E-7</v>
      </c>
      <c r="R128" s="4">
        <f>SUM($Q$54:Q128)*0.1+$O$8</f>
        <v>3.5162571736857999E-6</v>
      </c>
      <c r="S128" s="4">
        <f>-SUM(R128:$R$234)</f>
        <v>-1.8207325864998505E-4</v>
      </c>
      <c r="T128">
        <f t="shared" si="30"/>
        <v>3.5225000281435452E-6</v>
      </c>
      <c r="U128">
        <f t="shared" si="31"/>
        <v>1.8835570163526497E-4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-3628.7327024952137</v>
      </c>
      <c r="E129">
        <f t="shared" si="19"/>
        <v>-1320.7506918166125</v>
      </c>
      <c r="F129">
        <f t="shared" si="20"/>
        <v>36287.327024952137</v>
      </c>
      <c r="G129">
        <f t="shared" si="21"/>
        <v>-9905.6301886245801</v>
      </c>
      <c r="H129">
        <f t="shared" si="22"/>
        <v>27215.495268714065</v>
      </c>
      <c r="I129">
        <f t="shared" si="23"/>
        <v>28962.125131888861</v>
      </c>
      <c r="J129" s="42">
        <f t="shared" si="24"/>
        <v>3861.6166842518533</v>
      </c>
      <c r="K129">
        <f t="shared" si="25"/>
        <v>2.3600462731192953</v>
      </c>
      <c r="L129">
        <f t="shared" si="26"/>
        <v>9.6101116261084538</v>
      </c>
      <c r="M129" s="42">
        <f t="shared" si="27"/>
        <v>16.811679119292602</v>
      </c>
      <c r="N129" s="6">
        <f t="shared" si="28"/>
        <v>8.4966669956575972E-8</v>
      </c>
      <c r="O129" s="4">
        <f>SUM($N$54:N129)*0.1+$O$30</f>
        <v>-2.0112665416501095E-7</v>
      </c>
      <c r="P129" s="4">
        <f>-SUM(O129:$O$234)</f>
        <v>-4.8450672471117981E-5</v>
      </c>
      <c r="Q129" s="6">
        <f t="shared" si="29"/>
        <v>-2.3344400711194595E-7</v>
      </c>
      <c r="R129" s="4">
        <f>SUM($Q$54:Q129)*0.1+$O$8</f>
        <v>3.4929127729746052E-6</v>
      </c>
      <c r="S129" s="4">
        <f>-SUM(R129:$R$234)</f>
        <v>-1.7855700147629926E-4</v>
      </c>
      <c r="T129">
        <f t="shared" si="30"/>
        <v>3.4986985538375206E-6</v>
      </c>
      <c r="U129">
        <f t="shared" si="31"/>
        <v>1.8501370338196759E-4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-3628.7327024952137</v>
      </c>
      <c r="E130">
        <f t="shared" si="19"/>
        <v>-1320.7506918166125</v>
      </c>
      <c r="F130">
        <f t="shared" si="20"/>
        <v>36287.327024952137</v>
      </c>
      <c r="G130">
        <f t="shared" si="21"/>
        <v>-10037.705257806241</v>
      </c>
      <c r="H130">
        <f t="shared" si="22"/>
        <v>27578.368538963583</v>
      </c>
      <c r="I130">
        <f t="shared" si="23"/>
        <v>29348.286800314039</v>
      </c>
      <c r="J130" s="42">
        <f t="shared" si="24"/>
        <v>3861.6166842518533</v>
      </c>
      <c r="K130">
        <f t="shared" si="25"/>
        <v>2.3915135567608856</v>
      </c>
      <c r="L130">
        <f t="shared" si="26"/>
        <v>9.6101116261084538</v>
      </c>
      <c r="M130" s="42">
        <f t="shared" si="27"/>
        <v>16.816125400667232</v>
      </c>
      <c r="N130" s="6">
        <f t="shared" si="28"/>
        <v>8.6099558889330313E-8</v>
      </c>
      <c r="O130" s="4">
        <f>SUM($N$54:N130)*0.1+$O$30</f>
        <v>-1.9251669827607797E-7</v>
      </c>
      <c r="P130" s="4">
        <f>-SUM(O130:$O$234)</f>
        <v>-4.8651799125282988E-5</v>
      </c>
      <c r="Q130" s="6">
        <f t="shared" si="29"/>
        <v>-2.3655659387343854E-7</v>
      </c>
      <c r="R130" s="4">
        <f>SUM($Q$54:Q130)*0.1+$O$8</f>
        <v>3.4692571135872612E-6</v>
      </c>
      <c r="S130" s="4">
        <f>-SUM(R130:$R$234)</f>
        <v>-1.7506408870332466E-4</v>
      </c>
      <c r="T130">
        <f t="shared" si="30"/>
        <v>3.4745945949550629E-6</v>
      </c>
      <c r="U130">
        <f t="shared" si="31"/>
        <v>1.8169874163475214E-4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-3628.7327024952137</v>
      </c>
      <c r="E131">
        <f t="shared" si="19"/>
        <v>-1320.7506918166125</v>
      </c>
      <c r="F131">
        <f t="shared" si="20"/>
        <v>36287.327024952137</v>
      </c>
      <c r="G131">
        <f t="shared" si="21"/>
        <v>-10169.7803269879</v>
      </c>
      <c r="H131">
        <f t="shared" si="22"/>
        <v>27941.241809213105</v>
      </c>
      <c r="I131">
        <f t="shared" si="23"/>
        <v>29734.448468739225</v>
      </c>
      <c r="J131" s="42">
        <f t="shared" si="24"/>
        <v>3861.6166842518533</v>
      </c>
      <c r="K131">
        <f t="shared" si="25"/>
        <v>2.422980840402476</v>
      </c>
      <c r="L131">
        <f t="shared" si="26"/>
        <v>9.6101116261084538</v>
      </c>
      <c r="M131" s="42">
        <f t="shared" si="27"/>
        <v>16.820629374424495</v>
      </c>
      <c r="N131" s="6">
        <f t="shared" si="28"/>
        <v>8.7232447822084654E-8</v>
      </c>
      <c r="O131" s="4">
        <f>SUM($N$54:N131)*0.1+$O$30</f>
        <v>-1.8379345349386945E-7</v>
      </c>
      <c r="P131" s="4">
        <f>-SUM(O131:$O$234)</f>
        <v>-4.8844315823559066E-5</v>
      </c>
      <c r="Q131" s="6">
        <f t="shared" si="29"/>
        <v>-2.3966918063493115E-7</v>
      </c>
      <c r="R131" s="4">
        <f>SUM($Q$54:Q131)*0.1+$O$8</f>
        <v>3.4452901955237679E-6</v>
      </c>
      <c r="S131" s="4">
        <f>-SUM(R131:$R$234)</f>
        <v>-1.7159483158973738E-4</v>
      </c>
      <c r="T131">
        <f t="shared" si="30"/>
        <v>3.4501890621992594E-6</v>
      </c>
      <c r="U131">
        <f t="shared" si="31"/>
        <v>1.7841119195998305E-4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-3628.7327024952137</v>
      </c>
      <c r="E132">
        <f t="shared" si="19"/>
        <v>-1320.7506918166125</v>
      </c>
      <c r="F132">
        <f t="shared" si="20"/>
        <v>36287.327024952137</v>
      </c>
      <c r="G132">
        <f t="shared" si="21"/>
        <v>-10301.855396169562</v>
      </c>
      <c r="H132">
        <f t="shared" si="22"/>
        <v>28304.115079462626</v>
      </c>
      <c r="I132">
        <f t="shared" si="23"/>
        <v>30120.610137164411</v>
      </c>
      <c r="J132" s="42">
        <f t="shared" si="24"/>
        <v>3861.6166842518533</v>
      </c>
      <c r="K132">
        <f t="shared" si="25"/>
        <v>2.4544481240440668</v>
      </c>
      <c r="L132">
        <f t="shared" si="26"/>
        <v>9.6101116261084538</v>
      </c>
      <c r="M132" s="42">
        <f t="shared" si="27"/>
        <v>16.825190994232965</v>
      </c>
      <c r="N132" s="6">
        <f t="shared" si="28"/>
        <v>8.8365336754838995E-8</v>
      </c>
      <c r="O132" s="4">
        <f>SUM($N$54:N132)*0.1+$O$30</f>
        <v>-1.7495691981838557E-7</v>
      </c>
      <c r="P132" s="4">
        <f>-SUM(O132:$O$234)</f>
        <v>-4.9028109277052934E-5</v>
      </c>
      <c r="Q132" s="6">
        <f t="shared" si="29"/>
        <v>-2.4278176739642377E-7</v>
      </c>
      <c r="R132" s="4">
        <f>SUM($Q$54:Q132)*0.1+$O$8</f>
        <v>3.4210120187841256E-6</v>
      </c>
      <c r="S132" s="4">
        <f>-SUM(R132:$R$234)</f>
        <v>-1.6814954139421362E-4</v>
      </c>
      <c r="T132">
        <f t="shared" si="30"/>
        <v>3.4254829085046935E-6</v>
      </c>
      <c r="U132">
        <f t="shared" si="31"/>
        <v>1.7515143096865355E-4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-3628.7327024952137</v>
      </c>
      <c r="E133">
        <f t="shared" si="19"/>
        <v>-1320.7506918166125</v>
      </c>
      <c r="F133">
        <f t="shared" si="20"/>
        <v>36287.327024952137</v>
      </c>
      <c r="G133">
        <f t="shared" si="21"/>
        <v>-10433.930465351223</v>
      </c>
      <c r="H133">
        <f t="shared" si="22"/>
        <v>28666.988349712145</v>
      </c>
      <c r="I133">
        <f t="shared" si="23"/>
        <v>30506.771805589597</v>
      </c>
      <c r="J133" s="42">
        <f t="shared" si="24"/>
        <v>3861.6166842518533</v>
      </c>
      <c r="K133">
        <f t="shared" si="25"/>
        <v>2.4859154076856576</v>
      </c>
      <c r="L133">
        <f t="shared" si="26"/>
        <v>9.6101116261084538</v>
      </c>
      <c r="M133" s="42">
        <f t="shared" si="27"/>
        <v>16.829810213218792</v>
      </c>
      <c r="N133" s="6">
        <f t="shared" si="28"/>
        <v>8.9498225687593349E-8</v>
      </c>
      <c r="O133" s="4">
        <f>SUM($N$54:N133)*0.1+$O$30</f>
        <v>-1.6600709724962627E-7</v>
      </c>
      <c r="P133" s="4">
        <f>-SUM(O133:$O$234)</f>
        <v>-4.9203066196871325E-5</v>
      </c>
      <c r="Q133" s="6">
        <f t="shared" si="29"/>
        <v>-2.4589435415791638E-7</v>
      </c>
      <c r="R133" s="4">
        <f>SUM($Q$54:Q133)*0.1+$O$8</f>
        <v>3.3964225833683336E-6</v>
      </c>
      <c r="S133" s="4">
        <f>-SUM(R133:$R$234)</f>
        <v>-1.6472852937542948E-4</v>
      </c>
      <c r="T133">
        <f t="shared" si="30"/>
        <v>3.4004771313966622E-6</v>
      </c>
      <c r="U133">
        <f t="shared" si="31"/>
        <v>1.7191983629984481E-4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-3628.7327024952137</v>
      </c>
      <c r="E134">
        <f t="shared" si="19"/>
        <v>-1320.7506918166125</v>
      </c>
      <c r="F134">
        <f t="shared" si="20"/>
        <v>36287.327024952137</v>
      </c>
      <c r="G134">
        <f t="shared" si="21"/>
        <v>-10566.005534532884</v>
      </c>
      <c r="H134">
        <f t="shared" si="22"/>
        <v>29029.861619961666</v>
      </c>
      <c r="I134">
        <f t="shared" si="23"/>
        <v>30892.933474014782</v>
      </c>
      <c r="J134" s="42">
        <f t="shared" si="24"/>
        <v>3861.6166842518533</v>
      </c>
      <c r="K134">
        <f t="shared" si="25"/>
        <v>2.5173826913272483</v>
      </c>
      <c r="L134">
        <f t="shared" si="26"/>
        <v>9.6101116261084538</v>
      </c>
      <c r="M134" s="42">
        <f t="shared" si="27"/>
        <v>16.83448698396802</v>
      </c>
      <c r="N134" s="6">
        <f t="shared" si="28"/>
        <v>9.063111462034769E-8</v>
      </c>
      <c r="O134" s="4">
        <f>SUM($N$54:N134)*0.1+$O$30</f>
        <v>-1.5694398578759149E-7</v>
      </c>
      <c r="P134" s="4">
        <f>-SUM(O134:$O$234)</f>
        <v>-4.936907329412095E-5</v>
      </c>
      <c r="Q134" s="6">
        <f t="shared" si="29"/>
        <v>-2.49006940919409E-7</v>
      </c>
      <c r="R134" s="4">
        <f>SUM($Q$54:Q134)*0.1+$O$8</f>
        <v>3.3715218892763927E-6</v>
      </c>
      <c r="S134" s="4">
        <f>-SUM(R134:$R$234)</f>
        <v>-1.6133210679206115E-4</v>
      </c>
      <c r="T134">
        <f t="shared" si="30"/>
        <v>3.3751727755101297E-6</v>
      </c>
      <c r="U134">
        <f t="shared" si="31"/>
        <v>1.6871678659779326E-4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-3628.7327024952137</v>
      </c>
      <c r="E135">
        <f t="shared" si="19"/>
        <v>-1320.7506918166125</v>
      </c>
      <c r="F135">
        <f t="shared" si="20"/>
        <v>36287.327024952137</v>
      </c>
      <c r="G135">
        <f t="shared" si="21"/>
        <v>-10698.080603714545</v>
      </c>
      <c r="H135">
        <f t="shared" si="22"/>
        <v>29392.734890211184</v>
      </c>
      <c r="I135">
        <f t="shared" si="23"/>
        <v>31279.095142439961</v>
      </c>
      <c r="J135" s="42">
        <f t="shared" si="24"/>
        <v>3861.6166842518533</v>
      </c>
      <c r="K135">
        <f t="shared" si="25"/>
        <v>2.5488499749688383</v>
      </c>
      <c r="L135">
        <f t="shared" si="26"/>
        <v>9.6101116261084538</v>
      </c>
      <c r="M135" s="42">
        <f t="shared" si="27"/>
        <v>16.839221258528948</v>
      </c>
      <c r="N135" s="6">
        <f t="shared" si="28"/>
        <v>9.1764003553102031E-8</v>
      </c>
      <c r="O135" s="4">
        <f>SUM($N$54:N135)*0.1+$O$30</f>
        <v>-1.4776758543228129E-7</v>
      </c>
      <c r="P135" s="4">
        <f>-SUM(O135:$O$234)</f>
        <v>-4.9526017279908542E-5</v>
      </c>
      <c r="Q135" s="6">
        <f t="shared" si="29"/>
        <v>-2.5211952768090156E-7</v>
      </c>
      <c r="R135" s="4">
        <f>SUM($Q$54:Q135)*0.1+$O$8</f>
        <v>3.3463099365083029E-6</v>
      </c>
      <c r="S135" s="4">
        <f>-SUM(R135:$R$234)</f>
        <v>-1.5796058490278477E-4</v>
      </c>
      <c r="T135">
        <f t="shared" si="30"/>
        <v>3.3495709352809187E-6</v>
      </c>
      <c r="U135">
        <f t="shared" si="31"/>
        <v>1.6554266148168477E-4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-3628.7327024952137</v>
      </c>
      <c r="E136">
        <f t="shared" si="19"/>
        <v>-1320.7506918166125</v>
      </c>
      <c r="F136">
        <f t="shared" si="20"/>
        <v>36287.327024952137</v>
      </c>
      <c r="G136">
        <f t="shared" si="21"/>
        <v>-10830.155672896206</v>
      </c>
      <c r="H136">
        <f t="shared" si="22"/>
        <v>29755.608160460706</v>
      </c>
      <c r="I136">
        <f t="shared" si="23"/>
        <v>31665.256810865147</v>
      </c>
      <c r="J136" s="42">
        <f t="shared" si="24"/>
        <v>3861.6166842518533</v>
      </c>
      <c r="K136">
        <f t="shared" si="25"/>
        <v>2.580317258610429</v>
      </c>
      <c r="L136">
        <f t="shared" si="26"/>
        <v>9.6101116261084538</v>
      </c>
      <c r="M136" s="42">
        <f t="shared" si="27"/>
        <v>16.844012988414534</v>
      </c>
      <c r="N136" s="6">
        <f t="shared" si="28"/>
        <v>9.2896892485856385E-8</v>
      </c>
      <c r="O136" s="4">
        <f>SUM($N$54:N136)*0.1+$O$30</f>
        <v>-1.3847789618369566E-7</v>
      </c>
      <c r="P136" s="4">
        <f>-SUM(O136:$O$234)</f>
        <v>-4.9673784865340827E-5</v>
      </c>
      <c r="Q136" s="6">
        <f t="shared" si="29"/>
        <v>-2.5523211444239417E-7</v>
      </c>
      <c r="R136" s="4">
        <f>SUM($Q$54:Q136)*0.1+$O$8</f>
        <v>3.3207867250640633E-6</v>
      </c>
      <c r="S136" s="4">
        <f>-SUM(R136:$R$234)</f>
        <v>-1.5461427496627649E-4</v>
      </c>
      <c r="T136">
        <f t="shared" si="30"/>
        <v>3.3236727578227627E-6</v>
      </c>
      <c r="U136">
        <f t="shared" si="31"/>
        <v>1.6239784150719343E-4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-3628.7327024952137</v>
      </c>
      <c r="E137">
        <f t="shared" si="19"/>
        <v>-1320.7506918166125</v>
      </c>
      <c r="F137">
        <f t="shared" si="20"/>
        <v>36287.327024952137</v>
      </c>
      <c r="G137">
        <f t="shared" si="21"/>
        <v>-10962.230742077865</v>
      </c>
      <c r="H137">
        <f t="shared" si="22"/>
        <v>30118.481430710224</v>
      </c>
      <c r="I137">
        <f t="shared" si="23"/>
        <v>32051.418479290332</v>
      </c>
      <c r="J137" s="42">
        <f t="shared" si="24"/>
        <v>3861.6166842518533</v>
      </c>
      <c r="K137">
        <f t="shared" si="25"/>
        <v>2.6117845422520194</v>
      </c>
      <c r="L137">
        <f t="shared" si="26"/>
        <v>9.6101116261084538</v>
      </c>
      <c r="M137" s="42">
        <f t="shared" si="27"/>
        <v>16.848862124604771</v>
      </c>
      <c r="N137" s="6">
        <f t="shared" si="28"/>
        <v>9.4029781418610712E-8</v>
      </c>
      <c r="O137" s="4">
        <f>SUM($N$54:N137)*0.1+$O$30</f>
        <v>-1.2907491804183456E-7</v>
      </c>
      <c r="P137" s="4">
        <f>-SUM(O137:$O$234)</f>
        <v>-4.9812262761524517E-5</v>
      </c>
      <c r="Q137" s="6">
        <f t="shared" si="29"/>
        <v>-2.5834470120388679E-7</v>
      </c>
      <c r="R137" s="4">
        <f>SUM($Q$54:Q137)*0.1+$O$8</f>
        <v>3.2949522549436748E-6</v>
      </c>
      <c r="S137" s="4">
        <f>-SUM(R137:$R$234)</f>
        <v>-1.5129348824121242E-4</v>
      </c>
      <c r="T137">
        <f t="shared" si="30"/>
        <v>3.2974794460050716E-6</v>
      </c>
      <c r="U137">
        <f t="shared" si="31"/>
        <v>1.592827081186688E-4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-3628.7327024952137</v>
      </c>
      <c r="E138">
        <f t="shared" si="19"/>
        <v>-1320.7506918166125</v>
      </c>
      <c r="F138">
        <f t="shared" si="20"/>
        <v>36287.327024952137</v>
      </c>
      <c r="G138">
        <f t="shared" si="21"/>
        <v>-11094.305811259526</v>
      </c>
      <c r="H138">
        <f t="shared" si="22"/>
        <v>30481.354700959746</v>
      </c>
      <c r="I138">
        <f t="shared" si="23"/>
        <v>32437.580147715515</v>
      </c>
      <c r="J138" s="42">
        <f t="shared" si="24"/>
        <v>3861.6166842518533</v>
      </c>
      <c r="K138">
        <f t="shared" si="25"/>
        <v>2.6432518258936102</v>
      </c>
      <c r="L138">
        <f t="shared" si="26"/>
        <v>9.6101116261084538</v>
      </c>
      <c r="M138" s="42">
        <f t="shared" si="27"/>
        <v>16.853768617549147</v>
      </c>
      <c r="N138" s="6">
        <f t="shared" si="28"/>
        <v>9.5162670351365066E-8</v>
      </c>
      <c r="O138" s="4">
        <f>SUM($N$54:N138)*0.1+$O$30</f>
        <v>-1.1955865100669804E-7</v>
      </c>
      <c r="P138" s="4">
        <f>-SUM(O138:$O$234)</f>
        <v>-4.9941337679566358E-5</v>
      </c>
      <c r="Q138" s="6">
        <f t="shared" si="29"/>
        <v>-2.614572879653794E-7</v>
      </c>
      <c r="R138" s="4">
        <f>SUM($Q$54:Q138)*0.1+$O$8</f>
        <v>3.2688065261471365E-6</v>
      </c>
      <c r="S138" s="4">
        <f>-SUM(R138:$R$234)</f>
        <v>-1.4799853598626873E-4</v>
      </c>
      <c r="T138">
        <f t="shared" si="30"/>
        <v>3.2709922617475958E-6</v>
      </c>
      <c r="U138">
        <f t="shared" si="31"/>
        <v>1.5619764359075126E-4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-3628.7327024952137</v>
      </c>
      <c r="E139">
        <f t="shared" si="19"/>
        <v>-1320.7506918166125</v>
      </c>
      <c r="F139">
        <f t="shared" si="20"/>
        <v>36287.327024952137</v>
      </c>
      <c r="G139">
        <f t="shared" si="21"/>
        <v>-11226.380880441187</v>
      </c>
      <c r="H139">
        <f t="shared" si="22"/>
        <v>30844.227971209264</v>
      </c>
      <c r="I139">
        <f t="shared" si="23"/>
        <v>32823.741816140697</v>
      </c>
      <c r="J139" s="42">
        <f t="shared" si="24"/>
        <v>3861.6166842518533</v>
      </c>
      <c r="K139">
        <f t="shared" si="25"/>
        <v>2.6747191095352005</v>
      </c>
      <c r="L139">
        <f t="shared" si="26"/>
        <v>9.6101116261084538</v>
      </c>
      <c r="M139" s="42">
        <f t="shared" si="27"/>
        <v>16.858732417169076</v>
      </c>
      <c r="N139" s="6">
        <f t="shared" si="28"/>
        <v>9.6295559284119407E-8</v>
      </c>
      <c r="O139" s="4">
        <f>SUM($N$54:N139)*0.1+$O$30</f>
        <v>-1.099290950782861E-7</v>
      </c>
      <c r="P139" s="4">
        <f>-SUM(O139:$O$234)</f>
        <v>-5.0060896330573055E-5</v>
      </c>
      <c r="Q139" s="6">
        <f t="shared" si="29"/>
        <v>-2.6456987472687197E-7</v>
      </c>
      <c r="R139" s="4">
        <f>SUM($Q$54:Q139)*0.1+$O$8</f>
        <v>3.2423495386744493E-6</v>
      </c>
      <c r="S139" s="4">
        <f>-SUM(R139:$R$234)</f>
        <v>-1.4472972946012158E-4</v>
      </c>
      <c r="T139">
        <f t="shared" si="30"/>
        <v>3.2442125295496818E-6</v>
      </c>
      <c r="U139">
        <f t="shared" si="31"/>
        <v>1.5314303095805687E-4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-3628.7327024952137</v>
      </c>
      <c r="E140">
        <f t="shared" si="19"/>
        <v>-1320.7506918166125</v>
      </c>
      <c r="F140">
        <f t="shared" si="20"/>
        <v>36287.327024952137</v>
      </c>
      <c r="G140">
        <f t="shared" si="21"/>
        <v>-11358.455949622848</v>
      </c>
      <c r="H140">
        <f t="shared" si="22"/>
        <v>31207.101241458786</v>
      </c>
      <c r="I140">
        <f t="shared" si="23"/>
        <v>33209.903484565883</v>
      </c>
      <c r="J140" s="42">
        <f t="shared" si="24"/>
        <v>3861.6166842518533</v>
      </c>
      <c r="K140">
        <f t="shared" si="25"/>
        <v>2.7061863931767909</v>
      </c>
      <c r="L140">
        <f t="shared" si="26"/>
        <v>9.6101116261084538</v>
      </c>
      <c r="M140" s="42">
        <f t="shared" si="27"/>
        <v>16.86375347286036</v>
      </c>
      <c r="N140" s="6">
        <f t="shared" si="28"/>
        <v>9.7428448216873748E-8</v>
      </c>
      <c r="O140" s="4">
        <f>SUM($N$54:N140)*0.1+$O$30</f>
        <v>-1.0018625025659873E-7</v>
      </c>
      <c r="P140" s="4">
        <f>-SUM(O140:$O$234)</f>
        <v>-5.0170825425651341E-5</v>
      </c>
      <c r="Q140" s="6">
        <f t="shared" si="29"/>
        <v>-2.6768246148836458E-7</v>
      </c>
      <c r="R140" s="4">
        <f>SUM($Q$54:Q140)*0.1+$O$8</f>
        <v>3.2155812925256132E-6</v>
      </c>
      <c r="S140" s="4">
        <f>-SUM(R140:$R$234)</f>
        <v>-1.4148737992144712E-4</v>
      </c>
      <c r="T140">
        <f t="shared" si="30"/>
        <v>3.217141640273423E-6</v>
      </c>
      <c r="U140">
        <f t="shared" si="31"/>
        <v>1.5011925393142313E-4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-3628.7327024952137</v>
      </c>
      <c r="E141">
        <f t="shared" si="19"/>
        <v>-1320.7506918166125</v>
      </c>
      <c r="F141">
        <f t="shared" si="20"/>
        <v>36287.327024952137</v>
      </c>
      <c r="G141">
        <f t="shared" si="21"/>
        <v>-11490.53101880451</v>
      </c>
      <c r="H141">
        <f t="shared" si="22"/>
        <v>31569.974511708304</v>
      </c>
      <c r="I141">
        <f t="shared" si="23"/>
        <v>33596.065152991068</v>
      </c>
      <c r="J141" s="42">
        <f t="shared" si="24"/>
        <v>3861.6166842518533</v>
      </c>
      <c r="K141">
        <f t="shared" si="25"/>
        <v>2.7376536768183817</v>
      </c>
      <c r="L141">
        <f t="shared" si="26"/>
        <v>9.6101116261084538</v>
      </c>
      <c r="M141" s="42">
        <f t="shared" si="27"/>
        <v>16.868831733495711</v>
      </c>
      <c r="N141" s="6">
        <f t="shared" si="28"/>
        <v>9.8561337149628102E-8</v>
      </c>
      <c r="O141" s="4">
        <f>SUM($N$54:N141)*0.1+$O$30</f>
        <v>-9.0330116541635893E-8</v>
      </c>
      <c r="P141" s="4">
        <f>-SUM(O141:$O$234)</f>
        <v>-5.0271011675907935E-5</v>
      </c>
      <c r="Q141" s="6">
        <f t="shared" si="29"/>
        <v>-2.707950482498572E-7</v>
      </c>
      <c r="R141" s="4">
        <f>SUM($Q$54:Q141)*0.1+$O$8</f>
        <v>3.1885017877006274E-6</v>
      </c>
      <c r="S141" s="4">
        <f>-SUM(R141:$R$234)</f>
        <v>-1.3827179862892152E-4</v>
      </c>
      <c r="T141">
        <f t="shared" si="30"/>
        <v>3.1897810552018335E-6</v>
      </c>
      <c r="U141">
        <f t="shared" si="31"/>
        <v>1.471266967990388E-4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-3628.7327024952137</v>
      </c>
      <c r="E142">
        <f t="shared" si="19"/>
        <v>-1320.7506918166125</v>
      </c>
      <c r="F142">
        <f t="shared" si="20"/>
        <v>36287.327024952137</v>
      </c>
      <c r="G142">
        <f t="shared" si="21"/>
        <v>-11622.606087986171</v>
      </c>
      <c r="H142">
        <f t="shared" si="22"/>
        <v>31932.847781957826</v>
      </c>
      <c r="I142">
        <f t="shared" si="23"/>
        <v>33982.226821416254</v>
      </c>
      <c r="J142" s="42">
        <f t="shared" si="24"/>
        <v>3861.6166842518533</v>
      </c>
      <c r="K142">
        <f t="shared" si="25"/>
        <v>2.7691209604599725</v>
      </c>
      <c r="L142">
        <f t="shared" si="26"/>
        <v>9.6101116261084538</v>
      </c>
      <c r="M142" s="42">
        <f t="shared" si="27"/>
        <v>16.873967147427226</v>
      </c>
      <c r="N142" s="6">
        <f t="shared" si="28"/>
        <v>9.9694226082382443E-8</v>
      </c>
      <c r="O142" s="4">
        <f>SUM($N$54:N142)*0.1+$O$30</f>
        <v>-8.036069393339763E-8</v>
      </c>
      <c r="P142" s="4">
        <f>-SUM(O142:$O$234)</f>
        <v>-5.0361341792449569E-5</v>
      </c>
      <c r="Q142" s="6">
        <f t="shared" si="29"/>
        <v>-2.7390763501134981E-7</v>
      </c>
      <c r="R142" s="4">
        <f>SUM($Q$54:Q142)*0.1+$O$8</f>
        <v>3.1611110241994926E-6</v>
      </c>
      <c r="S142" s="4">
        <f>-SUM(R142:$R$234)</f>
        <v>-1.3508329684122085E-4</v>
      </c>
      <c r="T142">
        <f t="shared" si="30"/>
        <v>3.1621323103951585E-6</v>
      </c>
      <c r="U142">
        <f t="shared" si="31"/>
        <v>1.4416574431060008E-4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-3628.7327024952137</v>
      </c>
      <c r="E143">
        <f t="shared" si="19"/>
        <v>-1320.7506918166125</v>
      </c>
      <c r="F143">
        <f t="shared" si="20"/>
        <v>36287.327024952137</v>
      </c>
      <c r="G143">
        <f t="shared" si="21"/>
        <v>-11754.68115716783</v>
      </c>
      <c r="H143">
        <f t="shared" si="22"/>
        <v>32295.721052207347</v>
      </c>
      <c r="I143">
        <f t="shared" si="23"/>
        <v>34368.388489841433</v>
      </c>
      <c r="J143" s="42">
        <f t="shared" si="24"/>
        <v>3861.6166842518533</v>
      </c>
      <c r="K143">
        <f t="shared" si="25"/>
        <v>2.8005882441015624</v>
      </c>
      <c r="L143">
        <f t="shared" si="26"/>
        <v>9.6101116261084538</v>
      </c>
      <c r="M143" s="42">
        <f t="shared" si="27"/>
        <v>16.879159662488963</v>
      </c>
      <c r="N143" s="6">
        <f t="shared" si="28"/>
        <v>1.0082711501513678E-7</v>
      </c>
      <c r="O143" s="4">
        <f>SUM($N$54:N143)*0.1+$O$30</f>
        <v>-7.0277982431883998E-8</v>
      </c>
      <c r="P143" s="4">
        <f>-SUM(O143:$O$234)</f>
        <v>-5.0441702486382968E-5</v>
      </c>
      <c r="Q143" s="6">
        <f t="shared" si="29"/>
        <v>-2.7702022177284243E-7</v>
      </c>
      <c r="R143" s="4">
        <f>SUM($Q$54:Q143)*0.1+$O$8</f>
        <v>3.1334090020222081E-6</v>
      </c>
      <c r="S143" s="4">
        <f>-SUM(R143:$R$234)</f>
        <v>-1.3192218581702139E-4</v>
      </c>
      <c r="T143">
        <f t="shared" si="30"/>
        <v>3.1341970213706266E-6</v>
      </c>
      <c r="U143">
        <f t="shared" si="31"/>
        <v>1.4123678154243495E-4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-3628.7327024952137</v>
      </c>
      <c r="E144">
        <f t="shared" si="19"/>
        <v>-1320.7506918166125</v>
      </c>
      <c r="F144">
        <f t="shared" si="20"/>
        <v>36287.327024952137</v>
      </c>
      <c r="G144">
        <f t="shared" si="21"/>
        <v>-11886.756226349491</v>
      </c>
      <c r="H144">
        <f t="shared" si="22"/>
        <v>32658.594322456865</v>
      </c>
      <c r="I144">
        <f t="shared" si="23"/>
        <v>34754.550158266618</v>
      </c>
      <c r="J144" s="42">
        <f t="shared" si="24"/>
        <v>3861.6166842518533</v>
      </c>
      <c r="K144">
        <f t="shared" si="25"/>
        <v>2.8320555277431532</v>
      </c>
      <c r="L144">
        <f t="shared" si="26"/>
        <v>9.6101116261084538</v>
      </c>
      <c r="M144" s="42">
        <f t="shared" si="27"/>
        <v>16.884409225999445</v>
      </c>
      <c r="N144" s="6">
        <f t="shared" si="28"/>
        <v>1.0196000394789112E-7</v>
      </c>
      <c r="O144" s="4">
        <f>SUM($N$54:N144)*0.1+$O$30</f>
        <v>-6.0081982037094891E-8</v>
      </c>
      <c r="P144" s="4">
        <f>-SUM(O144:$O$234)</f>
        <v>-5.0511980468814853E-5</v>
      </c>
      <c r="Q144" s="6">
        <f t="shared" si="29"/>
        <v>-2.8013280853433504E-7</v>
      </c>
      <c r="R144" s="4">
        <f>SUM($Q$54:Q144)*0.1+$O$8</f>
        <v>3.1053957211687747E-6</v>
      </c>
      <c r="S144" s="4">
        <f>-SUM(R144:$R$234)</f>
        <v>-1.2878877681499922E-4</v>
      </c>
      <c r="T144">
        <f t="shared" si="30"/>
        <v>3.1059768881334001E-6</v>
      </c>
      <c r="U144">
        <f t="shared" si="31"/>
        <v>1.3834019374131878E-4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-3628.7327024952137</v>
      </c>
      <c r="E145">
        <f t="shared" si="19"/>
        <v>-1320.7506918166125</v>
      </c>
      <c r="F145">
        <f t="shared" si="20"/>
        <v>36287.327024952137</v>
      </c>
      <c r="G145">
        <f t="shared" si="21"/>
        <v>-12018.831295531152</v>
      </c>
      <c r="H145">
        <f t="shared" si="22"/>
        <v>33021.467592706387</v>
      </c>
      <c r="I145">
        <f t="shared" si="23"/>
        <v>35140.711826691804</v>
      </c>
      <c r="J145" s="42">
        <f t="shared" si="24"/>
        <v>3861.6166842518533</v>
      </c>
      <c r="K145">
        <f t="shared" si="25"/>
        <v>2.863522811384744</v>
      </c>
      <c r="L145">
        <f t="shared" si="26"/>
        <v>9.6101116261084538</v>
      </c>
      <c r="M145" s="42">
        <f t="shared" si="27"/>
        <v>16.889715784764274</v>
      </c>
      <c r="N145" s="6">
        <f t="shared" si="28"/>
        <v>1.0309289288064547E-7</v>
      </c>
      <c r="O145" s="4">
        <f>SUM($N$54:N145)*0.1+$O$30</f>
        <v>-4.9772692749030361E-8</v>
      </c>
      <c r="P145" s="4">
        <f>-SUM(O145:$O$234)</f>
        <v>-5.0572062450851947E-5</v>
      </c>
      <c r="Q145" s="6">
        <f t="shared" si="29"/>
        <v>-2.8324539529582766E-7</v>
      </c>
      <c r="R145" s="4">
        <f>SUM($Q$54:Q145)*0.1+$O$8</f>
        <v>3.0770711816391924E-6</v>
      </c>
      <c r="S145" s="4">
        <f>-SUM(R145:$R$234)</f>
        <v>-1.256833810938304E-4</v>
      </c>
      <c r="T145">
        <f t="shared" si="30"/>
        <v>3.0774737005891547E-6</v>
      </c>
      <c r="U145">
        <f t="shared" si="31"/>
        <v>1.3547636614446771E-4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-3628.7327024952137</v>
      </c>
      <c r="E146">
        <f t="shared" si="19"/>
        <v>-1320.7506918166125</v>
      </c>
      <c r="F146">
        <f t="shared" si="20"/>
        <v>36287.327024952137</v>
      </c>
      <c r="G146">
        <f t="shared" si="21"/>
        <v>-12150.906364712813</v>
      </c>
      <c r="H146">
        <f t="shared" si="22"/>
        <v>33384.340862955905</v>
      </c>
      <c r="I146">
        <f t="shared" si="23"/>
        <v>35526.87349511699</v>
      </c>
      <c r="J146" s="42">
        <f t="shared" si="24"/>
        <v>3861.6166842518533</v>
      </c>
      <c r="K146">
        <f t="shared" si="25"/>
        <v>2.8949900950263348</v>
      </c>
      <c r="L146">
        <f t="shared" si="26"/>
        <v>9.6101116261084538</v>
      </c>
      <c r="M146" s="42">
        <f t="shared" si="27"/>
        <v>16.895079285078694</v>
      </c>
      <c r="N146" s="6">
        <f t="shared" si="28"/>
        <v>1.0422578181339982E-7</v>
      </c>
      <c r="O146" s="4">
        <f>SUM($N$54:N146)*0.1+$O$30</f>
        <v>-3.9350114567690357E-8</v>
      </c>
      <c r="P146" s="4">
        <f>-SUM(O146:$O$234)</f>
        <v>-5.0621835143600978E-5</v>
      </c>
      <c r="Q146" s="6">
        <f t="shared" si="29"/>
        <v>-2.8635798205732022E-7</v>
      </c>
      <c r="R146" s="4">
        <f>SUM($Q$54:Q146)*0.1+$O$8</f>
        <v>3.0484353834334602E-6</v>
      </c>
      <c r="S146" s="4">
        <f>-SUM(R146:$R$234)</f>
        <v>-1.2260630991219119E-4</v>
      </c>
      <c r="T146">
        <f t="shared" si="30"/>
        <v>3.0486893443717086E-6</v>
      </c>
      <c r="U146">
        <f t="shared" si="31"/>
        <v>1.3264568377293769E-4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-3628.7327024952137</v>
      </c>
      <c r="E147">
        <f t="shared" si="19"/>
        <v>-1320.7506918166125</v>
      </c>
      <c r="F147">
        <f t="shared" si="20"/>
        <v>36287.327024952137</v>
      </c>
      <c r="G147">
        <f t="shared" si="21"/>
        <v>-12282.981433894474</v>
      </c>
      <c r="H147">
        <f t="shared" si="22"/>
        <v>33747.214133205423</v>
      </c>
      <c r="I147">
        <f t="shared" si="23"/>
        <v>35913.035163542168</v>
      </c>
      <c r="J147" s="42">
        <f t="shared" si="24"/>
        <v>3861.6166842518533</v>
      </c>
      <c r="K147">
        <f t="shared" si="25"/>
        <v>2.9264573786679247</v>
      </c>
      <c r="L147">
        <f t="shared" si="26"/>
        <v>9.6101116261084538</v>
      </c>
      <c r="M147" s="42">
        <f t="shared" si="27"/>
        <v>16.900499672730231</v>
      </c>
      <c r="N147" s="6">
        <f t="shared" si="28"/>
        <v>1.0535867074615416E-7</v>
      </c>
      <c r="O147" s="4">
        <f>SUM($N$54:N147)*0.1+$O$30</f>
        <v>-2.8814247493074983E-8</v>
      </c>
      <c r="P147" s="4">
        <f>-SUM(O147:$O$234)</f>
        <v>-5.0661185258168671E-5</v>
      </c>
      <c r="Q147" s="6">
        <f t="shared" si="29"/>
        <v>-2.8947056881881283E-7</v>
      </c>
      <c r="R147" s="4">
        <f>SUM($Q$54:Q147)*0.1+$O$8</f>
        <v>3.0194883265515788E-6</v>
      </c>
      <c r="S147" s="4">
        <f>-SUM(R147:$R$234)</f>
        <v>-1.1955787452875777E-4</v>
      </c>
      <c r="T147">
        <f t="shared" si="30"/>
        <v>3.0196258071224399E-6</v>
      </c>
      <c r="U147">
        <f t="shared" si="31"/>
        <v>1.2984853119537654E-4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-3628.7327024952137</v>
      </c>
      <c r="E148">
        <f t="shared" si="19"/>
        <v>-1320.7506918166125</v>
      </c>
      <c r="F148">
        <f t="shared" si="20"/>
        <v>36287.327024952137</v>
      </c>
      <c r="G148">
        <f t="shared" si="21"/>
        <v>-12415.056503076135</v>
      </c>
      <c r="H148">
        <f t="shared" si="22"/>
        <v>34110.087403454949</v>
      </c>
      <c r="I148">
        <f t="shared" si="23"/>
        <v>36299.196831967362</v>
      </c>
      <c r="J148" s="42">
        <f t="shared" si="24"/>
        <v>3861.6166842518533</v>
      </c>
      <c r="K148">
        <f t="shared" si="25"/>
        <v>2.9579246623095159</v>
      </c>
      <c r="L148">
        <f t="shared" si="26"/>
        <v>9.6101116261084538</v>
      </c>
      <c r="M148" s="42">
        <f t="shared" si="27"/>
        <v>16.905976893001288</v>
      </c>
      <c r="N148" s="6">
        <f t="shared" si="28"/>
        <v>1.0649155967890851E-7</v>
      </c>
      <c r="O148" s="4">
        <f>SUM($N$54:N148)*0.1+$O$30</f>
        <v>-1.8165091525184029E-8</v>
      </c>
      <c r="P148" s="4">
        <f>-SUM(O148:$O$234)</f>
        <v>-5.0689999505661744E-5</v>
      </c>
      <c r="Q148" s="6">
        <f t="shared" si="29"/>
        <v>-2.9258315558030545E-7</v>
      </c>
      <c r="R148" s="4">
        <f>SUM($Q$54:Q148)*0.1+$O$8</f>
        <v>2.9902300109935485E-6</v>
      </c>
      <c r="S148" s="4">
        <f>-SUM(R148:$R$234)</f>
        <v>-1.1653838620220615E-4</v>
      </c>
      <c r="T148">
        <f t="shared" si="30"/>
        <v>2.9902851852618665E-6</v>
      </c>
      <c r="U148">
        <f t="shared" si="31"/>
        <v>1.2708529225877613E-4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-3628.7327024952137</v>
      </c>
      <c r="E149">
        <f t="shared" si="19"/>
        <v>-1320.7506918166125</v>
      </c>
      <c r="F149">
        <f t="shared" si="20"/>
        <v>36287.327024952137</v>
      </c>
      <c r="G149">
        <f t="shared" si="21"/>
        <v>-12547.131572257795</v>
      </c>
      <c r="H149">
        <f t="shared" si="22"/>
        <v>34472.960673704467</v>
      </c>
      <c r="I149">
        <f t="shared" si="23"/>
        <v>36685.35850039254</v>
      </c>
      <c r="J149" s="42">
        <f t="shared" si="24"/>
        <v>3861.6166842518533</v>
      </c>
      <c r="K149">
        <f t="shared" si="25"/>
        <v>2.9893919459511058</v>
      </c>
      <c r="L149">
        <f t="shared" si="26"/>
        <v>9.6101116261084538</v>
      </c>
      <c r="M149" s="42">
        <f t="shared" si="27"/>
        <v>16.911510890671831</v>
      </c>
      <c r="N149" s="6">
        <f t="shared" si="28"/>
        <v>1.0762444861166284E-7</v>
      </c>
      <c r="O149" s="4">
        <f>SUM($N$54:N149)*0.1+$O$30</f>
        <v>-7.4026466640178105E-9</v>
      </c>
      <c r="P149" s="4">
        <f>-SUM(O149:$O$234)</f>
        <v>-5.0708164597186924E-5</v>
      </c>
      <c r="Q149" s="6">
        <f t="shared" si="29"/>
        <v>-2.9569574234179806E-7</v>
      </c>
      <c r="R149" s="4">
        <f>SUM($Q$54:Q149)*0.1+$O$8</f>
        <v>2.9606604367593684E-6</v>
      </c>
      <c r="S149" s="4">
        <f>-SUM(R149:$R$234)</f>
        <v>-1.1354815619121258E-4</v>
      </c>
      <c r="T149">
        <f t="shared" si="30"/>
        <v>2.9606696912978669E-6</v>
      </c>
      <c r="U149">
        <f t="shared" si="31"/>
        <v>1.2435634978254792E-4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-3628.7327024952137</v>
      </c>
      <c r="E150">
        <f t="shared" si="19"/>
        <v>-1320.7506918166125</v>
      </c>
      <c r="F150">
        <f t="shared" si="20"/>
        <v>36287.327024952137</v>
      </c>
      <c r="G150">
        <f t="shared" si="21"/>
        <v>-12679.206641439456</v>
      </c>
      <c r="H150">
        <f t="shared" si="22"/>
        <v>34835.833943953985</v>
      </c>
      <c r="I150">
        <f t="shared" si="23"/>
        <v>37071.520168817719</v>
      </c>
      <c r="J150" s="42">
        <f t="shared" si="24"/>
        <v>3861.6166842518533</v>
      </c>
      <c r="K150">
        <f t="shared" si="25"/>
        <v>3.0208592295926961</v>
      </c>
      <c r="L150">
        <f t="shared" si="26"/>
        <v>9.6101116261084538</v>
      </c>
      <c r="M150" s="42">
        <f t="shared" si="27"/>
        <v>16.917101610022033</v>
      </c>
      <c r="N150" s="6">
        <f t="shared" si="28"/>
        <v>1.0875733754441718E-7</v>
      </c>
      <c r="O150" s="4">
        <f>SUM($N$54:N150)*0.1+$O$30</f>
        <v>3.4730870904239885E-9</v>
      </c>
      <c r="P150" s="4">
        <f>-SUM(O150:$O$234)</f>
        <v>-5.0715567243850942E-5</v>
      </c>
      <c r="Q150" s="6">
        <f t="shared" si="29"/>
        <v>-2.9880832910329063E-7</v>
      </c>
      <c r="R150" s="4">
        <f>SUM($Q$54:Q150)*0.1+$O$8</f>
        <v>2.9307796038490393E-6</v>
      </c>
      <c r="S150" s="4">
        <f>-SUM(R150:$R$234)</f>
        <v>-1.1058749575445323E-4</v>
      </c>
      <c r="T150">
        <f t="shared" si="30"/>
        <v>2.9307816617195264E-6</v>
      </c>
      <c r="U150">
        <f t="shared" si="31"/>
        <v>1.2166208521189654E-4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-3628.7327024952137</v>
      </c>
      <c r="E151">
        <f t="shared" si="19"/>
        <v>-1320.7506918166125</v>
      </c>
      <c r="F151">
        <f t="shared" si="20"/>
        <v>36287.327024952137</v>
      </c>
      <c r="G151">
        <f t="shared" si="21"/>
        <v>-12811.281710621117</v>
      </c>
      <c r="H151">
        <f t="shared" si="22"/>
        <v>35198.707214203503</v>
      </c>
      <c r="I151">
        <f t="shared" si="23"/>
        <v>37457.681837242904</v>
      </c>
      <c r="J151" s="42">
        <f t="shared" si="24"/>
        <v>3861.6166842518533</v>
      </c>
      <c r="K151">
        <f t="shared" si="25"/>
        <v>3.0523265132342869</v>
      </c>
      <c r="L151">
        <f t="shared" si="26"/>
        <v>9.6101116261084538</v>
      </c>
      <c r="M151" s="42">
        <f t="shared" si="27"/>
        <v>16.922748994834958</v>
      </c>
      <c r="N151" s="6">
        <f t="shared" si="28"/>
        <v>1.0989022647717154E-7</v>
      </c>
      <c r="O151" s="4">
        <f>SUM($N$54:N151)*0.1+$O$30</f>
        <v>1.4462109738141051E-8</v>
      </c>
      <c r="P151" s="4">
        <f>-SUM(O151:$O$234)</f>
        <v>-5.0712094156760518E-5</v>
      </c>
      <c r="Q151" s="6">
        <f t="shared" si="29"/>
        <v>-3.0192091586478324E-7</v>
      </c>
      <c r="R151" s="4">
        <f>SUM($Q$54:Q151)*0.1+$O$8</f>
        <v>2.900587512262561E-6</v>
      </c>
      <c r="S151" s="4">
        <f>-SUM(R151:$R$234)</f>
        <v>-1.0765671615060419E-4</v>
      </c>
      <c r="T151">
        <f t="shared" si="30"/>
        <v>2.9006235655306238E-6</v>
      </c>
      <c r="U151">
        <f t="shared" si="31"/>
        <v>1.1900287822609967E-4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-3628.7327024952137</v>
      </c>
      <c r="E152">
        <f t="shared" si="19"/>
        <v>-1320.7506918166125</v>
      </c>
      <c r="F152">
        <f t="shared" si="20"/>
        <v>36287.327024952137</v>
      </c>
      <c r="G152">
        <f t="shared" si="21"/>
        <v>-12943.356779802778</v>
      </c>
      <c r="H152">
        <f t="shared" si="22"/>
        <v>35561.580484453028</v>
      </c>
      <c r="I152">
        <f t="shared" si="23"/>
        <v>37843.84350566809</v>
      </c>
      <c r="J152" s="42">
        <f t="shared" si="24"/>
        <v>3861.6166842518533</v>
      </c>
      <c r="K152">
        <f t="shared" si="25"/>
        <v>3.0837937968758773</v>
      </c>
      <c r="L152">
        <f t="shared" si="26"/>
        <v>9.6101116261084538</v>
      </c>
      <c r="M152" s="42">
        <f t="shared" si="27"/>
        <v>16.92845298839929</v>
      </c>
      <c r="N152" s="6">
        <f t="shared" si="28"/>
        <v>1.1102311540992588E-7</v>
      </c>
      <c r="O152" s="4">
        <f>SUM($N$54:N152)*0.1+$O$30</f>
        <v>2.5564421279133694E-8</v>
      </c>
      <c r="P152" s="4">
        <f>-SUM(O152:$O$234)</f>
        <v>-5.0697632047022378E-5</v>
      </c>
      <c r="Q152" s="6">
        <f t="shared" si="29"/>
        <v>-3.0503350262627591E-7</v>
      </c>
      <c r="R152" s="4">
        <f>SUM($Q$54:Q152)*0.1+$O$8</f>
        <v>2.8700841619999333E-6</v>
      </c>
      <c r="S152" s="4">
        <f>-SUM(R152:$R$234)</f>
        <v>-1.0475612863834162E-4</v>
      </c>
      <c r="T152">
        <f t="shared" si="30"/>
        <v>2.8701980134823793E-6</v>
      </c>
      <c r="U152">
        <f t="shared" si="31"/>
        <v>1.1637910629691245E-4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-3628.7327024952137</v>
      </c>
      <c r="E153">
        <f t="shared" si="19"/>
        <v>-1320.7506918166125</v>
      </c>
      <c r="F153">
        <f t="shared" si="20"/>
        <v>36287.327024952137</v>
      </c>
      <c r="G153">
        <f t="shared" si="21"/>
        <v>-13075.431848984439</v>
      </c>
      <c r="H153">
        <f t="shared" si="22"/>
        <v>35924.453754702547</v>
      </c>
      <c r="I153">
        <f t="shared" si="23"/>
        <v>38230.005174093276</v>
      </c>
      <c r="J153" s="42">
        <f t="shared" si="24"/>
        <v>3861.6166842518533</v>
      </c>
      <c r="K153">
        <f t="shared" si="25"/>
        <v>3.1152610805174681</v>
      </c>
      <c r="L153">
        <f t="shared" si="26"/>
        <v>9.6101116261084538</v>
      </c>
      <c r="M153" s="42">
        <f t="shared" si="27"/>
        <v>16.934213533512015</v>
      </c>
      <c r="N153" s="6">
        <f t="shared" si="28"/>
        <v>1.1215600434268023E-7</v>
      </c>
      <c r="O153" s="4">
        <f>SUM($N$54:N153)*0.1+$O$30</f>
        <v>3.6780021713401707E-8</v>
      </c>
      <c r="P153" s="4">
        <f>-SUM(O153:$O$234)</f>
        <v>-5.0672067625743247E-5</v>
      </c>
      <c r="Q153" s="6">
        <f t="shared" si="29"/>
        <v>-3.0814608938776847E-7</v>
      </c>
      <c r="R153" s="4">
        <f>SUM($Q$54:Q153)*0.1+$O$8</f>
        <v>2.8392695530611567E-6</v>
      </c>
      <c r="S153" s="4">
        <f>-SUM(R153:$R$234)</f>
        <v>-1.0188604447634168E-4</v>
      </c>
      <c r="T153">
        <f t="shared" si="30"/>
        <v>2.839507768071315E-6</v>
      </c>
      <c r="U153">
        <f t="shared" si="31"/>
        <v>1.1379114419190525E-4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-3628.7327024952137</v>
      </c>
      <c r="E154">
        <f t="shared" si="19"/>
        <v>-1320.7506918166125</v>
      </c>
      <c r="F154">
        <f t="shared" si="20"/>
        <v>36287.327024952137</v>
      </c>
      <c r="G154">
        <f t="shared" si="21"/>
        <v>-13207.5069181661</v>
      </c>
      <c r="H154">
        <f t="shared" si="22"/>
        <v>36287.327024952065</v>
      </c>
      <c r="I154">
        <f t="shared" si="23"/>
        <v>38616.166842518454</v>
      </c>
      <c r="J154" s="42">
        <f t="shared" si="24"/>
        <v>3861.6166842518533</v>
      </c>
      <c r="K154">
        <f t="shared" si="25"/>
        <v>3.1467283641590584</v>
      </c>
      <c r="L154">
        <f t="shared" si="26"/>
        <v>9.6101116261084538</v>
      </c>
      <c r="M154" s="42">
        <f t="shared" si="27"/>
        <v>16.940030572481202</v>
      </c>
      <c r="N154" s="6">
        <f t="shared" si="28"/>
        <v>1.1328889327543457E-7</v>
      </c>
      <c r="O154" s="4">
        <f>SUM($N$54:N154)*0.1+$O$30</f>
        <v>4.8108911040945194E-8</v>
      </c>
      <c r="P154" s="4">
        <f>-SUM(O154:$O$234)</f>
        <v>-5.0635287604029844E-5</v>
      </c>
      <c r="Q154" s="6">
        <f t="shared" si="29"/>
        <v>-3.1125867614926109E-7</v>
      </c>
      <c r="R154" s="4">
        <f>SUM($Q$54:Q154)*0.1+$O$8</f>
        <v>2.8081436854462303E-6</v>
      </c>
      <c r="S154" s="4">
        <f>-SUM(R154:$R$234)</f>
        <v>-9.9046774923280519E-5</v>
      </c>
      <c r="T154">
        <f t="shared" si="30"/>
        <v>2.808555754375028E-6</v>
      </c>
      <c r="U154">
        <f t="shared" si="31"/>
        <v>1.1123936341711871E-4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-3628.7327024952137</v>
      </c>
      <c r="E155">
        <f t="shared" si="19"/>
        <v>-1320.7506918166125</v>
      </c>
      <c r="F155">
        <f t="shared" si="20"/>
        <v>36287.327024952137</v>
      </c>
      <c r="G155">
        <f t="shared" si="21"/>
        <v>-13339.581987347759</v>
      </c>
      <c r="H155">
        <f t="shared" si="22"/>
        <v>36650.20029520159</v>
      </c>
      <c r="I155">
        <f t="shared" si="23"/>
        <v>39002.328510943647</v>
      </c>
      <c r="J155" s="42">
        <f t="shared" si="24"/>
        <v>3861.6166842518533</v>
      </c>
      <c r="K155">
        <f t="shared" si="25"/>
        <v>3.1781956478006497</v>
      </c>
      <c r="L155">
        <f t="shared" si="26"/>
        <v>9.6101116261084538</v>
      </c>
      <c r="M155" s="42">
        <f t="shared" si="27"/>
        <v>16.945904047128725</v>
      </c>
      <c r="N155" s="6">
        <f t="shared" si="28"/>
        <v>1.144217822081889E-7</v>
      </c>
      <c r="O155" s="4">
        <f>SUM($N$54:N155)*0.1+$O$30</f>
        <v>5.9551089261764051E-8</v>
      </c>
      <c r="P155" s="4">
        <f>-SUM(O155:$O$234)</f>
        <v>-5.0587178692988902E-5</v>
      </c>
      <c r="Q155" s="6">
        <f t="shared" si="29"/>
        <v>-3.143712629107537E-7</v>
      </c>
      <c r="R155" s="4">
        <f>SUM($Q$54:Q155)*0.1+$O$8</f>
        <v>2.776706559155155E-6</v>
      </c>
      <c r="S155" s="4">
        <f>-SUM(R155:$R$234)</f>
        <v>-9.6238631237834297E-5</v>
      </c>
      <c r="T155">
        <f t="shared" si="30"/>
        <v>2.7773450718064404E-6</v>
      </c>
      <c r="U155">
        <f t="shared" si="31"/>
        <v>1.0872413159298282E-4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-3628.7327024952137</v>
      </c>
      <c r="E156">
        <f t="shared" si="19"/>
        <v>-1320.7506918166125</v>
      </c>
      <c r="F156">
        <f t="shared" si="20"/>
        <v>36287.327024952137</v>
      </c>
      <c r="G156">
        <f t="shared" si="21"/>
        <v>-13471.657056529421</v>
      </c>
      <c r="H156">
        <f t="shared" si="22"/>
        <v>37013.073565451108</v>
      </c>
      <c r="I156">
        <f t="shared" si="23"/>
        <v>39388.490179368826</v>
      </c>
      <c r="J156" s="42">
        <f t="shared" si="24"/>
        <v>3861.6166842518533</v>
      </c>
      <c r="K156">
        <f t="shared" si="25"/>
        <v>3.2096629314422396</v>
      </c>
      <c r="L156">
        <f t="shared" si="26"/>
        <v>9.6101116261084538</v>
      </c>
      <c r="M156" s="42">
        <f t="shared" si="27"/>
        <v>16.951833898793044</v>
      </c>
      <c r="N156" s="6">
        <f t="shared" si="28"/>
        <v>1.1555467114094325E-7</v>
      </c>
      <c r="O156" s="4">
        <f>SUM($N$54:N156)*0.1+$O$30</f>
        <v>7.1106556375858383E-8</v>
      </c>
      <c r="P156" s="4">
        <f>-SUM(O156:$O$234)</f>
        <v>-5.0527627603727132E-5</v>
      </c>
      <c r="Q156" s="6">
        <f t="shared" si="29"/>
        <v>-3.1748384967224632E-7</v>
      </c>
      <c r="R156" s="4">
        <f>SUM($Q$54:Q156)*0.1+$O$8</f>
        <v>2.7449581741879304E-6</v>
      </c>
      <c r="S156" s="4">
        <f>-SUM(R156:$R$234)</f>
        <v>-9.3461924678679131E-5</v>
      </c>
      <c r="T156">
        <f t="shared" si="30"/>
        <v>2.7458790068757161E-6</v>
      </c>
      <c r="U156">
        <f t="shared" si="31"/>
        <v>1.0624581175700066E-4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-3628.7327024952137</v>
      </c>
      <c r="E157">
        <f t="shared" si="19"/>
        <v>-1320.7506918166125</v>
      </c>
      <c r="F157">
        <f t="shared" si="20"/>
        <v>36287.327024952137</v>
      </c>
      <c r="G157">
        <f t="shared" si="21"/>
        <v>-13603.732125711082</v>
      </c>
      <c r="H157">
        <f t="shared" si="22"/>
        <v>37375.946835700626</v>
      </c>
      <c r="I157">
        <f t="shared" si="23"/>
        <v>39774.651847794012</v>
      </c>
      <c r="J157" s="42">
        <f t="shared" si="24"/>
        <v>3861.6166842518533</v>
      </c>
      <c r="K157">
        <f t="shared" si="25"/>
        <v>3.2411302150838304</v>
      </c>
      <c r="L157">
        <f t="shared" si="26"/>
        <v>9.6101116261084538</v>
      </c>
      <c r="M157" s="42">
        <f t="shared" si="27"/>
        <v>16.957820068332015</v>
      </c>
      <c r="N157" s="6">
        <f t="shared" si="28"/>
        <v>1.1668756007369759E-7</v>
      </c>
      <c r="O157" s="4">
        <f>SUM($N$54:N157)*0.1+$O$30</f>
        <v>8.277531238322819E-8</v>
      </c>
      <c r="P157" s="4">
        <f>-SUM(O157:$O$234)</f>
        <v>-5.0456521047351274E-5</v>
      </c>
      <c r="Q157" s="6">
        <f t="shared" si="29"/>
        <v>-3.2059643643373888E-7</v>
      </c>
      <c r="R157" s="4">
        <f>SUM($Q$54:Q157)*0.1+$O$8</f>
        <v>2.7128985305445561E-6</v>
      </c>
      <c r="S157" s="4">
        <f>-SUM(R157:$R$234)</f>
        <v>-9.071696650449119E-5</v>
      </c>
      <c r="T157">
        <f t="shared" si="30"/>
        <v>2.714161047058732E-6</v>
      </c>
      <c r="U157">
        <f t="shared" si="31"/>
        <v>1.0380476158625277E-4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-3628.7327024952137</v>
      </c>
      <c r="E158">
        <f t="shared" si="19"/>
        <v>-1320.7506918166125</v>
      </c>
      <c r="F158">
        <f t="shared" si="20"/>
        <v>36287.327024952137</v>
      </c>
      <c r="G158">
        <f t="shared" si="21"/>
        <v>-13735.807194892743</v>
      </c>
      <c r="H158">
        <f t="shared" si="22"/>
        <v>37738.820105950144</v>
      </c>
      <c r="I158">
        <f t="shared" si="23"/>
        <v>40160.81351621919</v>
      </c>
      <c r="J158" s="42">
        <f t="shared" si="24"/>
        <v>3861.6166842518533</v>
      </c>
      <c r="K158">
        <f t="shared" si="25"/>
        <v>3.2725974987254203</v>
      </c>
      <c r="L158">
        <f t="shared" si="26"/>
        <v>9.6101116261084538</v>
      </c>
      <c r="M158" s="42">
        <f t="shared" si="27"/>
        <v>16.963862496125653</v>
      </c>
      <c r="N158" s="6">
        <f t="shared" si="28"/>
        <v>1.1782044900645195E-7</v>
      </c>
      <c r="O158" s="4">
        <f>SUM($N$54:N158)*0.1+$O$30</f>
        <v>9.4557357283873367E-8</v>
      </c>
      <c r="P158" s="4">
        <f>-SUM(O158:$O$234)</f>
        <v>-5.0373745734968047E-5</v>
      </c>
      <c r="Q158" s="6">
        <f t="shared" si="29"/>
        <v>-3.2370902319523149E-7</v>
      </c>
      <c r="R158" s="4">
        <f>SUM($Q$54:Q158)*0.1+$O$8</f>
        <v>2.6805276282250328E-6</v>
      </c>
      <c r="S158" s="4">
        <f>-SUM(R158:$R$234)</f>
        <v>-8.8004067973946641E-5</v>
      </c>
      <c r="T158">
        <f t="shared" si="30"/>
        <v>2.682194895881772E-6</v>
      </c>
      <c r="U158">
        <f t="shared" si="31"/>
        <v>1.0140133253234018E-4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-3628.7327024952137</v>
      </c>
      <c r="E159">
        <f t="shared" si="19"/>
        <v>-1320.7506918166125</v>
      </c>
      <c r="F159">
        <f t="shared" si="20"/>
        <v>36287.327024952137</v>
      </c>
      <c r="G159">
        <f t="shared" si="21"/>
        <v>-13867.882264074404</v>
      </c>
      <c r="H159">
        <f t="shared" si="22"/>
        <v>38101.69337619967</v>
      </c>
      <c r="I159">
        <f t="shared" si="23"/>
        <v>40546.975184644383</v>
      </c>
      <c r="J159" s="42">
        <f t="shared" si="24"/>
        <v>3861.6166842518533</v>
      </c>
      <c r="K159">
        <f t="shared" si="25"/>
        <v>3.3040647823670115</v>
      </c>
      <c r="L159">
        <f t="shared" si="26"/>
        <v>9.6101116261084538</v>
      </c>
      <c r="M159" s="42">
        <f t="shared" si="27"/>
        <v>16.969961122078995</v>
      </c>
      <c r="N159" s="6">
        <f t="shared" si="28"/>
        <v>1.1895333793920629E-7</v>
      </c>
      <c r="O159" s="4">
        <f>SUM($N$54:N159)*0.1+$O$30</f>
        <v>1.0645269107779391E-7</v>
      </c>
      <c r="P159" s="4">
        <f>-SUM(O159:$O$234)</f>
        <v>-5.0279188377684177E-5</v>
      </c>
      <c r="Q159" s="6">
        <f t="shared" si="29"/>
        <v>-3.2682160995672411E-7</v>
      </c>
      <c r="R159" s="4">
        <f>SUM($Q$54:Q159)*0.1+$O$8</f>
        <v>2.6478454672293606E-6</v>
      </c>
      <c r="S159" s="4">
        <f>-SUM(R159:$R$234)</f>
        <v>-8.5323540345721627E-5</v>
      </c>
      <c r="T159">
        <f t="shared" si="30"/>
        <v>2.6499844893441876E-6</v>
      </c>
      <c r="U159">
        <f t="shared" si="31"/>
        <v>9.9035868860966928E-5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-3628.7327024952137</v>
      </c>
      <c r="E160">
        <f t="shared" si="19"/>
        <v>-1320.7506918166125</v>
      </c>
      <c r="F160">
        <f t="shared" si="20"/>
        <v>36287.327024952137</v>
      </c>
      <c r="G160">
        <f t="shared" si="21"/>
        <v>-13999.957333256065</v>
      </c>
      <c r="H160">
        <f t="shared" si="22"/>
        <v>38464.566646449188</v>
      </c>
      <c r="I160">
        <f t="shared" si="23"/>
        <v>40933.136853069562</v>
      </c>
      <c r="J160" s="42">
        <f t="shared" si="24"/>
        <v>3861.6166842518533</v>
      </c>
      <c r="K160">
        <f t="shared" si="25"/>
        <v>3.3355320660086019</v>
      </c>
      <c r="L160">
        <f t="shared" si="26"/>
        <v>9.6101116261084538</v>
      </c>
      <c r="M160" s="42">
        <f t="shared" si="27"/>
        <v>16.976115885624903</v>
      </c>
      <c r="N160" s="6">
        <f t="shared" si="28"/>
        <v>1.2008622687196063E-7</v>
      </c>
      <c r="O160" s="4">
        <f>SUM($N$54:N160)*0.1+$O$30</f>
        <v>1.1846131376499004E-7</v>
      </c>
      <c r="P160" s="4">
        <f>-SUM(O160:$O$234)</f>
        <v>-5.0172735686606382E-5</v>
      </c>
      <c r="Q160" s="6">
        <f t="shared" si="29"/>
        <v>-3.2993419671821672E-7</v>
      </c>
      <c r="R160" s="4">
        <f>SUM($Q$54:Q160)*0.1+$O$8</f>
        <v>2.6148520475575386E-6</v>
      </c>
      <c r="S160" s="4">
        <f>-SUM(R160:$R$234)</f>
        <v>-8.2675694878492261E-5</v>
      </c>
      <c r="T160">
        <f t="shared" si="30"/>
        <v>2.6175340138142964E-6</v>
      </c>
      <c r="U160">
        <f t="shared" si="31"/>
        <v>9.6708706587977984E-5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-3628.7327024952137</v>
      </c>
      <c r="E161">
        <f t="shared" si="19"/>
        <v>-1320.7506918166125</v>
      </c>
      <c r="F161">
        <f t="shared" si="20"/>
        <v>36287.327024952137</v>
      </c>
      <c r="G161">
        <f t="shared" si="21"/>
        <v>-14132.032402437724</v>
      </c>
      <c r="H161">
        <f t="shared" si="22"/>
        <v>38827.439916698706</v>
      </c>
      <c r="I161">
        <f t="shared" si="23"/>
        <v>41319.298521494748</v>
      </c>
      <c r="J161" s="42">
        <f t="shared" si="24"/>
        <v>3861.6166842518533</v>
      </c>
      <c r="K161">
        <f t="shared" si="25"/>
        <v>3.3669993496501927</v>
      </c>
      <c r="L161">
        <f t="shared" si="26"/>
        <v>9.6101116261084538</v>
      </c>
      <c r="M161" s="42">
        <f t="shared" si="27"/>
        <v>16.982326725726939</v>
      </c>
      <c r="N161" s="6">
        <f t="shared" si="28"/>
        <v>1.2121911580471496E-7</v>
      </c>
      <c r="O161" s="4">
        <f>SUM($N$54:N161)*0.1+$O$30</f>
        <v>1.3058322534546153E-7</v>
      </c>
      <c r="P161" s="4">
        <f>-SUM(O161:$O$234)</f>
        <v>-5.0054274372841394E-5</v>
      </c>
      <c r="Q161" s="6">
        <f t="shared" si="29"/>
        <v>-3.3304678347970929E-7</v>
      </c>
      <c r="R161" s="4">
        <f>SUM($Q$54:Q161)*0.1+$O$8</f>
        <v>2.5815473692095678E-6</v>
      </c>
      <c r="S161" s="4">
        <f>-SUM(R161:$R$234)</f>
        <v>-8.006084283093474E-5</v>
      </c>
      <c r="T161">
        <f t="shared" si="30"/>
        <v>2.5848479255489027E-6</v>
      </c>
      <c r="U161">
        <f t="shared" si="31"/>
        <v>9.4420172303334219E-5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-3628.7327024952137</v>
      </c>
      <c r="E162">
        <f t="shared" si="19"/>
        <v>-1320.7506918166125</v>
      </c>
      <c r="F162">
        <f t="shared" si="20"/>
        <v>36287.327024952137</v>
      </c>
      <c r="G162">
        <f t="shared" si="21"/>
        <v>-14264.107471619385</v>
      </c>
      <c r="H162">
        <f t="shared" si="22"/>
        <v>39190.313186948224</v>
      </c>
      <c r="I162">
        <f t="shared" si="23"/>
        <v>41705.460189919926</v>
      </c>
      <c r="J162" s="42">
        <f t="shared" si="24"/>
        <v>3861.6166842518533</v>
      </c>
      <c r="K162">
        <f t="shared" si="25"/>
        <v>3.3984666332917826</v>
      </c>
      <c r="L162">
        <f t="shared" si="26"/>
        <v>9.6101116261084538</v>
      </c>
      <c r="M162" s="42">
        <f t="shared" si="27"/>
        <v>16.98859358088221</v>
      </c>
      <c r="N162" s="6">
        <f t="shared" si="28"/>
        <v>1.2235200473746931E-7</v>
      </c>
      <c r="O162" s="4">
        <f>SUM($N$54:N162)*0.1+$O$30</f>
        <v>1.428184258192084E-7</v>
      </c>
      <c r="P162" s="4">
        <f>-SUM(O162:$O$234)</f>
        <v>-4.9923691147495934E-5</v>
      </c>
      <c r="Q162" s="6">
        <f t="shared" si="29"/>
        <v>-3.361593702412019E-7</v>
      </c>
      <c r="R162" s="4">
        <f>SUM($Q$54:Q162)*0.1+$O$8</f>
        <v>2.547931432185448E-6</v>
      </c>
      <c r="S162" s="4">
        <f>-SUM(R162:$R$234)</f>
        <v>-7.7479295461725149E-5</v>
      </c>
      <c r="T162">
        <f t="shared" si="30"/>
        <v>2.5519309720037619E-6</v>
      </c>
      <c r="U162">
        <f t="shared" si="31"/>
        <v>9.2170581874239391E-5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-3628.7327024952137</v>
      </c>
      <c r="E163">
        <f t="shared" si="19"/>
        <v>-1320.7506918166125</v>
      </c>
      <c r="F163">
        <f t="shared" si="20"/>
        <v>36287.327024952137</v>
      </c>
      <c r="G163">
        <f t="shared" si="21"/>
        <v>-14396.182540801046</v>
      </c>
      <c r="H163">
        <f t="shared" si="22"/>
        <v>39553.186457197749</v>
      </c>
      <c r="I163">
        <f t="shared" si="23"/>
        <v>42091.621858345119</v>
      </c>
      <c r="J163" s="42">
        <f t="shared" si="24"/>
        <v>3861.6166842518533</v>
      </c>
      <c r="K163">
        <f t="shared" si="25"/>
        <v>3.4299339169333738</v>
      </c>
      <c r="L163">
        <f t="shared" si="26"/>
        <v>9.6101116261084538</v>
      </c>
      <c r="M163" s="42">
        <f t="shared" si="27"/>
        <v>16.994916389124263</v>
      </c>
      <c r="N163" s="6">
        <f t="shared" si="28"/>
        <v>1.2348489367022367E-7</v>
      </c>
      <c r="O163" s="4">
        <f>SUM($N$54:N163)*0.1+$O$30</f>
        <v>1.5516691518623085E-7</v>
      </c>
      <c r="P163" s="4">
        <f>-SUM(O163:$O$234)</f>
        <v>-4.9780872721676726E-5</v>
      </c>
      <c r="Q163" s="6">
        <f t="shared" si="29"/>
        <v>-3.3927195700269457E-7</v>
      </c>
      <c r="R163" s="4">
        <f>SUM($Q$54:Q163)*0.1+$O$8</f>
        <v>2.5140042364851785E-6</v>
      </c>
      <c r="S163" s="4">
        <f>-SUM(R163:$R$234)</f>
        <v>-7.4931364029539712E-5</v>
      </c>
      <c r="T163">
        <f t="shared" si="30"/>
        <v>2.5187882151212787E-6</v>
      </c>
      <c r="U163">
        <f t="shared" si="31"/>
        <v>8.9960239018464024E-5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-3628.7327024952137</v>
      </c>
      <c r="E164">
        <f t="shared" si="19"/>
        <v>-1320.7506918166125</v>
      </c>
      <c r="F164">
        <f t="shared" si="20"/>
        <v>36287.327024952137</v>
      </c>
      <c r="G164">
        <f t="shared" si="21"/>
        <v>-14528.257609982707</v>
      </c>
      <c r="H164">
        <f t="shared" si="22"/>
        <v>39916.059727447268</v>
      </c>
      <c r="I164">
        <f t="shared" si="23"/>
        <v>42477.783526770298</v>
      </c>
      <c r="J164" s="42">
        <f t="shared" si="24"/>
        <v>3861.6166842518533</v>
      </c>
      <c r="K164">
        <f t="shared" si="25"/>
        <v>3.4614012005749637</v>
      </c>
      <c r="L164">
        <f t="shared" si="26"/>
        <v>9.6101116261084538</v>
      </c>
      <c r="M164" s="42">
        <f t="shared" si="27"/>
        <v>17.001295088025984</v>
      </c>
      <c r="N164" s="6">
        <f t="shared" si="28"/>
        <v>1.2461778260297802E-7</v>
      </c>
      <c r="O164" s="4">
        <f>SUM($N$54:N164)*0.1+$O$30</f>
        <v>1.6762869344652866E-7</v>
      </c>
      <c r="P164" s="4">
        <f>-SUM(O164:$O$234)</f>
        <v>-4.9625705806490496E-5</v>
      </c>
      <c r="Q164" s="6">
        <f t="shared" si="29"/>
        <v>-3.4238454376418713E-7</v>
      </c>
      <c r="R164" s="4">
        <f>SUM($Q$54:Q164)*0.1+$O$8</f>
        <v>2.4797657821087596E-6</v>
      </c>
      <c r="S164" s="4">
        <f>-SUM(R164:$R$234)</f>
        <v>-7.2417359793054543E-5</v>
      </c>
      <c r="T164">
        <f t="shared" si="30"/>
        <v>2.4854250568029726E-6</v>
      </c>
      <c r="U164">
        <f t="shared" si="31"/>
        <v>8.7789433738856391E-5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-3628.7327024952137</v>
      </c>
      <c r="E165">
        <f t="shared" si="19"/>
        <v>-1320.7506918166125</v>
      </c>
      <c r="F165">
        <f t="shared" si="20"/>
        <v>36287.327024952137</v>
      </c>
      <c r="G165">
        <f t="shared" si="21"/>
        <v>-14660.332679164369</v>
      </c>
      <c r="H165">
        <f t="shared" si="22"/>
        <v>40278.932997696786</v>
      </c>
      <c r="I165">
        <f t="shared" si="23"/>
        <v>42863.945195195476</v>
      </c>
      <c r="J165" s="42">
        <f t="shared" si="24"/>
        <v>3861.6166842518533</v>
      </c>
      <c r="K165">
        <f t="shared" si="25"/>
        <v>3.492868484216554</v>
      </c>
      <c r="L165">
        <f t="shared" si="26"/>
        <v>9.6101116261084538</v>
      </c>
      <c r="M165" s="42">
        <f t="shared" si="27"/>
        <v>17.007729614702484</v>
      </c>
      <c r="N165" s="6">
        <f t="shared" si="28"/>
        <v>1.2575067153573235E-7</v>
      </c>
      <c r="O165" s="4">
        <f>SUM($N$54:N165)*0.1+$O$30</f>
        <v>1.8020376060010185E-7</v>
      </c>
      <c r="P165" s="4">
        <f>-SUM(O165:$O$234)</f>
        <v>-4.9458077113043964E-5</v>
      </c>
      <c r="Q165" s="6">
        <f t="shared" si="29"/>
        <v>-3.4549713052567975E-7</v>
      </c>
      <c r="R165" s="4">
        <f>SUM($Q$54:Q165)*0.1+$O$8</f>
        <v>2.4452160690561914E-6</v>
      </c>
      <c r="S165" s="4">
        <f>-SUM(R165:$R$234)</f>
        <v>-6.9937594010945756E-5</v>
      </c>
      <c r="T165">
        <f t="shared" si="30"/>
        <v>2.4518472667980424E-6</v>
      </c>
      <c r="U165">
        <f t="shared" si="31"/>
        <v>8.5658440610132973E-5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-3628.7327024952137</v>
      </c>
      <c r="E166">
        <f t="shared" si="19"/>
        <v>-1320.7506918166125</v>
      </c>
      <c r="F166">
        <f t="shared" si="20"/>
        <v>36287.327024952137</v>
      </c>
      <c r="G166">
        <f t="shared" si="21"/>
        <v>-14792.40774834603</v>
      </c>
      <c r="H166">
        <f t="shared" si="22"/>
        <v>40641.806267946311</v>
      </c>
      <c r="I166">
        <f t="shared" si="23"/>
        <v>43250.106863620669</v>
      </c>
      <c r="J166" s="42">
        <f t="shared" si="24"/>
        <v>3861.6166842518533</v>
      </c>
      <c r="K166">
        <f t="shared" si="25"/>
        <v>3.5243357678581453</v>
      </c>
      <c r="L166">
        <f t="shared" si="26"/>
        <v>9.6101116261084538</v>
      </c>
      <c r="M166" s="42">
        <f t="shared" si="27"/>
        <v>17.014219905814045</v>
      </c>
      <c r="N166" s="6">
        <f t="shared" si="28"/>
        <v>1.268835604684867E-7</v>
      </c>
      <c r="O166" s="4">
        <f>SUM($N$54:N166)*0.1+$O$30</f>
        <v>1.9289211664695051E-7</v>
      </c>
      <c r="P166" s="4">
        <f>-SUM(O166:$O$234)</f>
        <v>-4.9277873352443861E-5</v>
      </c>
      <c r="Q166" s="6">
        <f t="shared" si="29"/>
        <v>-3.4860971728717236E-7</v>
      </c>
      <c r="R166" s="4">
        <f>SUM($Q$54:Q166)*0.1+$O$8</f>
        <v>2.4103550973274743E-6</v>
      </c>
      <c r="S166" s="4">
        <f>-SUM(R166:$R$234)</f>
        <v>-6.7492377941889546E-5</v>
      </c>
      <c r="T166">
        <f t="shared" si="30"/>
        <v>2.4180610132660172E-6</v>
      </c>
      <c r="U166">
        <f t="shared" si="31"/>
        <v>8.356751690932522E-5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-3628.7327024952137</v>
      </c>
      <c r="E167">
        <f t="shared" si="19"/>
        <v>-1320.7506918166125</v>
      </c>
      <c r="F167">
        <f t="shared" si="20"/>
        <v>36287.327024952137</v>
      </c>
      <c r="G167">
        <f t="shared" si="21"/>
        <v>-14924.482817527689</v>
      </c>
      <c r="H167">
        <f t="shared" si="22"/>
        <v>41004.679538195829</v>
      </c>
      <c r="I167">
        <f t="shared" si="23"/>
        <v>43636.268532045848</v>
      </c>
      <c r="J167" s="42">
        <f t="shared" si="24"/>
        <v>3861.6166842518533</v>
      </c>
      <c r="K167">
        <f t="shared" si="25"/>
        <v>3.5558030514997352</v>
      </c>
      <c r="L167">
        <f t="shared" si="26"/>
        <v>9.6101116261084538</v>
      </c>
      <c r="M167" s="42">
        <f t="shared" si="27"/>
        <v>17.020765897569049</v>
      </c>
      <c r="N167" s="6">
        <f t="shared" si="28"/>
        <v>1.2801644940124103E-7</v>
      </c>
      <c r="O167" s="4">
        <f>SUM($N$54:N167)*0.1+$O$30</f>
        <v>2.0569376158707464E-7</v>
      </c>
      <c r="P167" s="4">
        <f>-SUM(O167:$O$234)</f>
        <v>-4.9084981235796906E-5</v>
      </c>
      <c r="Q167" s="6">
        <f t="shared" si="29"/>
        <v>-3.5172230404866498E-7</v>
      </c>
      <c r="R167" s="4">
        <f>SUM($Q$54:Q167)*0.1+$O$8</f>
        <v>2.3751828669226078E-6</v>
      </c>
      <c r="S167" s="4">
        <f>-SUM(R167:$R$234)</f>
        <v>-6.5082022844562082E-5</v>
      </c>
      <c r="T167">
        <f t="shared" si="30"/>
        <v>2.3840728963013147E-6</v>
      </c>
      <c r="U167">
        <f t="shared" si="31"/>
        <v>8.1516900581772822E-5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-3628.7327024952137</v>
      </c>
      <c r="E168">
        <f t="shared" si="19"/>
        <v>-1320.7506918166125</v>
      </c>
      <c r="F168">
        <f t="shared" si="20"/>
        <v>36287.327024952137</v>
      </c>
      <c r="G168">
        <f t="shared" si="21"/>
        <v>-15056.55788670935</v>
      </c>
      <c r="H168">
        <f t="shared" si="22"/>
        <v>41367.552808445347</v>
      </c>
      <c r="I168">
        <f t="shared" si="23"/>
        <v>44022.430200471033</v>
      </c>
      <c r="J168" s="42">
        <f t="shared" si="24"/>
        <v>3861.6166842518533</v>
      </c>
      <c r="K168">
        <f t="shared" si="25"/>
        <v>3.587270335141326</v>
      </c>
      <c r="L168">
        <f t="shared" si="26"/>
        <v>9.6101116261084538</v>
      </c>
      <c r="M168" s="42">
        <f t="shared" si="27"/>
        <v>17.027367525726916</v>
      </c>
      <c r="N168" s="6">
        <f t="shared" si="28"/>
        <v>1.2914933833399538E-7</v>
      </c>
      <c r="O168" s="4">
        <f>SUM($N$54:N168)*0.1+$O$30</f>
        <v>2.1860869542047414E-7</v>
      </c>
      <c r="P168" s="4">
        <f>-SUM(O168:$O$234)</f>
        <v>-4.8879287474209833E-5</v>
      </c>
      <c r="Q168" s="6">
        <f t="shared" si="29"/>
        <v>-3.5483489081015754E-7</v>
      </c>
      <c r="R168" s="4">
        <f>SUM($Q$54:Q168)*0.1+$O$8</f>
        <v>2.3396993778415924E-6</v>
      </c>
      <c r="S168" s="4">
        <f>-SUM(R168:$R$234)</f>
        <v>-6.2706839977639479E-5</v>
      </c>
      <c r="T168">
        <f t="shared" si="30"/>
        <v>2.3498899847409402E-6</v>
      </c>
      <c r="U168">
        <f t="shared" si="31"/>
        <v>7.9506808035335766E-5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-3628.7327024952137</v>
      </c>
      <c r="E169">
        <f t="shared" si="19"/>
        <v>-1320.7506918166125</v>
      </c>
      <c r="F169">
        <f t="shared" si="20"/>
        <v>36287.327024952137</v>
      </c>
      <c r="G169">
        <f t="shared" si="21"/>
        <v>-15188.632955891011</v>
      </c>
      <c r="H169">
        <f t="shared" si="22"/>
        <v>41730.426078694865</v>
      </c>
      <c r="I169">
        <f t="shared" si="23"/>
        <v>44408.591868896219</v>
      </c>
      <c r="J169" s="42">
        <f t="shared" si="24"/>
        <v>3861.6166842518533</v>
      </c>
      <c r="K169">
        <f t="shared" si="25"/>
        <v>3.6187376187829168</v>
      </c>
      <c r="L169">
        <f t="shared" si="26"/>
        <v>9.6101116261084538</v>
      </c>
      <c r="M169" s="42">
        <f t="shared" si="27"/>
        <v>17.034024725601089</v>
      </c>
      <c r="N169" s="6">
        <f t="shared" si="28"/>
        <v>1.3028222726674971E-7</v>
      </c>
      <c r="O169" s="4">
        <f>SUM($N$54:N169)*0.1+$O$30</f>
        <v>2.3163691814714912E-7</v>
      </c>
      <c r="P169" s="4">
        <f>-SUM(O169:$O$234)</f>
        <v>-4.8660678778789359E-5</v>
      </c>
      <c r="Q169" s="6">
        <f t="shared" si="29"/>
        <v>-3.5794747757165015E-7</v>
      </c>
      <c r="R169" s="4">
        <f>SUM($Q$54:Q169)*0.1+$O$8</f>
        <v>2.3039046300844273E-6</v>
      </c>
      <c r="S169" s="4">
        <f>-SUM(R169:$R$234)</f>
        <v>-6.0367140599797877E-5</v>
      </c>
      <c r="T169">
        <f t="shared" si="30"/>
        <v>2.3155198566138818E-6</v>
      </c>
      <c r="U169">
        <f t="shared" si="31"/>
        <v>7.7537431756592812E-5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-3628.7327024952137</v>
      </c>
      <c r="E170">
        <f t="shared" si="19"/>
        <v>-1320.7506918166125</v>
      </c>
      <c r="F170">
        <f t="shared" si="20"/>
        <v>36287.327024952137</v>
      </c>
      <c r="G170">
        <f t="shared" si="21"/>
        <v>-15320.708025072672</v>
      </c>
      <c r="H170">
        <f t="shared" si="22"/>
        <v>42093.299348944391</v>
      </c>
      <c r="I170">
        <f t="shared" si="23"/>
        <v>44794.753537321405</v>
      </c>
      <c r="J170" s="42">
        <f t="shared" si="24"/>
        <v>3861.6166842518533</v>
      </c>
      <c r="K170">
        <f t="shared" si="25"/>
        <v>3.6502049024245076</v>
      </c>
      <c r="L170">
        <f t="shared" si="26"/>
        <v>9.6101116261084538</v>
      </c>
      <c r="M170" s="42">
        <f t="shared" si="27"/>
        <v>17.040737432061984</v>
      </c>
      <c r="N170" s="6">
        <f t="shared" si="28"/>
        <v>1.3141511619950407E-7</v>
      </c>
      <c r="O170" s="4">
        <f>SUM($N$54:N170)*0.1+$O$30</f>
        <v>2.4477842976709958E-7</v>
      </c>
      <c r="P170" s="4">
        <f>-SUM(O170:$O$234)</f>
        <v>-4.8429041860642211E-5</v>
      </c>
      <c r="Q170" s="6">
        <f t="shared" si="29"/>
        <v>-3.6106006433314282E-7</v>
      </c>
      <c r="R170" s="4">
        <f>SUM($Q$54:Q170)*0.1+$O$8</f>
        <v>2.2677986236511133E-6</v>
      </c>
      <c r="S170" s="4">
        <f>-SUM(R170:$R$234)</f>
        <v>-5.8063235969713424E-5</v>
      </c>
      <c r="T170">
        <f t="shared" si="30"/>
        <v>2.2809706436324716E-6</v>
      </c>
      <c r="U170">
        <f t="shared" si="31"/>
        <v>7.5608937744253869E-5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-3628.7327024952137</v>
      </c>
      <c r="E171">
        <f t="shared" si="19"/>
        <v>-1320.7506918166125</v>
      </c>
      <c r="F171">
        <f t="shared" si="20"/>
        <v>36287.327024952137</v>
      </c>
      <c r="G171">
        <f t="shared" si="21"/>
        <v>-15452.783094254333</v>
      </c>
      <c r="H171">
        <f t="shared" si="22"/>
        <v>42456.172619193909</v>
      </c>
      <c r="I171">
        <f t="shared" si="23"/>
        <v>45180.915205746584</v>
      </c>
      <c r="J171" s="42">
        <f t="shared" si="24"/>
        <v>3861.6166842518533</v>
      </c>
      <c r="K171">
        <f t="shared" si="25"/>
        <v>3.6816721860660975</v>
      </c>
      <c r="L171">
        <f t="shared" si="26"/>
        <v>9.6101116261084538</v>
      </c>
      <c r="M171" s="42">
        <f t="shared" si="27"/>
        <v>17.047505579539997</v>
      </c>
      <c r="N171" s="6">
        <f t="shared" si="28"/>
        <v>1.3254800513225842E-7</v>
      </c>
      <c r="O171" s="4">
        <f>SUM($N$54:N171)*0.1+$O$30</f>
        <v>2.580332302803254E-7</v>
      </c>
      <c r="P171" s="4">
        <f>-SUM(O171:$O$234)</f>
        <v>-4.8184263430875114E-5</v>
      </c>
      <c r="Q171" s="6">
        <f t="shared" si="29"/>
        <v>-3.6417265109463538E-7</v>
      </c>
      <c r="R171" s="4">
        <f>SUM($Q$54:Q171)*0.1+$O$8</f>
        <v>2.2313813585416495E-6</v>
      </c>
      <c r="S171" s="4">
        <f>-SUM(R171:$R$234)</f>
        <v>-5.5795437346062323E-5</v>
      </c>
      <c r="T171">
        <f t="shared" si="30"/>
        <v>2.2462510801724898E-6</v>
      </c>
      <c r="U171">
        <f t="shared" si="31"/>
        <v>7.3721462756881962E-5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-3628.7327024952137</v>
      </c>
      <c r="E172">
        <f t="shared" si="19"/>
        <v>-1320.7506918166125</v>
      </c>
      <c r="F172">
        <f t="shared" si="20"/>
        <v>36287.327024952137</v>
      </c>
      <c r="G172">
        <f t="shared" si="21"/>
        <v>-15584.858163435993</v>
      </c>
      <c r="H172">
        <f t="shared" si="22"/>
        <v>42819.045889443427</v>
      </c>
      <c r="I172">
        <f t="shared" si="23"/>
        <v>45567.076874171769</v>
      </c>
      <c r="J172" s="42">
        <f t="shared" si="24"/>
        <v>3861.6166842518533</v>
      </c>
      <c r="K172">
        <f t="shared" si="25"/>
        <v>3.7131394697076883</v>
      </c>
      <c r="L172">
        <f t="shared" si="26"/>
        <v>9.6101116261084538</v>
      </c>
      <c r="M172" s="42">
        <f t="shared" si="27"/>
        <v>17.054329102028486</v>
      </c>
      <c r="N172" s="6">
        <f t="shared" si="28"/>
        <v>1.3368089406501275E-7</v>
      </c>
      <c r="O172" s="4">
        <f>SUM($N$54:N172)*0.1+$O$30</f>
        <v>2.714013196868267E-7</v>
      </c>
      <c r="P172" s="4">
        <f>-SUM(O172:$O$234)</f>
        <v>-4.792623020059478E-5</v>
      </c>
      <c r="Q172" s="6">
        <f t="shared" si="29"/>
        <v>-3.67285237856128E-7</v>
      </c>
      <c r="R172" s="4">
        <f>SUM($Q$54:Q172)*0.1+$O$8</f>
        <v>2.1946528347560368E-6</v>
      </c>
      <c r="S172" s="4">
        <f>-SUM(R172:$R$234)</f>
        <v>-5.3564055987520654E-5</v>
      </c>
      <c r="T172">
        <f t="shared" si="30"/>
        <v>2.2113705572405675E-6</v>
      </c>
      <c r="U172">
        <f t="shared" si="31"/>
        <v>7.1875111374346051E-5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-3628.7327024952137</v>
      </c>
      <c r="E173">
        <f t="shared" si="19"/>
        <v>-1320.7506918166125</v>
      </c>
      <c r="F173">
        <f t="shared" si="20"/>
        <v>36287.327024952137</v>
      </c>
      <c r="G173">
        <f t="shared" si="21"/>
        <v>-15716.933232617654</v>
      </c>
      <c r="H173">
        <f t="shared" si="22"/>
        <v>43181.919159692945</v>
      </c>
      <c r="I173">
        <f t="shared" si="23"/>
        <v>45953.238542596948</v>
      </c>
      <c r="J173" s="42">
        <f t="shared" si="24"/>
        <v>3861.6166842518533</v>
      </c>
      <c r="K173">
        <f t="shared" si="25"/>
        <v>3.7446067533492782</v>
      </c>
      <c r="L173">
        <f t="shared" si="26"/>
        <v>9.6101116261084538</v>
      </c>
      <c r="M173" s="42">
        <f t="shared" si="27"/>
        <v>17.061207933086791</v>
      </c>
      <c r="N173" s="6">
        <f t="shared" si="28"/>
        <v>1.348137829977671E-7</v>
      </c>
      <c r="O173" s="4">
        <f>SUM($N$54:N173)*0.1+$O$30</f>
        <v>2.8488269798660347E-7</v>
      </c>
      <c r="P173" s="4">
        <f>-SUM(O173:$O$234)</f>
        <v>-4.7654828880907956E-5</v>
      </c>
      <c r="Q173" s="6">
        <f t="shared" si="29"/>
        <v>-3.7039782461762056E-7</v>
      </c>
      <c r="R173" s="4">
        <f>SUM($Q$54:Q173)*0.1+$O$8</f>
        <v>2.1576130522942747E-6</v>
      </c>
      <c r="S173" s="4">
        <f>-SUM(R173:$R$234)</f>
        <v>-5.1369403152764619E-5</v>
      </c>
      <c r="T173">
        <f t="shared" si="30"/>
        <v>2.1763391819849091E-6</v>
      </c>
      <c r="U173">
        <f t="shared" si="31"/>
        <v>7.0069952875250908E-5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-3628.7327024952137</v>
      </c>
      <c r="E174">
        <f t="shared" si="19"/>
        <v>-1320.7506918166125</v>
      </c>
      <c r="F174">
        <f t="shared" si="20"/>
        <v>36287.327024952137</v>
      </c>
      <c r="G174">
        <f t="shared" si="21"/>
        <v>-15849.008301799315</v>
      </c>
      <c r="H174">
        <f t="shared" si="22"/>
        <v>43544.79242994247</v>
      </c>
      <c r="I174">
        <f t="shared" si="23"/>
        <v>46339.400211022141</v>
      </c>
      <c r="J174" s="42">
        <f t="shared" si="24"/>
        <v>3861.6166842518533</v>
      </c>
      <c r="K174">
        <f t="shared" si="25"/>
        <v>3.7760740369908694</v>
      </c>
      <c r="L174">
        <f t="shared" si="26"/>
        <v>9.6101116261084538</v>
      </c>
      <c r="M174" s="42">
        <f t="shared" si="27"/>
        <v>17.06814200584326</v>
      </c>
      <c r="N174" s="6">
        <f t="shared" si="28"/>
        <v>1.3594667193052143E-7</v>
      </c>
      <c r="O174" s="4">
        <f>SUM($N$54:N174)*0.1+$O$30</f>
        <v>2.9847736517965551E-7</v>
      </c>
      <c r="P174" s="4">
        <f>-SUM(O174:$O$234)</f>
        <v>-4.7369946182921354E-5</v>
      </c>
      <c r="Q174" s="6">
        <f t="shared" si="29"/>
        <v>-3.7351041137911323E-7</v>
      </c>
      <c r="R174" s="4">
        <f>SUM($Q$54:Q174)*0.1+$O$8</f>
        <v>2.1202620111563629E-6</v>
      </c>
      <c r="S174" s="4">
        <f>-SUM(R174:$R$234)</f>
        <v>-4.9211790100470347E-5</v>
      </c>
      <c r="T174">
        <f t="shared" si="30"/>
        <v>2.1411678433689907E-6</v>
      </c>
      <c r="U174">
        <f t="shared" si="31"/>
        <v>6.8306017935944823E-5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-3628.7327024952137</v>
      </c>
      <c r="E175">
        <f t="shared" si="19"/>
        <v>-1320.7506918166125</v>
      </c>
      <c r="F175">
        <f t="shared" si="20"/>
        <v>36287.327024952137</v>
      </c>
      <c r="G175">
        <f t="shared" si="21"/>
        <v>-15981.083370980976</v>
      </c>
      <c r="H175">
        <f t="shared" si="22"/>
        <v>43907.665700191988</v>
      </c>
      <c r="I175">
        <f t="shared" si="23"/>
        <v>46725.561879447319</v>
      </c>
      <c r="J175" s="42">
        <f t="shared" si="24"/>
        <v>3861.6166842518533</v>
      </c>
      <c r="K175">
        <f t="shared" si="25"/>
        <v>3.8075413206324598</v>
      </c>
      <c r="L175">
        <f t="shared" si="26"/>
        <v>9.6101116261084538</v>
      </c>
      <c r="M175" s="42">
        <f t="shared" si="27"/>
        <v>17.075131252998268</v>
      </c>
      <c r="N175" s="6">
        <f t="shared" si="28"/>
        <v>1.3707956086327578E-7</v>
      </c>
      <c r="O175" s="4">
        <f>SUM($N$54:N175)*0.1+$O$30</f>
        <v>3.1218532126598313E-7</v>
      </c>
      <c r="P175" s="4">
        <f>-SUM(O175:$O$234)</f>
        <v>-4.7071468817741691E-5</v>
      </c>
      <c r="Q175" s="6">
        <f t="shared" si="29"/>
        <v>-3.7662299814060579E-7</v>
      </c>
      <c r="R175" s="4">
        <f>SUM($Q$54:Q175)*0.1+$O$8</f>
        <v>2.0825997113423026E-6</v>
      </c>
      <c r="S175" s="4">
        <f>-SUM(R175:$R$234)</f>
        <v>-4.7091528089313991E-5</v>
      </c>
      <c r="T175">
        <f t="shared" si="30"/>
        <v>2.1058682846980214E-6</v>
      </c>
      <c r="U175">
        <f t="shared" si="31"/>
        <v>6.6583295160620252E-5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-3628.7327024952137</v>
      </c>
      <c r="E176">
        <f t="shared" si="19"/>
        <v>-1320.7506918166125</v>
      </c>
      <c r="F176">
        <f t="shared" si="20"/>
        <v>36287.327024952137</v>
      </c>
      <c r="G176">
        <f t="shared" si="21"/>
        <v>-16113.158440162637</v>
      </c>
      <c r="H176">
        <f t="shared" si="22"/>
        <v>44270.538970441507</v>
      </c>
      <c r="I176">
        <f t="shared" si="23"/>
        <v>47111.723547872505</v>
      </c>
      <c r="J176" s="42">
        <f t="shared" si="24"/>
        <v>3861.6166842518533</v>
      </c>
      <c r="K176">
        <f t="shared" si="25"/>
        <v>3.8390086042740501</v>
      </c>
      <c r="L176">
        <f t="shared" si="26"/>
        <v>9.6101116261084538</v>
      </c>
      <c r="M176" s="42">
        <f t="shared" si="27"/>
        <v>17.082175606827278</v>
      </c>
      <c r="N176" s="6">
        <f t="shared" si="28"/>
        <v>1.3821244979603014E-7</v>
      </c>
      <c r="O176" s="4">
        <f>SUM($N$54:N176)*0.1+$O$30</f>
        <v>3.2600656624558622E-7</v>
      </c>
      <c r="P176" s="4">
        <f>-SUM(O176:$O$234)</f>
        <v>-4.6759283496475709E-5</v>
      </c>
      <c r="Q176" s="6">
        <f t="shared" si="29"/>
        <v>-3.7973558490209841E-7</v>
      </c>
      <c r="R176" s="4">
        <f>SUM($Q$54:Q176)*0.1+$O$8</f>
        <v>2.0446261528520926E-6</v>
      </c>
      <c r="S176" s="4">
        <f>-SUM(R176:$R$234)</f>
        <v>-4.5008928377971694E-5</v>
      </c>
      <c r="T176">
        <f t="shared" si="30"/>
        <v>2.0704531837648458E-6</v>
      </c>
      <c r="U176">
        <f t="shared" si="31"/>
        <v>6.4901727456495115E-5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-3628.7327024952137</v>
      </c>
      <c r="E177">
        <f t="shared" si="19"/>
        <v>-1320.7506918166125</v>
      </c>
      <c r="F177">
        <f t="shared" si="20"/>
        <v>36287.327024952137</v>
      </c>
      <c r="G177">
        <f t="shared" si="21"/>
        <v>-16245.233509344298</v>
      </c>
      <c r="H177">
        <f t="shared" si="22"/>
        <v>44633.412240691032</v>
      </c>
      <c r="I177">
        <f t="shared" si="23"/>
        <v>47497.885216297691</v>
      </c>
      <c r="J177" s="42">
        <f t="shared" si="24"/>
        <v>3861.6166842518533</v>
      </c>
      <c r="K177">
        <f t="shared" si="25"/>
        <v>3.8704758879156409</v>
      </c>
      <c r="L177">
        <f t="shared" si="26"/>
        <v>9.6101116261084538</v>
      </c>
      <c r="M177" s="42">
        <f t="shared" si="27"/>
        <v>17.089274999183875</v>
      </c>
      <c r="N177" s="6">
        <f t="shared" si="28"/>
        <v>1.3934533872878449E-7</v>
      </c>
      <c r="O177" s="4">
        <f>SUM($N$54:N177)*0.1+$O$30</f>
        <v>3.3994110011846468E-7</v>
      </c>
      <c r="P177" s="4">
        <f>-SUM(O177:$O$234)</f>
        <v>-4.6433276930230125E-5</v>
      </c>
      <c r="Q177" s="6">
        <f t="shared" si="29"/>
        <v>-3.8284817166359102E-7</v>
      </c>
      <c r="R177" s="4">
        <f>SUM($Q$54:Q177)*0.1+$O$8</f>
        <v>2.0063413356857336E-6</v>
      </c>
      <c r="S177" s="4">
        <f>-SUM(R177:$R$234)</f>
        <v>-4.2964302225119595E-5</v>
      </c>
      <c r="T177">
        <f t="shared" si="30"/>
        <v>2.0349362414658023E-6</v>
      </c>
      <c r="U177">
        <f t="shared" si="31"/>
        <v>6.3261208273086741E-5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-3628.7327024952137</v>
      </c>
      <c r="E178">
        <f t="shared" si="19"/>
        <v>-1320.7506918166125</v>
      </c>
      <c r="F178">
        <f t="shared" si="20"/>
        <v>36287.327024952137</v>
      </c>
      <c r="G178">
        <f t="shared" si="21"/>
        <v>-16377.308578525957</v>
      </c>
      <c r="H178">
        <f t="shared" si="22"/>
        <v>44996.28551094055</v>
      </c>
      <c r="I178">
        <f t="shared" si="23"/>
        <v>47884.046884722869</v>
      </c>
      <c r="J178" s="42">
        <f t="shared" si="24"/>
        <v>3861.6166842518533</v>
      </c>
      <c r="K178">
        <f t="shared" si="25"/>
        <v>3.9019431715572312</v>
      </c>
      <c r="L178">
        <f t="shared" si="26"/>
        <v>9.6101116261084538</v>
      </c>
      <c r="M178" s="42">
        <f t="shared" si="27"/>
        <v>17.09642936150285</v>
      </c>
      <c r="N178" s="6">
        <f t="shared" si="28"/>
        <v>1.4047822766153882E-7</v>
      </c>
      <c r="O178" s="4">
        <f>SUM($N$54:N178)*0.1+$O$30</f>
        <v>3.5398892288461851E-7</v>
      </c>
      <c r="P178" s="4">
        <f>-SUM(O178:$O$234)</f>
        <v>-4.6093335830111659E-5</v>
      </c>
      <c r="Q178" s="6">
        <f t="shared" si="29"/>
        <v>-3.8596075842508364E-7</v>
      </c>
      <c r="R178" s="4">
        <f>SUM($Q$54:Q178)*0.1+$O$8</f>
        <v>1.9677452598432249E-6</v>
      </c>
      <c r="S178" s="4">
        <f>-SUM(R178:$R$234)</f>
        <v>-4.0957960889433865E-5</v>
      </c>
      <c r="T178">
        <f t="shared" si="30"/>
        <v>1.999332279827566E-6</v>
      </c>
      <c r="U178">
        <f t="shared" si="31"/>
        <v>6.1661577730121763E-5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-3628.7327024952137</v>
      </c>
      <c r="E179">
        <f t="shared" si="19"/>
        <v>-1320.7506918166125</v>
      </c>
      <c r="F179">
        <f t="shared" si="20"/>
        <v>36287.327024952137</v>
      </c>
      <c r="G179">
        <f t="shared" si="21"/>
        <v>-16509.383647707618</v>
      </c>
      <c r="H179">
        <f t="shared" si="22"/>
        <v>45359.158781190068</v>
      </c>
      <c r="I179">
        <f t="shared" si="23"/>
        <v>48270.208553148055</v>
      </c>
      <c r="J179" s="42">
        <f t="shared" si="24"/>
        <v>3861.6166842518533</v>
      </c>
      <c r="K179">
        <f t="shared" si="25"/>
        <v>3.9334104551988216</v>
      </c>
      <c r="L179">
        <f t="shared" si="26"/>
        <v>9.6101116261084538</v>
      </c>
      <c r="M179" s="42">
        <f t="shared" si="27"/>
        <v>17.103638624803263</v>
      </c>
      <c r="N179" s="6">
        <f t="shared" si="28"/>
        <v>1.4161111659429315E-7</v>
      </c>
      <c r="O179" s="4">
        <f>SUM($N$54:N179)*0.1+$O$30</f>
        <v>3.6815003454404782E-7</v>
      </c>
      <c r="P179" s="4">
        <f>-SUM(O179:$O$234)</f>
        <v>-4.5739346907227042E-5</v>
      </c>
      <c r="Q179" s="6">
        <f t="shared" si="29"/>
        <v>-3.890733451865762E-7</v>
      </c>
      <c r="R179" s="4">
        <f>SUM($Q$54:Q179)*0.1+$O$8</f>
        <v>1.9288379253245672E-6</v>
      </c>
      <c r="S179" s="4">
        <f>-SUM(R179:$R$234)</f>
        <v>-3.8990215629590644E-5</v>
      </c>
      <c r="T179">
        <f t="shared" si="30"/>
        <v>1.9636573504828088E-6</v>
      </c>
      <c r="U179">
        <f t="shared" si="31"/>
        <v>6.0102618664594267E-5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-3628.7327024952137</v>
      </c>
      <c r="E180">
        <f t="shared" si="19"/>
        <v>-1320.7506918166125</v>
      </c>
      <c r="F180">
        <f t="shared" si="20"/>
        <v>36287.327024952137</v>
      </c>
      <c r="G180">
        <f t="shared" si="21"/>
        <v>-16641.458716889279</v>
      </c>
      <c r="H180">
        <f t="shared" si="22"/>
        <v>45722.032051439586</v>
      </c>
      <c r="I180">
        <f t="shared" si="23"/>
        <v>48656.370221573234</v>
      </c>
      <c r="J180" s="42">
        <f t="shared" si="24"/>
        <v>3861.6166842518533</v>
      </c>
      <c r="K180">
        <f t="shared" si="25"/>
        <v>3.9648777388404119</v>
      </c>
      <c r="L180">
        <f t="shared" si="26"/>
        <v>9.6101116261084538</v>
      </c>
      <c r="M180" s="42">
        <f t="shared" si="27"/>
        <v>17.110902719691527</v>
      </c>
      <c r="N180" s="6">
        <f t="shared" si="28"/>
        <v>1.427440055270475E-7</v>
      </c>
      <c r="O180" s="4">
        <f>SUM($N$54:N180)*0.1+$O$30</f>
        <v>3.824244350967525E-7</v>
      </c>
      <c r="P180" s="4">
        <f>-SUM(O180:$O$234)</f>
        <v>-4.5371196872682995E-5</v>
      </c>
      <c r="Q180" s="6">
        <f t="shared" si="29"/>
        <v>-3.9218593194806881E-7</v>
      </c>
      <c r="R180" s="4">
        <f>SUM($Q$54:Q180)*0.1+$O$8</f>
        <v>1.8896193321297603E-6</v>
      </c>
      <c r="S180" s="4">
        <f>-SUM(R180:$R$234)</f>
        <v>-3.7061377704266074E-5</v>
      </c>
      <c r="T180">
        <f t="shared" si="30"/>
        <v>1.9279288547344251E-6</v>
      </c>
      <c r="U180">
        <f t="shared" si="31"/>
        <v>5.8584052633784477E-5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-3628.7327024952137</v>
      </c>
      <c r="E181">
        <f t="shared" si="19"/>
        <v>-1320.7506918166125</v>
      </c>
      <c r="F181">
        <f t="shared" si="20"/>
        <v>36287.327024952137</v>
      </c>
      <c r="G181">
        <f t="shared" si="21"/>
        <v>-16773.533786070941</v>
      </c>
      <c r="H181">
        <f t="shared" si="22"/>
        <v>46084.905321689112</v>
      </c>
      <c r="I181">
        <f t="shared" si="23"/>
        <v>49042.531889998427</v>
      </c>
      <c r="J181" s="42">
        <f t="shared" si="24"/>
        <v>3861.6166842518533</v>
      </c>
      <c r="K181">
        <f t="shared" si="25"/>
        <v>3.9963450224820032</v>
      </c>
      <c r="L181">
        <f t="shared" si="26"/>
        <v>9.6101116261084538</v>
      </c>
      <c r="M181" s="42">
        <f t="shared" si="27"/>
        <v>17.118221576364505</v>
      </c>
      <c r="N181" s="6">
        <f t="shared" si="28"/>
        <v>1.4387689445980185E-7</v>
      </c>
      <c r="O181" s="4">
        <f>SUM($N$54:N181)*0.1+$O$30</f>
        <v>3.9681212454273275E-7</v>
      </c>
      <c r="P181" s="4">
        <f>-SUM(O181:$O$234)</f>
        <v>-4.4988772437586235E-5</v>
      </c>
      <c r="Q181" s="6">
        <f t="shared" si="29"/>
        <v>-3.9529851870956148E-7</v>
      </c>
      <c r="R181" s="4">
        <f>SUM($Q$54:Q181)*0.1+$O$8</f>
        <v>1.8500894802588044E-6</v>
      </c>
      <c r="S181" s="4">
        <f>-SUM(R181:$R$234)</f>
        <v>-3.5171758372136322E-5</v>
      </c>
      <c r="T181">
        <f t="shared" si="30"/>
        <v>1.8921656764534151E-6</v>
      </c>
      <c r="U181">
        <f t="shared" si="31"/>
        <v>5.7105535917534826E-5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-3628.7327024952137</v>
      </c>
      <c r="E182">
        <f t="shared" si="19"/>
        <v>-1320.7506918166125</v>
      </c>
      <c r="F182">
        <f t="shared" si="20"/>
        <v>36287.327024952137</v>
      </c>
      <c r="G182">
        <f t="shared" si="21"/>
        <v>-16905.608855252602</v>
      </c>
      <c r="H182">
        <f t="shared" si="22"/>
        <v>46447.77859193863</v>
      </c>
      <c r="I182">
        <f t="shared" si="23"/>
        <v>49428.693558423613</v>
      </c>
      <c r="J182" s="42">
        <f t="shared" si="24"/>
        <v>3861.6166842518533</v>
      </c>
      <c r="K182">
        <f t="shared" si="25"/>
        <v>4.027812306123594</v>
      </c>
      <c r="L182">
        <f t="shared" si="26"/>
        <v>9.6101116261084538</v>
      </c>
      <c r="M182" s="42">
        <f t="shared" si="27"/>
        <v>17.125595124612612</v>
      </c>
      <c r="N182" s="6">
        <f t="shared" si="28"/>
        <v>1.4500978339255621E-7</v>
      </c>
      <c r="O182" s="4">
        <f>SUM($N$54:N182)*0.1+$O$30</f>
        <v>4.1131310288198838E-7</v>
      </c>
      <c r="P182" s="4">
        <f>-SUM(O182:$O$234)</f>
        <v>-4.4591960313043509E-5</v>
      </c>
      <c r="Q182" s="6">
        <f t="shared" si="29"/>
        <v>-3.9841110547105404E-7</v>
      </c>
      <c r="R182" s="4">
        <f>SUM($Q$54:Q182)*0.1+$O$8</f>
        <v>1.8102483697116987E-6</v>
      </c>
      <c r="S182" s="4">
        <f>-SUM(R182:$R$234)</f>
        <v>-3.3321668891877517E-5</v>
      </c>
      <c r="T182">
        <f t="shared" si="30"/>
        <v>1.8563883291612971E-6</v>
      </c>
      <c r="U182">
        <f t="shared" si="31"/>
        <v>5.5666655569559459E-5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-3628.7327024952137</v>
      </c>
      <c r="E183">
        <f t="shared" ref="E183:E246" si="35">IF(B183&lt;$B$41,$B$14,IF(AND($B$41&lt;=B183,B183&lt;$B$41+$G$8),$B$14+$B$17,$B$14+$B$17+$B$11))</f>
        <v>-1320.7506918166125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-17037.683924434263</v>
      </c>
      <c r="H183">
        <f t="shared" ref="H183:H246" si="38">IF(B183&lt;$B$41,-$B$13*B183,IF(AND($B$41&lt;=B183,B183&lt;=$B$41+$G$8),-$B$13*B183+(-B183+B170)*B145,-$B$13*B183+(-B183+$B$41)*$B$16+(-B183+$B$41+$G$8)*$B$10))</f>
        <v>46810.651862188148</v>
      </c>
      <c r="I183">
        <f t="shared" ref="I183:I246" si="39">SQRT(SUMSQ(H183,G183))</f>
        <v>49814.855226848791</v>
      </c>
      <c r="J183" s="42">
        <f t="shared" ref="J183:J246" si="40">SQRT(SUMSQ(D183:E183))</f>
        <v>3861.6166842518533</v>
      </c>
      <c r="K183">
        <f t="shared" ref="K183:K246" si="41">32*I183/(PI()*$G$13^3)</f>
        <v>4.0592795897651843</v>
      </c>
      <c r="L183">
        <f t="shared" ref="L183:L246" si="42">16*F183/(PI()*$G$13^3)*$G$23</f>
        <v>9.6101116261084538</v>
      </c>
      <c r="M183" s="42">
        <f t="shared" ref="M183:M246" si="43">SQRT(K183^2+3*L183^2)</f>
        <v>17.133023293822923</v>
      </c>
      <c r="N183" s="6">
        <f t="shared" ref="N183:N246" si="44">-G183/($G$15*$B$42)</f>
        <v>1.4614267232531054E-7</v>
      </c>
      <c r="O183" s="4">
        <f>SUM($N$54:N183)*0.1+$O$30</f>
        <v>4.2592737011451938E-7</v>
      </c>
      <c r="P183" s="4">
        <f>-SUM(O183:$O$234)</f>
        <v>-4.4180647210161522E-5</v>
      </c>
      <c r="Q183" s="6">
        <f t="shared" ref="Q183:Q246" si="45">-H183/($B$42*$G$15)</f>
        <v>-4.0152369223254666E-7</v>
      </c>
      <c r="R183" s="4">
        <f>SUM($Q$54:Q183)*0.1+$O$8</f>
        <v>1.7700960004884442E-6</v>
      </c>
      <c r="S183" s="4">
        <f>-SUM(R183:$R$234)</f>
        <v>-3.1511420522165826E-5</v>
      </c>
      <c r="T183">
        <f t="shared" ref="T183:T246" si="46">SQRT(SUMSQ(O183,R183))</f>
        <v>1.8206191187499535E-6</v>
      </c>
      <c r="U183">
        <f t="shared" ref="U183:U246" si="47">SQRT(S183^2+P183^2)</f>
        <v>5.4266925573810851E-5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-3628.7327024952137</v>
      </c>
      <c r="E184">
        <f t="shared" si="35"/>
        <v>-1320.7506918166125</v>
      </c>
      <c r="F184">
        <f t="shared" si="36"/>
        <v>36287.327024952137</v>
      </c>
      <c r="G184">
        <f t="shared" si="37"/>
        <v>-17169.758993615924</v>
      </c>
      <c r="H184">
        <f t="shared" si="38"/>
        <v>47173.525132437666</v>
      </c>
      <c r="I184">
        <f t="shared" si="39"/>
        <v>50201.016895273977</v>
      </c>
      <c r="J184" s="42">
        <f t="shared" si="40"/>
        <v>3861.6166842518533</v>
      </c>
      <c r="K184">
        <f t="shared" si="41"/>
        <v>4.0907468734067747</v>
      </c>
      <c r="L184">
        <f t="shared" si="42"/>
        <v>9.6101116261084538</v>
      </c>
      <c r="M184" s="42">
        <f t="shared" si="43"/>
        <v>17.140506012982289</v>
      </c>
      <c r="N184" s="6">
        <f t="shared" si="44"/>
        <v>1.4727556125806489E-7</v>
      </c>
      <c r="O184" s="4">
        <f>SUM($N$54:N184)*0.1+$O$30</f>
        <v>4.4065492624032595E-7</v>
      </c>
      <c r="P184" s="4">
        <f>-SUM(O184:$O$234)</f>
        <v>-4.3754719840046994E-5</v>
      </c>
      <c r="Q184" s="6">
        <f t="shared" si="45"/>
        <v>-4.0463627899403922E-7</v>
      </c>
      <c r="R184" s="4">
        <f>SUM($Q$54:Q184)*0.1+$O$8</f>
        <v>1.7296323725890403E-6</v>
      </c>
      <c r="S184" s="4">
        <f>-SUM(R184:$R$234)</f>
        <v>-2.9741324521677379E-5</v>
      </c>
      <c r="T184">
        <f t="shared" si="46"/>
        <v>1.7848823233837743E-6</v>
      </c>
      <c r="U184">
        <f t="shared" si="47"/>
        <v>5.290578316767204E-5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-3628.7327024952137</v>
      </c>
      <c r="E185">
        <f t="shared" si="35"/>
        <v>-1320.7506918166125</v>
      </c>
      <c r="F185">
        <f t="shared" si="36"/>
        <v>36287.327024952137</v>
      </c>
      <c r="G185">
        <f t="shared" si="37"/>
        <v>-17301.834062797585</v>
      </c>
      <c r="H185">
        <f t="shared" si="38"/>
        <v>47536.398402687191</v>
      </c>
      <c r="I185">
        <f t="shared" si="39"/>
        <v>50587.17856369917</v>
      </c>
      <c r="J185" s="42">
        <f t="shared" si="40"/>
        <v>3861.6166842518533</v>
      </c>
      <c r="K185">
        <f t="shared" si="41"/>
        <v>4.1222141570483659</v>
      </c>
      <c r="L185">
        <f t="shared" si="42"/>
        <v>9.6101116261084538</v>
      </c>
      <c r="M185" s="42">
        <f t="shared" si="43"/>
        <v>17.14804321068047</v>
      </c>
      <c r="N185" s="6">
        <f t="shared" si="44"/>
        <v>1.4840845019081924E-7</v>
      </c>
      <c r="O185" s="4">
        <f>SUM($N$54:N185)*0.1+$O$30</f>
        <v>4.5549577125940779E-7</v>
      </c>
      <c r="P185" s="4">
        <f>-SUM(O185:$O$234)</f>
        <v>-4.3314064913806669E-5</v>
      </c>
      <c r="Q185" s="6">
        <f t="shared" si="45"/>
        <v>-4.0774886575553189E-7</v>
      </c>
      <c r="R185" s="4">
        <f>SUM($Q$54:Q185)*0.1+$O$8</f>
        <v>1.6888574860134875E-6</v>
      </c>
      <c r="S185" s="4">
        <f>-SUM(R185:$R$234)</f>
        <v>-2.8011692149088342E-5</v>
      </c>
      <c r="T185">
        <f t="shared" si="46"/>
        <v>1.7492043922020662E-6</v>
      </c>
      <c r="U185">
        <f t="shared" si="47"/>
        <v>5.1582585398686206E-5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-3628.7327024952137</v>
      </c>
      <c r="E186">
        <f t="shared" si="35"/>
        <v>-1320.7506918166125</v>
      </c>
      <c r="F186">
        <f t="shared" si="36"/>
        <v>36287.327024952137</v>
      </c>
      <c r="G186">
        <f t="shared" si="37"/>
        <v>-17433.909131979246</v>
      </c>
      <c r="H186">
        <f t="shared" si="38"/>
        <v>47899.271672936709</v>
      </c>
      <c r="I186">
        <f t="shared" si="39"/>
        <v>50973.340232124348</v>
      </c>
      <c r="J186" s="42">
        <f t="shared" si="40"/>
        <v>3861.6166842518533</v>
      </c>
      <c r="K186">
        <f t="shared" si="41"/>
        <v>4.1536814406899563</v>
      </c>
      <c r="L186">
        <f t="shared" si="42"/>
        <v>9.6101116261084538</v>
      </c>
      <c r="M186" s="42">
        <f t="shared" si="43"/>
        <v>17.155634815113277</v>
      </c>
      <c r="N186" s="6">
        <f t="shared" si="44"/>
        <v>1.4954133912357357E-7</v>
      </c>
      <c r="O186" s="4">
        <f>SUM($N$54:N186)*0.1+$O$30</f>
        <v>4.7044990517176521E-7</v>
      </c>
      <c r="P186" s="4">
        <f>-SUM(O186:$O$234)</f>
        <v>-4.2858569142547261E-5</v>
      </c>
      <c r="Q186" s="6">
        <f t="shared" si="45"/>
        <v>-4.1086145251702445E-7</v>
      </c>
      <c r="R186" s="4">
        <f>SUM($Q$54:Q186)*0.1+$O$8</f>
        <v>1.6477713407617849E-6</v>
      </c>
      <c r="S186" s="4">
        <f>-SUM(R186:$R$234)</f>
        <v>-2.6322834663074872E-5</v>
      </c>
      <c r="T186">
        <f t="shared" si="46"/>
        <v>1.713614164481612E-6</v>
      </c>
      <c r="U186">
        <f t="shared" si="47"/>
        <v>5.0296605985355321E-5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-3628.7327024952137</v>
      </c>
      <c r="E187">
        <f t="shared" si="35"/>
        <v>-1320.7506918166125</v>
      </c>
      <c r="F187">
        <f t="shared" si="36"/>
        <v>36287.327024952137</v>
      </c>
      <c r="G187">
        <f t="shared" si="37"/>
        <v>-17565.984201160903</v>
      </c>
      <c r="H187">
        <f t="shared" si="38"/>
        <v>48262.144943186227</v>
      </c>
      <c r="I187">
        <f t="shared" si="39"/>
        <v>51359.501900549527</v>
      </c>
      <c r="J187" s="42">
        <f t="shared" si="40"/>
        <v>3861.6166842518533</v>
      </c>
      <c r="K187">
        <f t="shared" si="41"/>
        <v>4.1851487243315457</v>
      </c>
      <c r="L187">
        <f t="shared" si="42"/>
        <v>9.6101116261084538</v>
      </c>
      <c r="M187" s="42">
        <f t="shared" si="43"/>
        <v>17.163280754085701</v>
      </c>
      <c r="N187" s="6">
        <f t="shared" si="44"/>
        <v>1.506742280563279E-7</v>
      </c>
      <c r="O187" s="4">
        <f>SUM($N$54:N187)*0.1+$O$30</f>
        <v>4.85517327977398E-7</v>
      </c>
      <c r="P187" s="4">
        <f>-SUM(O187:$O$234)</f>
        <v>-4.2388119237375502E-5</v>
      </c>
      <c r="Q187" s="6">
        <f t="shared" si="45"/>
        <v>-4.1397403927851707E-7</v>
      </c>
      <c r="R187" s="4">
        <f>SUM($Q$54:Q187)*0.1+$O$8</f>
        <v>1.6063739368339335E-6</v>
      </c>
      <c r="S187" s="4">
        <f>-SUM(R187:$R$234)</f>
        <v>-2.4675063322313095E-5</v>
      </c>
      <c r="T187">
        <f t="shared" si="46"/>
        <v>1.6781431109132684E-6</v>
      </c>
      <c r="U187">
        <f t="shared" si="47"/>
        <v>4.9047032554907175E-5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-3628.7327024952137</v>
      </c>
      <c r="E188">
        <f t="shared" si="35"/>
        <v>-1320.7506918166125</v>
      </c>
      <c r="F188">
        <f t="shared" si="36"/>
        <v>36287.327024952137</v>
      </c>
      <c r="G188">
        <f t="shared" si="37"/>
        <v>-17698.059270342565</v>
      </c>
      <c r="H188">
        <f t="shared" si="38"/>
        <v>48625.018213435753</v>
      </c>
      <c r="I188">
        <f t="shared" si="39"/>
        <v>51745.663568974713</v>
      </c>
      <c r="J188" s="42">
        <f t="shared" si="40"/>
        <v>3861.6166842518533</v>
      </c>
      <c r="K188">
        <f t="shared" si="41"/>
        <v>4.216616007973137</v>
      </c>
      <c r="L188">
        <f t="shared" si="42"/>
        <v>9.6101116261084538</v>
      </c>
      <c r="M188" s="42">
        <f t="shared" si="43"/>
        <v>17.170980955015061</v>
      </c>
      <c r="N188" s="6">
        <f t="shared" si="44"/>
        <v>1.5180711698908225E-7</v>
      </c>
      <c r="O188" s="4">
        <f>SUM($N$54:N188)*0.1+$O$30</f>
        <v>5.0069803967630637E-7</v>
      </c>
      <c r="P188" s="4">
        <f>-SUM(O188:$O$234)</f>
        <v>-4.1902601909398103E-5</v>
      </c>
      <c r="Q188" s="6">
        <f t="shared" si="45"/>
        <v>-4.1708662604000968E-7</v>
      </c>
      <c r="R188" s="4">
        <f>SUM($Q$54:Q188)*0.1+$O$8</f>
        <v>1.5646652742299322E-6</v>
      </c>
      <c r="S188" s="4">
        <f>-SUM(R188:$R$234)</f>
        <v>-2.306868938547916E-5</v>
      </c>
      <c r="T188">
        <f t="shared" si="46"/>
        <v>1.6428255985699533E-6</v>
      </c>
      <c r="U188">
        <f t="shared" si="47"/>
        <v>4.7832964331527817E-5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-3628.7327024952137</v>
      </c>
      <c r="E189">
        <f t="shared" si="35"/>
        <v>-1320.7506918166125</v>
      </c>
      <c r="F189">
        <f t="shared" si="36"/>
        <v>36287.327024952137</v>
      </c>
      <c r="G189">
        <f t="shared" si="37"/>
        <v>-17830.134339524226</v>
      </c>
      <c r="H189">
        <f t="shared" si="38"/>
        <v>48987.891483685271</v>
      </c>
      <c r="I189">
        <f t="shared" si="39"/>
        <v>52131.825237399898</v>
      </c>
      <c r="J189" s="42">
        <f t="shared" si="40"/>
        <v>3861.6166842518533</v>
      </c>
      <c r="K189">
        <f t="shared" si="41"/>
        <v>4.2480832916147273</v>
      </c>
      <c r="L189">
        <f t="shared" si="42"/>
        <v>9.6101116261084538</v>
      </c>
      <c r="M189" s="42">
        <f t="shared" si="43"/>
        <v>17.178735344934179</v>
      </c>
      <c r="N189" s="6">
        <f t="shared" si="44"/>
        <v>1.5294000592183658E-7</v>
      </c>
      <c r="O189" s="4">
        <f>SUM($N$54:N189)*0.1+$O$30</f>
        <v>5.159920402684899E-7</v>
      </c>
      <c r="P189" s="4">
        <f>-SUM(O189:$O$234)</f>
        <v>-4.1401903869721798E-5</v>
      </c>
      <c r="Q189" s="6">
        <f t="shared" si="45"/>
        <v>-4.201992128015023E-7</v>
      </c>
      <c r="R189" s="4">
        <f>SUM($Q$54:Q189)*0.1+$O$8</f>
        <v>1.5226453529497821E-6</v>
      </c>
      <c r="S189" s="4">
        <f>-SUM(R189:$R$234)</f>
        <v>-2.1504024111249228E-5</v>
      </c>
      <c r="T189">
        <f t="shared" si="46"/>
        <v>1.6076991809663912E-6</v>
      </c>
      <c r="U189">
        <f t="shared" si="47"/>
        <v>4.665341034709974E-5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-3628.7327024952137</v>
      </c>
      <c r="E190">
        <f t="shared" si="35"/>
        <v>-1320.7506918166125</v>
      </c>
      <c r="F190">
        <f t="shared" si="36"/>
        <v>36287.327024952137</v>
      </c>
      <c r="G190">
        <f t="shared" si="37"/>
        <v>-17962.209408705887</v>
      </c>
      <c r="H190">
        <f t="shared" si="38"/>
        <v>49350.764753934789</v>
      </c>
      <c r="I190">
        <f t="shared" si="39"/>
        <v>52517.986905825077</v>
      </c>
      <c r="J190" s="42">
        <f t="shared" si="40"/>
        <v>3861.6166842518533</v>
      </c>
      <c r="K190">
        <f t="shared" si="41"/>
        <v>4.2795505752563177</v>
      </c>
      <c r="L190">
        <f t="shared" si="42"/>
        <v>9.6101116261084538</v>
      </c>
      <c r="M190" s="42">
        <f t="shared" si="43"/>
        <v>17.18654385049453</v>
      </c>
      <c r="N190" s="6">
        <f t="shared" si="44"/>
        <v>1.5407289485459093E-7</v>
      </c>
      <c r="O190" s="4">
        <f>SUM($N$54:N190)*0.1+$O$30</f>
        <v>5.3139932975394901E-7</v>
      </c>
      <c r="P190" s="4">
        <f>-SUM(O190:$O$234)</f>
        <v>-4.0885911829453305E-5</v>
      </c>
      <c r="Q190" s="6">
        <f t="shared" si="45"/>
        <v>-4.2331179956299486E-7</v>
      </c>
      <c r="R190" s="4">
        <f>SUM($Q$54:Q190)*0.1+$O$8</f>
        <v>1.4803141729934826E-6</v>
      </c>
      <c r="S190" s="4">
        <f>-SUM(R190:$R$234)</f>
        <v>-1.9981378758299447E-5</v>
      </c>
      <c r="T190">
        <f t="shared" si="46"/>
        <v>1.5728049142943078E-6</v>
      </c>
      <c r="U190">
        <f t="shared" si="47"/>
        <v>4.5507288242746894E-5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-3628.7327024952137</v>
      </c>
      <c r="E191">
        <f t="shared" si="35"/>
        <v>-1320.7506918166125</v>
      </c>
      <c r="F191">
        <f t="shared" si="36"/>
        <v>36287.327024952137</v>
      </c>
      <c r="G191">
        <f t="shared" si="37"/>
        <v>-18094.284477887548</v>
      </c>
      <c r="H191">
        <f t="shared" si="38"/>
        <v>49713.638024184307</v>
      </c>
      <c r="I191">
        <f t="shared" si="39"/>
        <v>52904.148574250263</v>
      </c>
      <c r="J191" s="42">
        <f t="shared" si="40"/>
        <v>3861.6166842518533</v>
      </c>
      <c r="K191">
        <f t="shared" si="41"/>
        <v>4.311017858897908</v>
      </c>
      <c r="L191">
        <f t="shared" si="42"/>
        <v>9.6101116261084538</v>
      </c>
      <c r="M191" s="42">
        <f t="shared" si="43"/>
        <v>17.194406397969409</v>
      </c>
      <c r="N191" s="6">
        <f t="shared" si="44"/>
        <v>1.5520578378734529E-7</v>
      </c>
      <c r="O191" s="4">
        <f>SUM($N$54:N191)*0.1+$O$30</f>
        <v>5.4691990813268349E-7</v>
      </c>
      <c r="P191" s="4">
        <f>-SUM(O191:$O$234)</f>
        <v>-4.0354512499699363E-5</v>
      </c>
      <c r="Q191" s="6">
        <f t="shared" si="45"/>
        <v>-4.2642438632448747E-7</v>
      </c>
      <c r="R191" s="4">
        <f>SUM($Q$54:Q191)*0.1+$O$8</f>
        <v>1.4376717343610334E-6</v>
      </c>
      <c r="S191" s="4">
        <f>-SUM(R191:$R$234)</f>
        <v>-1.8501064585305966E-5</v>
      </c>
      <c r="T191">
        <f t="shared" si="46"/>
        <v>1.5381877004099743E-6</v>
      </c>
      <c r="U191">
        <f t="shared" si="47"/>
        <v>4.4393423723318016E-5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-3628.7327024952137</v>
      </c>
      <c r="E192">
        <f t="shared" si="35"/>
        <v>-1320.7506918166125</v>
      </c>
      <c r="F192">
        <f t="shared" si="36"/>
        <v>36287.327024952137</v>
      </c>
      <c r="G192">
        <f t="shared" si="37"/>
        <v>-18226.359547069209</v>
      </c>
      <c r="H192">
        <f t="shared" si="38"/>
        <v>50076.511294433833</v>
      </c>
      <c r="I192">
        <f t="shared" si="39"/>
        <v>53290.310242675449</v>
      </c>
      <c r="J192" s="42">
        <f t="shared" si="40"/>
        <v>3861.6166842518533</v>
      </c>
      <c r="K192">
        <f t="shared" si="41"/>
        <v>4.3424851425394992</v>
      </c>
      <c r="L192">
        <f t="shared" si="42"/>
        <v>9.6101116261084538</v>
      </c>
      <c r="M192" s="42">
        <f t="shared" si="43"/>
        <v>17.20232291325712</v>
      </c>
      <c r="N192" s="6">
        <f t="shared" si="44"/>
        <v>1.5633867272009964E-7</v>
      </c>
      <c r="O192" s="4">
        <f>SUM($N$54:N192)*0.1+$O$30</f>
        <v>5.6255377540469355E-7</v>
      </c>
      <c r="P192" s="4">
        <f>-SUM(O192:$O$234)</f>
        <v>-3.9807592591566678E-5</v>
      </c>
      <c r="Q192" s="6">
        <f t="shared" si="45"/>
        <v>-4.2953697308598014E-7</v>
      </c>
      <c r="R192" s="4">
        <f>SUM($Q$54:Q192)*0.1+$O$8</f>
        <v>1.3947180370524356E-6</v>
      </c>
      <c r="S192" s="4">
        <f>-SUM(R192:$R$234)</f>
        <v>-1.7063392850944933E-5</v>
      </c>
      <c r="T192">
        <f t="shared" si="46"/>
        <v>1.5038966563901502E-6</v>
      </c>
      <c r="U192">
        <f t="shared" si="47"/>
        <v>4.3310550718293028E-5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-3628.7327024952137</v>
      </c>
      <c r="E193">
        <f t="shared" si="35"/>
        <v>-1320.7506918166125</v>
      </c>
      <c r="F193">
        <f t="shared" si="36"/>
        <v>36287.327024952137</v>
      </c>
      <c r="G193">
        <f t="shared" si="37"/>
        <v>-18358.43461625087</v>
      </c>
      <c r="H193">
        <f t="shared" si="38"/>
        <v>50439.384564683351</v>
      </c>
      <c r="I193">
        <f t="shared" si="39"/>
        <v>53676.471911100634</v>
      </c>
      <c r="J193" s="42">
        <f t="shared" si="40"/>
        <v>3861.6166842518533</v>
      </c>
      <c r="K193">
        <f t="shared" si="41"/>
        <v>4.3739524261810896</v>
      </c>
      <c r="L193">
        <f t="shared" si="42"/>
        <v>9.6101116261084538</v>
      </c>
      <c r="M193" s="42">
        <f t="shared" si="43"/>
        <v>17.210293321884148</v>
      </c>
      <c r="N193" s="6">
        <f t="shared" si="44"/>
        <v>1.5747156165285397E-7</v>
      </c>
      <c r="O193" s="4">
        <f>SUM($N$54:N193)*0.1+$O$30</f>
        <v>5.7830093156997898E-7</v>
      </c>
      <c r="P193" s="4">
        <f>-SUM(O193:$O$234)</f>
        <v>-3.9245038816161983E-5</v>
      </c>
      <c r="Q193" s="6">
        <f t="shared" si="45"/>
        <v>-4.326495598474727E-7</v>
      </c>
      <c r="R193" s="4">
        <f>SUM($Q$54:Q193)*0.1+$O$8</f>
        <v>1.3514530810676882E-6</v>
      </c>
      <c r="S193" s="4">
        <f>-SUM(R193:$R$234)</f>
        <v>-1.5668674813892502E-5</v>
      </c>
      <c r="T193">
        <f t="shared" si="46"/>
        <v>1.4699855093782567E-6</v>
      </c>
      <c r="U193">
        <f t="shared" si="47"/>
        <v>4.2257312291549851E-5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-3628.7327024952137</v>
      </c>
      <c r="E194">
        <f t="shared" si="35"/>
        <v>-1320.7506918166125</v>
      </c>
      <c r="F194">
        <f t="shared" si="36"/>
        <v>36287.327024952137</v>
      </c>
      <c r="G194">
        <f t="shared" si="37"/>
        <v>-18490.509685432531</v>
      </c>
      <c r="H194">
        <f t="shared" si="38"/>
        <v>50802.257834932869</v>
      </c>
      <c r="I194">
        <f t="shared" si="39"/>
        <v>54062.633579525813</v>
      </c>
      <c r="J194" s="42">
        <f t="shared" si="40"/>
        <v>3861.6166842518533</v>
      </c>
      <c r="K194">
        <f t="shared" si="41"/>
        <v>4.4054197098226799</v>
      </c>
      <c r="L194">
        <f t="shared" si="42"/>
        <v>9.6101116261084538</v>
      </c>
      <c r="M194" s="42">
        <f t="shared" si="43"/>
        <v>17.218317549008347</v>
      </c>
      <c r="N194" s="6">
        <f t="shared" si="44"/>
        <v>1.5860445058560832E-7</v>
      </c>
      <c r="O194" s="4">
        <f>SUM($N$54:N194)*0.1+$O$30</f>
        <v>5.9416137662853978E-7</v>
      </c>
      <c r="P194" s="4">
        <f>-SUM(O194:$O$234)</f>
        <v>-3.8666737884592002E-5</v>
      </c>
      <c r="Q194" s="6">
        <f t="shared" si="45"/>
        <v>-4.3576214660896532E-7</v>
      </c>
      <c r="R194" s="4">
        <f>SUM($Q$54:Q194)*0.1+$O$8</f>
        <v>1.3078768664067918E-6</v>
      </c>
      <c r="S194" s="4">
        <f>-SUM(R194:$R$234)</f>
        <v>-1.4317221732824813E-5</v>
      </c>
      <c r="T194">
        <f t="shared" si="46"/>
        <v>1.4365130139191815E-6</v>
      </c>
      <c r="U194">
        <f t="shared" si="47"/>
        <v>4.1232262329183605E-5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-3628.7327024952137</v>
      </c>
      <c r="E195">
        <f t="shared" si="35"/>
        <v>-1320.7506918166125</v>
      </c>
      <c r="F195">
        <f t="shared" si="36"/>
        <v>36287.327024952137</v>
      </c>
      <c r="G195">
        <f t="shared" si="37"/>
        <v>-18622.584754614192</v>
      </c>
      <c r="H195">
        <f t="shared" si="38"/>
        <v>51165.131105182387</v>
      </c>
      <c r="I195">
        <f t="shared" si="39"/>
        <v>54448.795247950999</v>
      </c>
      <c r="J195" s="42">
        <f t="shared" si="40"/>
        <v>3861.6166842518533</v>
      </c>
      <c r="K195">
        <f t="shared" si="41"/>
        <v>4.4368869934642703</v>
      </c>
      <c r="L195">
        <f t="shared" si="42"/>
        <v>9.6101116261084538</v>
      </c>
      <c r="M195" s="42">
        <f t="shared" si="43"/>
        <v>17.226395519422137</v>
      </c>
      <c r="N195" s="6">
        <f t="shared" si="44"/>
        <v>1.5973733951836268E-7</v>
      </c>
      <c r="O195" s="4">
        <f>SUM($N$54:N195)*0.1+$O$30</f>
        <v>6.1013511058037616E-7</v>
      </c>
      <c r="P195" s="4">
        <f>-SUM(O195:$O$234)</f>
        <v>-3.8072576507963469E-5</v>
      </c>
      <c r="Q195" s="6">
        <f t="shared" si="45"/>
        <v>-4.3887473337045788E-7</v>
      </c>
      <c r="R195" s="4">
        <f>SUM($Q$54:Q195)*0.1+$O$8</f>
        <v>1.2639893930697456E-6</v>
      </c>
      <c r="S195" s="4">
        <f>-SUM(R195:$R$234)</f>
        <v>-1.3009344866418018E-5</v>
      </c>
      <c r="T195">
        <f t="shared" si="46"/>
        <v>1.403543386916041E-6</v>
      </c>
      <c r="U195">
        <f t="shared" si="47"/>
        <v>4.0233868019469974E-5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-3628.7327024952137</v>
      </c>
      <c r="E196">
        <f t="shared" si="35"/>
        <v>-1320.7506918166125</v>
      </c>
      <c r="F196">
        <f t="shared" si="36"/>
        <v>36287.327024952137</v>
      </c>
      <c r="G196">
        <f t="shared" si="37"/>
        <v>-18754.659823795853</v>
      </c>
      <c r="H196">
        <f t="shared" si="38"/>
        <v>51528.004375431912</v>
      </c>
      <c r="I196">
        <f t="shared" si="39"/>
        <v>54834.956916376184</v>
      </c>
      <c r="J196" s="42">
        <f t="shared" si="40"/>
        <v>3861.6166842518533</v>
      </c>
      <c r="K196">
        <f t="shared" si="41"/>
        <v>4.4683542771058606</v>
      </c>
      <c r="L196">
        <f t="shared" si="42"/>
        <v>9.6101116261084538</v>
      </c>
      <c r="M196" s="42">
        <f t="shared" si="43"/>
        <v>17.2345271575557</v>
      </c>
      <c r="N196" s="6">
        <f t="shared" si="44"/>
        <v>1.6087022845111701E-7</v>
      </c>
      <c r="O196" s="4">
        <f>SUM($N$54:N196)*0.1+$O$30</f>
        <v>6.2622213342548769E-7</v>
      </c>
      <c r="P196" s="4">
        <f>-SUM(O196:$O$234)</f>
        <v>-3.7462441397383089E-5</v>
      </c>
      <c r="Q196" s="6">
        <f t="shared" si="45"/>
        <v>-4.4198732013195055E-7</v>
      </c>
      <c r="R196" s="4">
        <f>SUM($Q$54:Q196)*0.1+$O$8</f>
        <v>1.2197906610565505E-6</v>
      </c>
      <c r="S196" s="4">
        <f>-SUM(R196:$R$234)</f>
        <v>-1.1745355473348272E-5</v>
      </c>
      <c r="T196">
        <f t="shared" si="46"/>
        <v>1.371146752609926E-6</v>
      </c>
      <c r="U196">
        <f t="shared" si="47"/>
        <v>3.9260513122572332E-5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-3628.7327024952137</v>
      </c>
      <c r="E197">
        <f t="shared" si="35"/>
        <v>-1320.7506918166125</v>
      </c>
      <c r="F197">
        <f t="shared" si="36"/>
        <v>36287.327024952137</v>
      </c>
      <c r="G197">
        <f t="shared" si="37"/>
        <v>-18886.734892977514</v>
      </c>
      <c r="H197">
        <f t="shared" si="38"/>
        <v>51890.87764568143</v>
      </c>
      <c r="I197">
        <f t="shared" si="39"/>
        <v>55221.11858480137</v>
      </c>
      <c r="J197" s="42">
        <f t="shared" si="40"/>
        <v>3861.6166842518533</v>
      </c>
      <c r="K197">
        <f t="shared" si="41"/>
        <v>4.4998215607474519</v>
      </c>
      <c r="L197">
        <f t="shared" si="42"/>
        <v>9.6101116261084538</v>
      </c>
      <c r="M197" s="42">
        <f t="shared" si="43"/>
        <v>17.242712387480175</v>
      </c>
      <c r="N197" s="6">
        <f t="shared" si="44"/>
        <v>1.6200311738387136E-7</v>
      </c>
      <c r="O197" s="4">
        <f>SUM($N$54:N197)*0.1+$O$30</f>
        <v>6.4242244516387502E-7</v>
      </c>
      <c r="P197" s="4">
        <f>-SUM(O197:$O$234)</f>
        <v>-3.6836219263957601E-5</v>
      </c>
      <c r="Q197" s="6">
        <f t="shared" si="45"/>
        <v>-4.4509990689344311E-7</v>
      </c>
      <c r="R197" s="4">
        <f>SUM($Q$54:Q197)*0.1+$O$8</f>
        <v>1.1752806703672065E-6</v>
      </c>
      <c r="S197" s="4">
        <f>-SUM(R197:$R$234)</f>
        <v>-1.0525564812291718E-5</v>
      </c>
      <c r="T197">
        <f t="shared" si="46"/>
        <v>1.3393995864524977E-6</v>
      </c>
      <c r="U197">
        <f t="shared" si="47"/>
        <v>3.831050201028583E-5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-3628.7327024952137</v>
      </c>
      <c r="E198">
        <f t="shared" si="35"/>
        <v>-1320.7506918166125</v>
      </c>
      <c r="F198">
        <f t="shared" si="36"/>
        <v>36287.327024952137</v>
      </c>
      <c r="G198">
        <f t="shared" si="37"/>
        <v>-19018.809962159175</v>
      </c>
      <c r="H198">
        <f t="shared" si="38"/>
        <v>52253.750915930948</v>
      </c>
      <c r="I198">
        <f t="shared" si="39"/>
        <v>55607.280253226549</v>
      </c>
      <c r="J198" s="42">
        <f t="shared" si="40"/>
        <v>3861.6166842518533</v>
      </c>
      <c r="K198">
        <f t="shared" si="41"/>
        <v>4.5312888443890422</v>
      </c>
      <c r="L198">
        <f t="shared" si="42"/>
        <v>9.6101116261084538</v>
      </c>
      <c r="M198" s="42">
        <f t="shared" si="43"/>
        <v>17.250951132910881</v>
      </c>
      <c r="N198" s="6">
        <f t="shared" si="44"/>
        <v>1.6313600631662571E-7</v>
      </c>
      <c r="O198" s="4">
        <f>SUM($N$54:N198)*0.1+$O$30</f>
        <v>6.5873604579553751E-7</v>
      </c>
      <c r="P198" s="4">
        <f>-SUM(O198:$O$234)</f>
        <v>-3.6193796818793724E-5</v>
      </c>
      <c r="Q198" s="6">
        <f t="shared" si="45"/>
        <v>-4.4821249365493573E-7</v>
      </c>
      <c r="R198" s="4">
        <f>SUM($Q$54:Q198)*0.1+$O$8</f>
        <v>1.1304594210017128E-6</v>
      </c>
      <c r="S198" s="4">
        <f>-SUM(R198:$R$234)</f>
        <v>-9.3502841419245128E-6</v>
      </c>
      <c r="T198">
        <f t="shared" si="46"/>
        <v>1.3083851422887177E-6</v>
      </c>
      <c r="U198">
        <f t="shared" si="47"/>
        <v>3.7382064438642873E-5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-3628.7327024952137</v>
      </c>
      <c r="E199">
        <f t="shared" si="35"/>
        <v>-1320.7506918166125</v>
      </c>
      <c r="F199">
        <f t="shared" si="36"/>
        <v>36287.327024952137</v>
      </c>
      <c r="G199">
        <f t="shared" si="37"/>
        <v>-19150.885031340833</v>
      </c>
      <c r="H199">
        <f t="shared" si="38"/>
        <v>52616.624186180474</v>
      </c>
      <c r="I199">
        <f t="shared" si="39"/>
        <v>55993.441921651742</v>
      </c>
      <c r="J199" s="42">
        <f t="shared" si="40"/>
        <v>3861.6166842518533</v>
      </c>
      <c r="K199">
        <f t="shared" si="41"/>
        <v>4.5627561280306335</v>
      </c>
      <c r="L199">
        <f t="shared" si="42"/>
        <v>9.6101116261084538</v>
      </c>
      <c r="M199" s="42">
        <f t="shared" si="43"/>
        <v>17.259243317210512</v>
      </c>
      <c r="N199" s="6">
        <f t="shared" si="44"/>
        <v>1.6426889524938002E-7</v>
      </c>
      <c r="O199" s="4">
        <f>SUM($N$54:N199)*0.1+$O$30</f>
        <v>6.7516293532047558E-7</v>
      </c>
      <c r="P199" s="4">
        <f>-SUM(O199:$O$234)</f>
        <v>-3.5535060772998184E-5</v>
      </c>
      <c r="Q199" s="6">
        <f t="shared" si="45"/>
        <v>-4.5132508041642839E-7</v>
      </c>
      <c r="R199" s="4">
        <f>SUM($Q$54:Q199)*0.1+$O$8</f>
        <v>1.0853269129600701E-6</v>
      </c>
      <c r="S199" s="4">
        <f>-SUM(R199:$R$234)</f>
        <v>-8.2198247209227987E-6</v>
      </c>
      <c r="T199">
        <f t="shared" si="46"/>
        <v>1.2781938418041281E-6</v>
      </c>
      <c r="U199">
        <f t="shared" si="47"/>
        <v>3.6473360999274088E-5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-3628.7327024952137</v>
      </c>
      <c r="E200">
        <f t="shared" si="35"/>
        <v>-1320.7506918166125</v>
      </c>
      <c r="F200">
        <f t="shared" si="36"/>
        <v>36287.327024952137</v>
      </c>
      <c r="G200">
        <f t="shared" si="37"/>
        <v>-19282.960100522494</v>
      </c>
      <c r="H200">
        <f t="shared" si="38"/>
        <v>52979.497456429992</v>
      </c>
      <c r="I200">
        <f t="shared" si="39"/>
        <v>56379.60359007692</v>
      </c>
      <c r="J200" s="42">
        <f t="shared" si="40"/>
        <v>3861.6166842518533</v>
      </c>
      <c r="K200">
        <f t="shared" si="41"/>
        <v>4.5942234116722229</v>
      </c>
      <c r="L200">
        <f t="shared" si="42"/>
        <v>9.6101116261084538</v>
      </c>
      <c r="M200" s="42">
        <f t="shared" si="43"/>
        <v>17.267588863392358</v>
      </c>
      <c r="N200" s="6">
        <f t="shared" si="44"/>
        <v>1.6540178418213437E-7</v>
      </c>
      <c r="O200" s="4">
        <f>SUM($N$54:N200)*0.1+$O$30</f>
        <v>6.9170311373868901E-7</v>
      </c>
      <c r="P200" s="4">
        <f>-SUM(O200:$O$234)</f>
        <v>-3.4859897837677712E-5</v>
      </c>
      <c r="Q200" s="6">
        <f t="shared" si="45"/>
        <v>-4.5443766717792096E-7</v>
      </c>
      <c r="R200" s="4">
        <f>SUM($Q$54:Q200)*0.1+$O$8</f>
        <v>1.0398831462422777E-6</v>
      </c>
      <c r="S200" s="4">
        <f>-SUM(R200:$R$234)</f>
        <v>-7.1344978079627269E-6</v>
      </c>
      <c r="T200">
        <f t="shared" si="46"/>
        <v>1.2489235987019126E-6</v>
      </c>
      <c r="U200">
        <f t="shared" si="47"/>
        <v>3.5582489179723671E-5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-3628.7327024952137</v>
      </c>
      <c r="E201">
        <f t="shared" si="35"/>
        <v>-1320.7506918166125</v>
      </c>
      <c r="F201">
        <f t="shared" si="36"/>
        <v>36287.327024952137</v>
      </c>
      <c r="G201">
        <f t="shared" si="37"/>
        <v>-19415.035169704155</v>
      </c>
      <c r="H201">
        <f t="shared" si="38"/>
        <v>53342.37072667951</v>
      </c>
      <c r="I201">
        <f t="shared" si="39"/>
        <v>56765.765258502099</v>
      </c>
      <c r="J201" s="42">
        <f t="shared" si="40"/>
        <v>3861.6166842518533</v>
      </c>
      <c r="K201">
        <f t="shared" si="41"/>
        <v>4.6256906953138133</v>
      </c>
      <c r="L201">
        <f t="shared" si="42"/>
        <v>9.6101116261084538</v>
      </c>
      <c r="M201" s="42">
        <f t="shared" si="43"/>
        <v>17.275987694123522</v>
      </c>
      <c r="N201" s="6">
        <f t="shared" si="44"/>
        <v>1.6653467311488872E-7</v>
      </c>
      <c r="O201" s="4">
        <f>SUM($N$54:N201)*0.1+$O$30</f>
        <v>7.0835658105017782E-7</v>
      </c>
      <c r="P201" s="4">
        <f>-SUM(O201:$O$234)</f>
        <v>-3.4168194723939029E-5</v>
      </c>
      <c r="Q201" s="6">
        <f t="shared" si="45"/>
        <v>-4.5755025393941357E-7</v>
      </c>
      <c r="R201" s="4">
        <f>SUM($Q$54:Q201)*0.1+$O$8</f>
        <v>9.941281208483364E-7</v>
      </c>
      <c r="S201" s="4">
        <f>-SUM(R201:$R$234)</f>
        <v>-6.0946146617204513E-6</v>
      </c>
      <c r="T201">
        <f t="shared" si="46"/>
        <v>1.2206800426723384E-6</v>
      </c>
      <c r="U201">
        <f t="shared" si="47"/>
        <v>3.4707489949114338E-5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-3628.7327024952137</v>
      </c>
      <c r="E202">
        <f t="shared" si="35"/>
        <v>-1320.7506918166125</v>
      </c>
      <c r="F202">
        <f t="shared" si="36"/>
        <v>36287.327024952137</v>
      </c>
      <c r="G202">
        <f t="shared" si="37"/>
        <v>-19547.110238885816</v>
      </c>
      <c r="H202">
        <f t="shared" si="38"/>
        <v>53705.243996929028</v>
      </c>
      <c r="I202">
        <f t="shared" si="39"/>
        <v>57151.926926927285</v>
      </c>
      <c r="J202" s="42">
        <f t="shared" si="40"/>
        <v>3861.6166842518533</v>
      </c>
      <c r="K202">
        <f t="shared" si="41"/>
        <v>4.6571579789554036</v>
      </c>
      <c r="L202">
        <f t="shared" si="42"/>
        <v>9.6101116261084538</v>
      </c>
      <c r="M202" s="42">
        <f t="shared" si="43"/>
        <v>17.284439731728149</v>
      </c>
      <c r="N202" s="6">
        <f t="shared" si="44"/>
        <v>1.6766756204764308E-7</v>
      </c>
      <c r="O202" s="4">
        <f>SUM($N$54:N202)*0.1+$O$30</f>
        <v>7.2512333725494221E-7</v>
      </c>
      <c r="P202" s="4">
        <f>-SUM(O202:$O$234)</f>
        <v>-3.3459838142888846E-5</v>
      </c>
      <c r="Q202" s="6">
        <f t="shared" si="45"/>
        <v>-4.6066284070090613E-7</v>
      </c>
      <c r="R202" s="4">
        <f>SUM($Q$54:Q202)*0.1+$O$8</f>
        <v>9.4806183677824617E-7</v>
      </c>
      <c r="S202" s="4">
        <f>-SUM(R202:$R$234)</f>
        <v>-5.100486540872114E-6</v>
      </c>
      <c r="T202">
        <f t="shared" si="46"/>
        <v>1.1935766002176344E-6</v>
      </c>
      <c r="U202">
        <f t="shared" si="47"/>
        <v>3.3846354774213676E-5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-3628.7327024952137</v>
      </c>
      <c r="E203">
        <f t="shared" si="35"/>
        <v>-1320.7506918166125</v>
      </c>
      <c r="F203">
        <f t="shared" si="36"/>
        <v>36287.327024952137</v>
      </c>
      <c r="G203">
        <f t="shared" si="37"/>
        <v>-19679.185308067477</v>
      </c>
      <c r="H203">
        <f t="shared" si="38"/>
        <v>54068.117267178553</v>
      </c>
      <c r="I203">
        <f t="shared" si="39"/>
        <v>57538.088595352478</v>
      </c>
      <c r="J203" s="42">
        <f t="shared" si="40"/>
        <v>3861.6166842518533</v>
      </c>
      <c r="K203">
        <f t="shared" si="41"/>
        <v>4.6886252625969949</v>
      </c>
      <c r="L203">
        <f t="shared" si="42"/>
        <v>9.6101116261084538</v>
      </c>
      <c r="M203" s="42">
        <f t="shared" si="43"/>
        <v>17.29294489819063</v>
      </c>
      <c r="N203" s="6">
        <f t="shared" si="44"/>
        <v>1.6880045098039741E-7</v>
      </c>
      <c r="O203" s="4">
        <f>SUM($N$54:N203)*0.1+$O$30</f>
        <v>7.4200338235298196E-7</v>
      </c>
      <c r="P203" s="4">
        <f>-SUM(O203:$O$234)</f>
        <v>-3.2734714805633909E-5</v>
      </c>
      <c r="Q203" s="6">
        <f t="shared" si="45"/>
        <v>-4.637754274623988E-7</v>
      </c>
      <c r="R203" s="4">
        <f>SUM($Q$54:Q203)*0.1+$O$8</f>
        <v>9.0168429403200617E-7</v>
      </c>
      <c r="S203" s="4">
        <f>-SUM(R203:$R$234)</f>
        <v>-4.1524247040938683E-6</v>
      </c>
      <c r="T203">
        <f t="shared" si="46"/>
        <v>1.1677343814101147E-6</v>
      </c>
      <c r="U203">
        <f t="shared" si="47"/>
        <v>3.2997032962515837E-5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-3628.7327024952137</v>
      </c>
      <c r="E204">
        <f t="shared" si="35"/>
        <v>-1320.7506918166125</v>
      </c>
      <c r="F204">
        <f t="shared" si="36"/>
        <v>36287.327024952137</v>
      </c>
      <c r="G204">
        <f t="shared" si="37"/>
        <v>-19811.260377249138</v>
      </c>
      <c r="H204">
        <f t="shared" si="38"/>
        <v>54430.990537428072</v>
      </c>
      <c r="I204">
        <f t="shared" si="39"/>
        <v>57924.250263777656</v>
      </c>
      <c r="J204" s="42">
        <f t="shared" si="40"/>
        <v>3861.6166842518533</v>
      </c>
      <c r="K204">
        <f t="shared" si="41"/>
        <v>4.7200925462385852</v>
      </c>
      <c r="L204">
        <f t="shared" si="42"/>
        <v>9.6101116261084538</v>
      </c>
      <c r="M204" s="42">
        <f t="shared" si="43"/>
        <v>17.301503115158859</v>
      </c>
      <c r="N204" s="6">
        <f t="shared" si="44"/>
        <v>1.6993333991315176E-7</v>
      </c>
      <c r="O204" s="4">
        <f>SUM($N$54:N204)*0.1+$O$30</f>
        <v>7.5899671634429709E-7</v>
      </c>
      <c r="P204" s="4">
        <f>-SUM(O204:$O$234)</f>
        <v>-3.199271142328093E-5</v>
      </c>
      <c r="Q204" s="6">
        <f t="shared" si="45"/>
        <v>-4.6688801422389136E-7</v>
      </c>
      <c r="R204" s="4">
        <f>SUM($Q$54:Q204)*0.1+$O$8</f>
        <v>8.5499549260961684E-7</v>
      </c>
      <c r="S204" s="4">
        <f>-SUM(R204:$R$234)</f>
        <v>-3.2507404100618621E-6</v>
      </c>
      <c r="T204">
        <f t="shared" si="46"/>
        <v>1.143281814691455E-6</v>
      </c>
      <c r="U204">
        <f t="shared" si="47"/>
        <v>3.2157439223715237E-5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-3628.7327024952137</v>
      </c>
      <c r="E205">
        <f t="shared" si="35"/>
        <v>-1320.7506918166125</v>
      </c>
      <c r="F205">
        <f t="shared" si="36"/>
        <v>36287.327024952137</v>
      </c>
      <c r="G205">
        <f t="shared" si="37"/>
        <v>-19943.335446430799</v>
      </c>
      <c r="H205">
        <f t="shared" si="38"/>
        <v>54793.86380767759</v>
      </c>
      <c r="I205">
        <f t="shared" si="39"/>
        <v>58310.411932202842</v>
      </c>
      <c r="J205" s="42">
        <f t="shared" si="40"/>
        <v>3861.6166842518533</v>
      </c>
      <c r="K205">
        <f t="shared" si="41"/>
        <v>4.7515598298801756</v>
      </c>
      <c r="L205">
        <f t="shared" si="42"/>
        <v>9.6101116261084538</v>
      </c>
      <c r="M205" s="42">
        <f t="shared" si="43"/>
        <v>17.310114303947433</v>
      </c>
      <c r="N205" s="6">
        <f t="shared" si="44"/>
        <v>1.7106622884590611E-7</v>
      </c>
      <c r="O205" s="4">
        <f>SUM($N$54:N205)*0.1+$O$30</f>
        <v>7.7610333922888779E-7</v>
      </c>
      <c r="P205" s="4">
        <f>-SUM(O205:$O$234)</f>
        <v>-3.1233714706936629E-5</v>
      </c>
      <c r="Q205" s="6">
        <f t="shared" si="45"/>
        <v>-4.7000060098538398E-7</v>
      </c>
      <c r="R205" s="4">
        <f>SUM($Q$54:Q205)*0.1+$O$8</f>
        <v>8.0799543251107859E-7</v>
      </c>
      <c r="S205" s="4">
        <f>-SUM(R205:$R$234)</f>
        <v>-2.3957449174522461E-6</v>
      </c>
      <c r="T205">
        <f t="shared" si="46"/>
        <v>1.1203539673339829E-6</v>
      </c>
      <c r="U205">
        <f t="shared" si="47"/>
        <v>3.1325461339041888E-5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-3628.7327024952137</v>
      </c>
      <c r="E206">
        <f t="shared" si="35"/>
        <v>-1320.7506918166125</v>
      </c>
      <c r="F206">
        <f t="shared" si="36"/>
        <v>36287.327024952137</v>
      </c>
      <c r="G206">
        <f t="shared" si="37"/>
        <v>-20075.410515612461</v>
      </c>
      <c r="H206">
        <f t="shared" si="38"/>
        <v>55156.737077927108</v>
      </c>
      <c r="I206">
        <f t="shared" si="39"/>
        <v>58696.57360062802</v>
      </c>
      <c r="J206" s="42">
        <f t="shared" si="40"/>
        <v>3861.6166842518533</v>
      </c>
      <c r="K206">
        <f t="shared" si="41"/>
        <v>4.7830271135217659</v>
      </c>
      <c r="L206">
        <f t="shared" si="42"/>
        <v>9.6101116261084538</v>
      </c>
      <c r="M206" s="42">
        <f t="shared" si="43"/>
        <v>17.318778385540909</v>
      </c>
      <c r="N206" s="6">
        <f t="shared" si="44"/>
        <v>1.7219911777866044E-7</v>
      </c>
      <c r="O206" s="4">
        <f>SUM($N$54:N206)*0.1+$O$30</f>
        <v>7.9332325100675387E-7</v>
      </c>
      <c r="P206" s="4">
        <f>-SUM(O206:$O$234)</f>
        <v>-3.0457611367707741E-5</v>
      </c>
      <c r="Q206" s="6">
        <f t="shared" si="45"/>
        <v>-4.7311318774687654E-7</v>
      </c>
      <c r="R206" s="4">
        <f>SUM($Q$54:Q206)*0.1+$O$8</f>
        <v>7.6068411373639144E-7</v>
      </c>
      <c r="S206" s="4">
        <f>-SUM(R206:$R$234)</f>
        <v>-1.5877494849411675E-6</v>
      </c>
      <c r="T206">
        <f t="shared" si="46"/>
        <v>1.0990914891303837E-6</v>
      </c>
      <c r="U206">
        <f t="shared" si="47"/>
        <v>3.0498967829309417E-5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-3628.7327024952137</v>
      </c>
      <c r="E207">
        <f t="shared" si="35"/>
        <v>-1320.7506918166125</v>
      </c>
      <c r="F207">
        <f t="shared" si="36"/>
        <v>36287.327024952137</v>
      </c>
      <c r="G207">
        <f t="shared" si="37"/>
        <v>-20207.485584794122</v>
      </c>
      <c r="H207">
        <f t="shared" si="38"/>
        <v>55519.610348176633</v>
      </c>
      <c r="I207">
        <f t="shared" si="39"/>
        <v>59082.735269053206</v>
      </c>
      <c r="J207" s="42">
        <f t="shared" si="40"/>
        <v>3861.6166842518533</v>
      </c>
      <c r="K207">
        <f t="shared" si="41"/>
        <v>4.8144943971633571</v>
      </c>
      <c r="L207">
        <f t="shared" si="42"/>
        <v>9.6101116261084538</v>
      </c>
      <c r="M207" s="42">
        <f t="shared" si="43"/>
        <v>17.32749528059702</v>
      </c>
      <c r="N207" s="6">
        <f t="shared" si="44"/>
        <v>1.733320067114148E-7</v>
      </c>
      <c r="O207" s="4">
        <f>SUM($N$54:N207)*0.1+$O$30</f>
        <v>8.1065645167789532E-7</v>
      </c>
      <c r="P207" s="4">
        <f>-SUM(O207:$O$234)</f>
        <v>-2.9664288116700988E-5</v>
      </c>
      <c r="Q207" s="6">
        <f t="shared" si="45"/>
        <v>-4.7622577450836921E-7</v>
      </c>
      <c r="R207" s="4">
        <f>SUM($Q$54:Q207)*0.1+$O$8</f>
        <v>7.1306153628555452E-7</v>
      </c>
      <c r="S207" s="4">
        <f>-SUM(R207:$R$234)</f>
        <v>-8.2706537120477609E-7</v>
      </c>
      <c r="T207">
        <f t="shared" si="46"/>
        <v>1.0796391235857059E-6</v>
      </c>
      <c r="U207">
        <f t="shared" si="47"/>
        <v>2.9675815516997905E-5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-3628.7327024952137</v>
      </c>
      <c r="E208">
        <f t="shared" si="35"/>
        <v>-1320.7506918166125</v>
      </c>
      <c r="F208">
        <f t="shared" si="36"/>
        <v>36287.327024952137</v>
      </c>
      <c r="G208">
        <f t="shared" si="37"/>
        <v>-20339.560653975783</v>
      </c>
      <c r="H208">
        <f t="shared" si="38"/>
        <v>55882.483618426151</v>
      </c>
      <c r="I208">
        <f t="shared" si="39"/>
        <v>59468.896937478392</v>
      </c>
      <c r="J208" s="42">
        <f t="shared" si="40"/>
        <v>3861.6166842518533</v>
      </c>
      <c r="K208">
        <f t="shared" si="41"/>
        <v>4.8459616808049475</v>
      </c>
      <c r="L208">
        <f t="shared" si="42"/>
        <v>9.6101116261084538</v>
      </c>
      <c r="M208" s="42">
        <f t="shared" si="43"/>
        <v>17.336264909449916</v>
      </c>
      <c r="N208" s="6">
        <f t="shared" si="44"/>
        <v>1.7446489564416915E-7</v>
      </c>
      <c r="O208" s="4">
        <f>SUM($N$54:N208)*0.1+$O$30</f>
        <v>8.2810294124231213E-7</v>
      </c>
      <c r="P208" s="4">
        <f>-SUM(O208:$O$234)</f>
        <v>-2.8853631665023093E-5</v>
      </c>
      <c r="Q208" s="6">
        <f t="shared" si="45"/>
        <v>-4.7933836126986177E-7</v>
      </c>
      <c r="R208" s="4">
        <f>SUM($Q$54:Q208)*0.1+$O$8</f>
        <v>6.6512770015856785E-7</v>
      </c>
      <c r="S208" s="4">
        <f>-SUM(R208:$R$234)</f>
        <v>-1.1400383491922157E-7</v>
      </c>
      <c r="T208">
        <f t="shared" si="46"/>
        <v>1.0621437467746038E-6</v>
      </c>
      <c r="U208">
        <f t="shared" si="47"/>
        <v>2.8853856884915742E-5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-3628.7327024952137</v>
      </c>
      <c r="E209">
        <f t="shared" si="35"/>
        <v>-1320.7506918166125</v>
      </c>
      <c r="F209">
        <f t="shared" si="36"/>
        <v>36287.327024952137</v>
      </c>
      <c r="G209">
        <f t="shared" si="37"/>
        <v>-20471.635723157444</v>
      </c>
      <c r="H209">
        <f t="shared" si="38"/>
        <v>56245.356888675669</v>
      </c>
      <c r="I209">
        <f t="shared" si="39"/>
        <v>59855.05860590357</v>
      </c>
      <c r="J209" s="42">
        <f t="shared" si="40"/>
        <v>3861.6166842518533</v>
      </c>
      <c r="K209">
        <f t="shared" si="41"/>
        <v>4.8774289644465378</v>
      </c>
      <c r="L209">
        <f t="shared" si="42"/>
        <v>9.6101116261084538</v>
      </c>
      <c r="M209" s="42">
        <f t="shared" si="43"/>
        <v>17.345087192113411</v>
      </c>
      <c r="N209" s="6">
        <f t="shared" si="44"/>
        <v>1.755977845769235E-7</v>
      </c>
      <c r="O209" s="4">
        <f>SUM($N$54:N209)*0.1+$O$30</f>
        <v>8.4566271970000452E-7</v>
      </c>
      <c r="P209" s="4">
        <f>-SUM(O209:$O$234)</f>
        <v>-2.8025528723780778E-5</v>
      </c>
      <c r="Q209" s="6">
        <f t="shared" si="45"/>
        <v>-4.8245094803135439E-7</v>
      </c>
      <c r="R209" s="4">
        <f>SUM($Q$54:Q209)*0.1+$O$8</f>
        <v>6.1688260535543226E-7</v>
      </c>
      <c r="S209" s="4">
        <f>-SUM(R209:$R$234)</f>
        <v>5.5112386523934628E-7</v>
      </c>
      <c r="T209">
        <f t="shared" si="46"/>
        <v>1.0467519210780148E-6</v>
      </c>
      <c r="U209">
        <f t="shared" si="47"/>
        <v>2.8030947143510825E-5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-3628.7327024952137</v>
      </c>
      <c r="E210">
        <f t="shared" si="35"/>
        <v>-1320.7506918166125</v>
      </c>
      <c r="F210">
        <f t="shared" si="36"/>
        <v>36287.327024952137</v>
      </c>
      <c r="G210">
        <f t="shared" si="37"/>
        <v>-20603.710792339105</v>
      </c>
      <c r="H210">
        <f t="shared" si="38"/>
        <v>56608.230158925195</v>
      </c>
      <c r="I210">
        <f t="shared" si="39"/>
        <v>60241.220274328763</v>
      </c>
      <c r="J210" s="42">
        <f t="shared" si="40"/>
        <v>3861.6166842518533</v>
      </c>
      <c r="K210">
        <f t="shared" si="41"/>
        <v>4.9088962480881291</v>
      </c>
      <c r="L210">
        <f t="shared" si="42"/>
        <v>9.6101116261084538</v>
      </c>
      <c r="M210" s="42">
        <f t="shared" si="43"/>
        <v>17.353962048284199</v>
      </c>
      <c r="N210" s="6">
        <f t="shared" si="44"/>
        <v>1.7673067350967783E-7</v>
      </c>
      <c r="O210" s="4">
        <f>SUM($N$54:N210)*0.1+$O$30</f>
        <v>8.6333578705097229E-7</v>
      </c>
      <c r="P210" s="4">
        <f>-SUM(O210:$O$234)</f>
        <v>-2.7179866004080772E-5</v>
      </c>
      <c r="Q210" s="6">
        <f t="shared" si="45"/>
        <v>-4.85563534792847E-7</v>
      </c>
      <c r="R210" s="4">
        <f>SUM($Q$54:Q210)*0.1+$O$8</f>
        <v>5.6832625187614776E-7</v>
      </c>
      <c r="S210" s="4">
        <f>-SUM(R210:$R$234)</f>
        <v>1.1680064705947785E-6</v>
      </c>
      <c r="T210">
        <f t="shared" si="46"/>
        <v>1.0336069899988642E-6</v>
      </c>
      <c r="U210">
        <f t="shared" si="47"/>
        <v>2.7204950930210052E-5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-3628.7327024952137</v>
      </c>
      <c r="E211">
        <f t="shared" si="35"/>
        <v>-1320.7506918166125</v>
      </c>
      <c r="F211">
        <f t="shared" si="36"/>
        <v>36287.327024952137</v>
      </c>
      <c r="G211">
        <f t="shared" si="37"/>
        <v>-20735.785861520762</v>
      </c>
      <c r="H211">
        <f t="shared" si="38"/>
        <v>56971.103429174713</v>
      </c>
      <c r="I211">
        <f t="shared" si="39"/>
        <v>60627.381942753942</v>
      </c>
      <c r="J211" s="42">
        <f t="shared" si="40"/>
        <v>3861.6166842518533</v>
      </c>
      <c r="K211">
        <f t="shared" si="41"/>
        <v>4.9403635317297185</v>
      </c>
      <c r="L211">
        <f t="shared" si="42"/>
        <v>9.6101116261084538</v>
      </c>
      <c r="M211" s="42">
        <f t="shared" si="43"/>
        <v>17.362889397345121</v>
      </c>
      <c r="N211" s="6">
        <f t="shared" si="44"/>
        <v>1.7786356244243216E-7</v>
      </c>
      <c r="O211" s="4">
        <f>SUM($N$54:N211)*0.1+$O$30</f>
        <v>8.8112214329521542E-7</v>
      </c>
      <c r="P211" s="4">
        <f>-SUM(O211:$O$234)</f>
        <v>-2.63165302170298E-5</v>
      </c>
      <c r="Q211" s="6">
        <f t="shared" si="45"/>
        <v>-4.8867612155433962E-7</v>
      </c>
      <c r="R211" s="4">
        <f>SUM($Q$54:Q211)*0.1+$O$8</f>
        <v>5.194586397207135E-7</v>
      </c>
      <c r="S211" s="4">
        <f>-SUM(R211:$R$234)</f>
        <v>1.7363327224709263E-6</v>
      </c>
      <c r="T211">
        <f t="shared" si="46"/>
        <v>1.0228457898362042E-6</v>
      </c>
      <c r="U211">
        <f t="shared" si="47"/>
        <v>2.637374857669963E-5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-3628.7327024952137</v>
      </c>
      <c r="E212">
        <f t="shared" si="35"/>
        <v>-1320.7506918166125</v>
      </c>
      <c r="F212">
        <f t="shared" si="36"/>
        <v>36287.327024952137</v>
      </c>
      <c r="G212">
        <f t="shared" si="37"/>
        <v>-20867.860930702424</v>
      </c>
      <c r="H212">
        <f t="shared" si="38"/>
        <v>57333.976699424231</v>
      </c>
      <c r="I212">
        <f t="shared" si="39"/>
        <v>61013.543611179128</v>
      </c>
      <c r="J212" s="42">
        <f t="shared" si="40"/>
        <v>3861.6166842518533</v>
      </c>
      <c r="K212">
        <f t="shared" si="41"/>
        <v>4.9718308153713098</v>
      </c>
      <c r="L212">
        <f t="shared" si="42"/>
        <v>9.6101116261084538</v>
      </c>
      <c r="M212" s="42">
        <f t="shared" si="43"/>
        <v>17.371869158368376</v>
      </c>
      <c r="N212" s="6">
        <f t="shared" si="44"/>
        <v>1.7899645137518651E-7</v>
      </c>
      <c r="O212" s="4">
        <f>SUM($N$54:N212)*0.1+$O$30</f>
        <v>8.9902178843273414E-7</v>
      </c>
      <c r="P212" s="4">
        <f>-SUM(O212:$O$234)</f>
        <v>-2.5435408073734586E-5</v>
      </c>
      <c r="Q212" s="6">
        <f t="shared" si="45"/>
        <v>-4.9178870831583223E-7</v>
      </c>
      <c r="R212" s="4">
        <f>SUM($Q$54:Q212)*0.1+$O$8</f>
        <v>4.7027976888913033E-7</v>
      </c>
      <c r="S212" s="4">
        <f>-SUM(R212:$R$234)</f>
        <v>2.2557913621916398E-6</v>
      </c>
      <c r="T212">
        <f t="shared" si="46"/>
        <v>1.0145951099346013E-6</v>
      </c>
      <c r="U212">
        <f t="shared" si="47"/>
        <v>2.5535241893256875E-5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-3628.7327024952137</v>
      </c>
      <c r="E213">
        <f t="shared" si="35"/>
        <v>-1320.7506918166125</v>
      </c>
      <c r="F213">
        <f t="shared" si="36"/>
        <v>36287.327024952137</v>
      </c>
      <c r="G213">
        <f t="shared" si="37"/>
        <v>-20999.935999884085</v>
      </c>
      <c r="H213">
        <f t="shared" si="38"/>
        <v>57696.849969673749</v>
      </c>
      <c r="I213">
        <f t="shared" si="39"/>
        <v>61399.705279604306</v>
      </c>
      <c r="J213" s="42">
        <f t="shared" si="40"/>
        <v>3861.6166842518533</v>
      </c>
      <c r="K213">
        <f t="shared" si="41"/>
        <v>5.0032980990128992</v>
      </c>
      <c r="L213">
        <f t="shared" si="42"/>
        <v>9.6101116261084538</v>
      </c>
      <c r="M213" s="42">
        <f t="shared" si="43"/>
        <v>17.380901250118786</v>
      </c>
      <c r="N213" s="6">
        <f t="shared" si="44"/>
        <v>1.8012934030794084E-7</v>
      </c>
      <c r="O213" s="4">
        <f>SUM($N$54:N213)*0.1+$O$30</f>
        <v>9.1703472246352822E-7</v>
      </c>
      <c r="P213" s="4">
        <f>-SUM(O213:$O$234)</f>
        <v>-2.4536386285301852E-5</v>
      </c>
      <c r="Q213" s="6">
        <f t="shared" si="45"/>
        <v>-4.9490129507732485E-7</v>
      </c>
      <c r="R213" s="4">
        <f>SUM($Q$54:Q213)*0.1+$O$8</f>
        <v>4.207896393813974E-7</v>
      </c>
      <c r="S213" s="4">
        <f>-SUM(R213:$R$234)</f>
        <v>2.7260711310807701E-6</v>
      </c>
      <c r="T213">
        <f t="shared" si="46"/>
        <v>1.0089680881051128E-6</v>
      </c>
      <c r="U213">
        <f t="shared" si="47"/>
        <v>2.4687359432577247E-5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-3628.7327024952137</v>
      </c>
      <c r="E214">
        <f t="shared" si="35"/>
        <v>-1320.7506918166125</v>
      </c>
      <c r="F214">
        <f t="shared" si="36"/>
        <v>36287.327024952137</v>
      </c>
      <c r="G214">
        <f t="shared" si="37"/>
        <v>-21132.011069065746</v>
      </c>
      <c r="H214">
        <f t="shared" si="38"/>
        <v>58059.723239923274</v>
      </c>
      <c r="I214">
        <f t="shared" si="39"/>
        <v>61785.866948029499</v>
      </c>
      <c r="J214" s="42">
        <f t="shared" si="40"/>
        <v>3861.6166842518533</v>
      </c>
      <c r="K214">
        <f t="shared" si="41"/>
        <v>5.0347653826544914</v>
      </c>
      <c r="L214">
        <f t="shared" si="42"/>
        <v>9.6101116261084538</v>
      </c>
      <c r="M214" s="42">
        <f t="shared" si="43"/>
        <v>17.389985591057016</v>
      </c>
      <c r="N214" s="6">
        <f t="shared" si="44"/>
        <v>1.8126222924069519E-7</v>
      </c>
      <c r="O214" s="4">
        <f>SUM($N$54:N214)*0.1+$O$30</f>
        <v>9.3516094538759768E-7</v>
      </c>
      <c r="P214" s="4">
        <f>-SUM(O214:$O$234)</f>
        <v>-2.3619351562838325E-5</v>
      </c>
      <c r="Q214" s="6">
        <f t="shared" si="45"/>
        <v>-4.9801388183881746E-7</v>
      </c>
      <c r="R214" s="4">
        <f>SUM($Q$54:Q214)*0.1+$O$8</f>
        <v>3.7098825119751641E-7</v>
      </c>
      <c r="S214" s="4">
        <f>-SUM(R214:$R$234)</f>
        <v>3.1468607704621675E-6</v>
      </c>
      <c r="T214">
        <f t="shared" si="46"/>
        <v>1.0060607716757558E-6</v>
      </c>
      <c r="U214">
        <f t="shared" si="47"/>
        <v>2.382806120853367E-5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-3628.7327024952137</v>
      </c>
      <c r="E215">
        <f t="shared" si="35"/>
        <v>-1320.7506918166125</v>
      </c>
      <c r="F215">
        <f t="shared" si="36"/>
        <v>36287.327024952137</v>
      </c>
      <c r="G215">
        <f t="shared" si="37"/>
        <v>-21264.086138247407</v>
      </c>
      <c r="H215">
        <f t="shared" si="38"/>
        <v>58422.596510172792</v>
      </c>
      <c r="I215">
        <f t="shared" si="39"/>
        <v>62172.028616454678</v>
      </c>
      <c r="J215" s="42">
        <f t="shared" si="40"/>
        <v>3861.6166842518533</v>
      </c>
      <c r="K215">
        <f t="shared" si="41"/>
        <v>5.0662326662960808</v>
      </c>
      <c r="L215">
        <f t="shared" si="42"/>
        <v>9.6101116261084538</v>
      </c>
      <c r="M215" s="42">
        <f t="shared" si="43"/>
        <v>17.399122099342833</v>
      </c>
      <c r="N215" s="6">
        <f t="shared" si="44"/>
        <v>1.8239511817344955E-7</v>
      </c>
      <c r="O215" s="4">
        <f>SUM($N$54:N215)*0.1+$O$30</f>
        <v>9.5340045720494271E-7</v>
      </c>
      <c r="P215" s="4">
        <f>-SUM(O215:$O$234)</f>
        <v>-2.2684190617450723E-5</v>
      </c>
      <c r="Q215" s="6">
        <f t="shared" si="45"/>
        <v>-5.0112646860031008E-7</v>
      </c>
      <c r="R215" s="4">
        <f>SUM($Q$54:Q215)*0.1+$O$8</f>
        <v>3.2087560433748565E-7</v>
      </c>
      <c r="S215" s="4">
        <f>-SUM(R215:$R$234)</f>
        <v>3.5178490216596839E-6</v>
      </c>
      <c r="T215">
        <f t="shared" si="46"/>
        <v>1.0059490967526838E-6</v>
      </c>
      <c r="U215">
        <f t="shared" si="47"/>
        <v>2.2955342857557835E-5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-3628.7327024952137</v>
      </c>
      <c r="E216">
        <f t="shared" si="35"/>
        <v>-1320.7506918166125</v>
      </c>
      <c r="F216">
        <f t="shared" si="36"/>
        <v>36287.327024952137</v>
      </c>
      <c r="G216">
        <f t="shared" si="37"/>
        <v>-21396.161207429072</v>
      </c>
      <c r="H216">
        <f t="shared" si="38"/>
        <v>58785.469780422318</v>
      </c>
      <c r="I216">
        <f t="shared" si="39"/>
        <v>62558.190284879871</v>
      </c>
      <c r="J216" s="42">
        <f t="shared" si="40"/>
        <v>3861.6166842518533</v>
      </c>
      <c r="K216">
        <f t="shared" si="41"/>
        <v>5.0976999499376721</v>
      </c>
      <c r="L216">
        <f t="shared" si="42"/>
        <v>9.6101116261084538</v>
      </c>
      <c r="M216" s="42">
        <f t="shared" si="43"/>
        <v>17.408310692838327</v>
      </c>
      <c r="N216" s="6">
        <f t="shared" si="44"/>
        <v>1.8352800710620393E-7</v>
      </c>
      <c r="O216" s="4">
        <f>SUM($N$54:N216)*0.1+$O$30</f>
        <v>9.7175325791556311E-7</v>
      </c>
      <c r="P216" s="4">
        <f>-SUM(O216:$O$234)</f>
        <v>-2.173079016024578E-5</v>
      </c>
      <c r="Q216" s="6">
        <f t="shared" si="45"/>
        <v>-5.0423905536180269E-7</v>
      </c>
      <c r="R216" s="4">
        <f>SUM($Q$54:Q216)*0.1+$O$8</f>
        <v>2.7045169880130514E-7</v>
      </c>
      <c r="S216" s="4">
        <f>-SUM(R216:$R$234)</f>
        <v>3.8387246259971696E-6</v>
      </c>
      <c r="T216">
        <f t="shared" si="46"/>
        <v>1.0086865299259342E-6</v>
      </c>
      <c r="U216">
        <f t="shared" si="47"/>
        <v>2.2067239241528878E-5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-3628.7327024952137</v>
      </c>
      <c r="E217">
        <f t="shared" si="35"/>
        <v>-1320.7506918166125</v>
      </c>
      <c r="F217">
        <f t="shared" si="36"/>
        <v>36287.327024952137</v>
      </c>
      <c r="G217">
        <f t="shared" si="37"/>
        <v>-21528.236276610733</v>
      </c>
      <c r="H217">
        <f t="shared" si="38"/>
        <v>59148.343050671843</v>
      </c>
      <c r="I217">
        <f t="shared" si="39"/>
        <v>62944.351953305057</v>
      </c>
      <c r="J217" s="42">
        <f t="shared" si="40"/>
        <v>3861.6166842518533</v>
      </c>
      <c r="K217">
        <f t="shared" si="41"/>
        <v>5.1291672335792633</v>
      </c>
      <c r="L217">
        <f t="shared" si="42"/>
        <v>9.6101116261084538</v>
      </c>
      <c r="M217" s="42">
        <f t="shared" si="43"/>
        <v>17.417551289111159</v>
      </c>
      <c r="N217" s="6">
        <f t="shared" si="44"/>
        <v>1.8466089603895826E-7</v>
      </c>
      <c r="O217" s="4">
        <f>SUM($N$54:N217)*0.1+$O$30</f>
        <v>9.9021934751945889E-7</v>
      </c>
      <c r="P217" s="4">
        <f>-SUM(O217:$O$234)</f>
        <v>-2.0759036902330217E-5</v>
      </c>
      <c r="Q217" s="6">
        <f t="shared" si="45"/>
        <v>-5.0735164212329531E-7</v>
      </c>
      <c r="R217" s="4">
        <f>SUM($Q$54:Q217)*0.1+$O$8</f>
        <v>2.1971653458897487E-7</v>
      </c>
      <c r="S217" s="4">
        <f>-SUM(R217:$R$234)</f>
        <v>4.1091763247984747E-6</v>
      </c>
      <c r="T217">
        <f t="shared" si="46"/>
        <v>1.0143025740742509E-6</v>
      </c>
      <c r="U217">
        <f t="shared" si="47"/>
        <v>2.1161827500964845E-5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-3628.7327024952137</v>
      </c>
      <c r="E218">
        <f t="shared" si="35"/>
        <v>-1320.7506918166125</v>
      </c>
      <c r="F218">
        <f t="shared" si="36"/>
        <v>36287.327024952137</v>
      </c>
      <c r="G218">
        <f t="shared" si="37"/>
        <v>-21660.311345792397</v>
      </c>
      <c r="H218">
        <f t="shared" si="38"/>
        <v>59511.216320921369</v>
      </c>
      <c r="I218">
        <f t="shared" si="39"/>
        <v>63330.51362173025</v>
      </c>
      <c r="J218" s="42">
        <f t="shared" si="40"/>
        <v>3861.6166842518533</v>
      </c>
      <c r="K218">
        <f t="shared" si="41"/>
        <v>5.1606345172208545</v>
      </c>
      <c r="L218">
        <f t="shared" si="42"/>
        <v>9.6101116261084538</v>
      </c>
      <c r="M218" s="42">
        <f t="shared" si="43"/>
        <v>17.426843805437805</v>
      </c>
      <c r="N218" s="6">
        <f t="shared" si="44"/>
        <v>1.8579378497171264E-7</v>
      </c>
      <c r="O218" s="4">
        <f>SUM($N$54:N218)*0.1+$O$30</f>
        <v>1.0087987260166305E-6</v>
      </c>
      <c r="P218" s="4">
        <f>-SUM(O218:$O$234)</f>
        <v>-1.9768817554810761E-5</v>
      </c>
      <c r="Q218" s="6">
        <f t="shared" si="45"/>
        <v>-5.1046422888478803E-7</v>
      </c>
      <c r="R218" s="4">
        <f>SUM($Q$54:Q218)*0.1+$O$8</f>
        <v>1.6867011170049653E-7</v>
      </c>
      <c r="S218" s="4">
        <f>-SUM(R218:$R$234)</f>
        <v>4.3288928593874496E-6</v>
      </c>
      <c r="T218">
        <f t="shared" si="46"/>
        <v>1.0228022664199735E-6</v>
      </c>
      <c r="U218">
        <f t="shared" si="47"/>
        <v>2.0237229575795443E-5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-3628.7327024952137</v>
      </c>
      <c r="E219">
        <f t="shared" si="35"/>
        <v>-1320.7506918166125</v>
      </c>
      <c r="F219">
        <f t="shared" si="36"/>
        <v>36287.327024952137</v>
      </c>
      <c r="G219">
        <f t="shared" si="37"/>
        <v>-21792.386414974058</v>
      </c>
      <c r="H219">
        <f t="shared" si="38"/>
        <v>59874.089591170901</v>
      </c>
      <c r="I219">
        <f t="shared" si="39"/>
        <v>63716.675290155443</v>
      </c>
      <c r="J219" s="42">
        <f t="shared" si="40"/>
        <v>3861.6166842518533</v>
      </c>
      <c r="K219">
        <f t="shared" si="41"/>
        <v>5.1921018008624458</v>
      </c>
      <c r="L219">
        <f t="shared" si="42"/>
        <v>9.6101116261084538</v>
      </c>
      <c r="M219" s="42">
        <f t="shared" si="43"/>
        <v>17.436188158806779</v>
      </c>
      <c r="N219" s="6">
        <f t="shared" si="44"/>
        <v>1.8692667390446699E-7</v>
      </c>
      <c r="O219" s="4">
        <f>SUM($N$54:N219)*0.1+$O$30</f>
        <v>1.027491393407077E-6</v>
      </c>
      <c r="P219" s="4">
        <f>-SUM(O219:$O$234)</f>
        <v>-1.8760018828794132E-5</v>
      </c>
      <c r="Q219" s="6">
        <f t="shared" si="45"/>
        <v>-5.1357681564628075E-7</v>
      </c>
      <c r="R219" s="4">
        <f>SUM($Q$54:Q219)*0.1+$O$8</f>
        <v>1.1731243013586844E-7</v>
      </c>
      <c r="S219" s="4">
        <f>-SUM(R219:$R$234)</f>
        <v>4.4975629710879461E-6</v>
      </c>
      <c r="T219">
        <f t="shared" si="46"/>
        <v>1.0341667030948152E-6</v>
      </c>
      <c r="U219">
        <f t="shared" si="47"/>
        <v>1.9291614217986316E-5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-3628.7327024952137</v>
      </c>
      <c r="E220">
        <f t="shared" si="35"/>
        <v>-1320.7506918166125</v>
      </c>
      <c r="F220">
        <f t="shared" si="36"/>
        <v>36287.327024952137</v>
      </c>
      <c r="G220">
        <f t="shared" si="37"/>
        <v>-21924.461484155723</v>
      </c>
      <c r="H220">
        <f t="shared" si="38"/>
        <v>60236.962861420427</v>
      </c>
      <c r="I220">
        <f t="shared" si="39"/>
        <v>64102.836958580636</v>
      </c>
      <c r="J220" s="42">
        <f t="shared" si="40"/>
        <v>3861.6166842518533</v>
      </c>
      <c r="K220">
        <f t="shared" si="41"/>
        <v>5.223569084504037</v>
      </c>
      <c r="L220">
        <f t="shared" si="42"/>
        <v>9.6101116261084538</v>
      </c>
      <c r="M220" s="42">
        <f t="shared" si="43"/>
        <v>17.445584265921877</v>
      </c>
      <c r="N220" s="6">
        <f t="shared" si="44"/>
        <v>1.8805956283722137E-7</v>
      </c>
      <c r="O220" s="4">
        <f>SUM($N$54:N220)*0.1+$O$30</f>
        <v>1.0462973496907991E-6</v>
      </c>
      <c r="P220" s="4">
        <f>-SUM(O220:$O$234)</f>
        <v>-1.7732527435387055E-5</v>
      </c>
      <c r="Q220" s="6">
        <f t="shared" si="45"/>
        <v>-5.1668940240777336E-7</v>
      </c>
      <c r="R220" s="4">
        <f>SUM($Q$54:Q220)*0.1+$O$8</f>
        <v>6.5643489895091427E-8</v>
      </c>
      <c r="S220" s="4">
        <f>-SUM(R220:$R$234)</f>
        <v>4.6148754012238146E-6</v>
      </c>
      <c r="T220">
        <f t="shared" si="46"/>
        <v>1.0483545257858131E-6</v>
      </c>
      <c r="U220">
        <f t="shared" si="47"/>
        <v>1.8323198525791703E-5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-3628.7327024952137</v>
      </c>
      <c r="E221">
        <f t="shared" si="35"/>
        <v>-1320.7506918166125</v>
      </c>
      <c r="F221">
        <f t="shared" si="36"/>
        <v>36287.327024952137</v>
      </c>
      <c r="G221">
        <f t="shared" si="37"/>
        <v>-22056.536553337384</v>
      </c>
      <c r="H221">
        <f t="shared" si="38"/>
        <v>60599.836131669952</v>
      </c>
      <c r="I221">
        <f t="shared" si="39"/>
        <v>64488.998627005829</v>
      </c>
      <c r="J221" s="42">
        <f t="shared" si="40"/>
        <v>3861.6166842518533</v>
      </c>
      <c r="K221">
        <f t="shared" si="41"/>
        <v>5.2550363681456282</v>
      </c>
      <c r="L221">
        <f t="shared" si="42"/>
        <v>9.6101116261084538</v>
      </c>
      <c r="M221" s="42">
        <f t="shared" si="43"/>
        <v>17.455032043205417</v>
      </c>
      <c r="N221" s="6">
        <f t="shared" si="44"/>
        <v>1.891924517699757E-7</v>
      </c>
      <c r="O221" s="4">
        <f>SUM($N$54:N221)*0.1+$O$30</f>
        <v>1.0652165948677967E-6</v>
      </c>
      <c r="P221" s="4">
        <f>-SUM(O221:$O$234)</f>
        <v>-1.6686230085696253E-5</v>
      </c>
      <c r="Q221" s="6">
        <f t="shared" si="45"/>
        <v>-5.1980198916926598E-7</v>
      </c>
      <c r="R221" s="4">
        <f>SUM($Q$54:Q221)*0.1+$O$8</f>
        <v>1.366329097816466E-8</v>
      </c>
      <c r="S221" s="4">
        <f>-SUM(R221:$R$234)</f>
        <v>4.680518891118906E-6</v>
      </c>
      <c r="T221">
        <f t="shared" si="46"/>
        <v>1.065304219226648E-6</v>
      </c>
      <c r="U221">
        <f t="shared" si="47"/>
        <v>1.7330249033493885E-5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-3628.7327024952137</v>
      </c>
      <c r="E222">
        <f t="shared" si="35"/>
        <v>-1320.7506918166125</v>
      </c>
      <c r="F222">
        <f t="shared" si="36"/>
        <v>36287.327024952137</v>
      </c>
      <c r="G222">
        <f t="shared" si="37"/>
        <v>-22188.611622519049</v>
      </c>
      <c r="H222">
        <f t="shared" si="38"/>
        <v>60962.709401919477</v>
      </c>
      <c r="I222">
        <f t="shared" si="39"/>
        <v>64875.160295431015</v>
      </c>
      <c r="J222" s="42">
        <f t="shared" si="40"/>
        <v>3861.6166842518533</v>
      </c>
      <c r="K222">
        <f t="shared" si="41"/>
        <v>5.2865036517872186</v>
      </c>
      <c r="L222">
        <f t="shared" si="42"/>
        <v>9.6101116261084538</v>
      </c>
      <c r="M222" s="42">
        <f t="shared" si="43"/>
        <v>17.464531406801449</v>
      </c>
      <c r="N222" s="6">
        <f t="shared" si="44"/>
        <v>1.9032534070273008E-7</v>
      </c>
      <c r="O222" s="4">
        <f>SUM($N$54:N222)*0.1+$O$30</f>
        <v>1.0842491289380696E-6</v>
      </c>
      <c r="P222" s="4">
        <f>-SUM(O222:$O$234)</f>
        <v>-1.5621013490828461E-5</v>
      </c>
      <c r="Q222" s="6">
        <f t="shared" si="45"/>
        <v>-5.229145759307587E-7</v>
      </c>
      <c r="R222" s="4">
        <f>SUM($Q$54:Q222)*0.1+$O$8</f>
        <v>-3.8628166614911867E-8</v>
      </c>
      <c r="S222" s="4">
        <f>-SUM(R222:$R$234)</f>
        <v>4.6941821820970707E-6</v>
      </c>
      <c r="T222">
        <f t="shared" si="46"/>
        <v>1.0849370068621459E-6</v>
      </c>
      <c r="U222">
        <f t="shared" si="47"/>
        <v>1.6311082393249148E-5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-3628.7327024952137</v>
      </c>
      <c r="E223">
        <f t="shared" si="35"/>
        <v>-1320.7506918166125</v>
      </c>
      <c r="F223">
        <f t="shared" si="36"/>
        <v>36287.327024952137</v>
      </c>
      <c r="G223">
        <f t="shared" si="37"/>
        <v>-22320.686691700714</v>
      </c>
      <c r="H223">
        <f t="shared" si="38"/>
        <v>61325.582672169003</v>
      </c>
      <c r="I223">
        <f t="shared" si="39"/>
        <v>65261.321963856208</v>
      </c>
      <c r="J223" s="42">
        <f t="shared" si="40"/>
        <v>3861.6166842518533</v>
      </c>
      <c r="K223">
        <f t="shared" si="41"/>
        <v>5.3179709354288098</v>
      </c>
      <c r="L223">
        <f t="shared" si="42"/>
        <v>9.6101116261084538</v>
      </c>
      <c r="M223" s="42">
        <f t="shared" si="43"/>
        <v>17.474082272579015</v>
      </c>
      <c r="N223" s="6">
        <f t="shared" si="44"/>
        <v>1.9145822963548446E-7</v>
      </c>
      <c r="O223" s="4">
        <f>SUM($N$54:N223)*0.1+$O$30</f>
        <v>1.1033949519016182E-6</v>
      </c>
      <c r="P223" s="4">
        <f>-SUM(O223:$O$234)</f>
        <v>-1.4536764361890388E-5</v>
      </c>
      <c r="Q223" s="6">
        <f t="shared" si="45"/>
        <v>-5.2602716269225132E-7</v>
      </c>
      <c r="R223" s="4">
        <f>SUM($Q$54:Q223)*0.1+$O$8</f>
        <v>-9.1230882884136458E-8</v>
      </c>
      <c r="S223" s="4">
        <f>-SUM(R223:$R$234)</f>
        <v>4.6555540154821588E-6</v>
      </c>
      <c r="T223">
        <f t="shared" si="46"/>
        <v>1.1071601030897895E-6</v>
      </c>
      <c r="U223">
        <f t="shared" si="47"/>
        <v>1.5264065687234133E-5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-3628.7327024952137</v>
      </c>
      <c r="E224">
        <f t="shared" si="35"/>
        <v>-1320.7506918166125</v>
      </c>
      <c r="F224">
        <f t="shared" si="36"/>
        <v>36287.327024952137</v>
      </c>
      <c r="G224">
        <f t="shared" si="37"/>
        <v>-22452.761760882375</v>
      </c>
      <c r="H224">
        <f t="shared" si="38"/>
        <v>61688.455942418528</v>
      </c>
      <c r="I224">
        <f t="shared" si="39"/>
        <v>65647.483632281394</v>
      </c>
      <c r="J224" s="42">
        <f t="shared" si="40"/>
        <v>3861.6166842518533</v>
      </c>
      <c r="K224">
        <f t="shared" si="41"/>
        <v>5.3494382190704011</v>
      </c>
      <c r="L224">
        <f t="shared" si="42"/>
        <v>9.6101116261084538</v>
      </c>
      <c r="M224" s="42">
        <f t="shared" si="43"/>
        <v>17.483684556135348</v>
      </c>
      <c r="N224" s="6">
        <f t="shared" si="44"/>
        <v>1.9259111856823881E-7</v>
      </c>
      <c r="O224" s="4">
        <f>SUM($N$54:N224)*0.1+$O$30</f>
        <v>1.122654063758442E-6</v>
      </c>
      <c r="P224" s="4">
        <f>-SUM(O224:$O$234)</f>
        <v>-1.3433369409988772E-5</v>
      </c>
      <c r="Q224" s="6">
        <f t="shared" si="45"/>
        <v>-5.2913974945374393E-7</v>
      </c>
      <c r="R224" s="4">
        <f>SUM($Q$54:Q224)*0.1+$O$8</f>
        <v>-1.4414485782951081E-7</v>
      </c>
      <c r="S224" s="4">
        <f>-SUM(R224:$R$234)</f>
        <v>4.5643231325980223E-6</v>
      </c>
      <c r="T224">
        <f t="shared" si="46"/>
        <v>1.1318700839372131E-6</v>
      </c>
      <c r="U224">
        <f t="shared" si="47"/>
        <v>1.4187616408826098E-5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-3628.7327024952137</v>
      </c>
      <c r="E225">
        <f t="shared" si="35"/>
        <v>-1320.7506918166125</v>
      </c>
      <c r="F225">
        <f t="shared" si="36"/>
        <v>36287.327024952137</v>
      </c>
      <c r="G225">
        <f t="shared" si="37"/>
        <v>-22584.83683006404</v>
      </c>
      <c r="H225">
        <f t="shared" si="38"/>
        <v>62051.329212668054</v>
      </c>
      <c r="I225">
        <f t="shared" si="39"/>
        <v>66033.645300706587</v>
      </c>
      <c r="J225" s="42">
        <f t="shared" si="40"/>
        <v>3861.6166842518533</v>
      </c>
      <c r="K225">
        <f t="shared" si="41"/>
        <v>5.3809055027119923</v>
      </c>
      <c r="L225">
        <f t="shared" si="42"/>
        <v>9.6101116261084538</v>
      </c>
      <c r="M225" s="42">
        <f t="shared" si="43"/>
        <v>17.49333817279912</v>
      </c>
      <c r="N225" s="6">
        <f t="shared" si="44"/>
        <v>1.9372400750099319E-7</v>
      </c>
      <c r="O225" s="4">
        <f>SUM($N$54:N225)*0.1+$O$30</f>
        <v>1.1420264645085411E-6</v>
      </c>
      <c r="P225" s="4">
        <f>-SUM(O225:$O$234)</f>
        <v>-1.231071534623033E-5</v>
      </c>
      <c r="Q225" s="6">
        <f t="shared" si="45"/>
        <v>-5.3225233621523665E-7</v>
      </c>
      <c r="R225" s="4">
        <f>SUM($Q$54:Q225)*0.1+$O$8</f>
        <v>-1.9737009145103492E-7</v>
      </c>
      <c r="S225" s="4">
        <f>-SUM(R225:$R$234)</f>
        <v>4.4201782747685115E-6</v>
      </c>
      <c r="T225">
        <f t="shared" si="46"/>
        <v>1.158956167694563E-6</v>
      </c>
      <c r="U225">
        <f t="shared" si="47"/>
        <v>1.3080202151214884E-5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-3628.7327024952137</v>
      </c>
      <c r="E226">
        <f t="shared" si="35"/>
        <v>-1320.7506918166125</v>
      </c>
      <c r="F226">
        <f t="shared" si="36"/>
        <v>36287.327024952137</v>
      </c>
      <c r="G226">
        <f t="shared" si="37"/>
        <v>-22716.911899245701</v>
      </c>
      <c r="H226">
        <f t="shared" si="38"/>
        <v>62414.202482917586</v>
      </c>
      <c r="I226">
        <f t="shared" si="39"/>
        <v>66419.80696913178</v>
      </c>
      <c r="J226" s="42">
        <f t="shared" si="40"/>
        <v>3861.6166842518533</v>
      </c>
      <c r="K226">
        <f t="shared" si="41"/>
        <v>5.4123727863535835</v>
      </c>
      <c r="L226">
        <f t="shared" si="42"/>
        <v>9.6101116261084538</v>
      </c>
      <c r="M226" s="42">
        <f t="shared" si="43"/>
        <v>17.503043037633642</v>
      </c>
      <c r="N226" s="6">
        <f t="shared" si="44"/>
        <v>1.9485689643374755E-7</v>
      </c>
      <c r="O226" s="4">
        <f>SUM($N$54:N226)*0.1+$O$30</f>
        <v>1.1615121541519161E-6</v>
      </c>
      <c r="P226" s="4">
        <f>-SUM(O226:$O$234)</f>
        <v>-1.1168688881721788E-5</v>
      </c>
      <c r="Q226" s="6">
        <f t="shared" si="45"/>
        <v>-5.3536492297672937E-7</v>
      </c>
      <c r="R226" s="4">
        <f>SUM($Q$54:Q226)*0.1+$O$8</f>
        <v>-2.5090658374870794E-7</v>
      </c>
      <c r="S226" s="4">
        <f>-SUM(R226:$R$234)</f>
        <v>4.2228081833174766E-6</v>
      </c>
      <c r="T226">
        <f t="shared" si="46"/>
        <v>1.1883032432889644E-6</v>
      </c>
      <c r="U226">
        <f t="shared" si="47"/>
        <v>1.1940340040794021E-5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-3628.7327024952137</v>
      </c>
      <c r="E227">
        <f t="shared" si="35"/>
        <v>-1320.7506918166125</v>
      </c>
      <c r="F227">
        <f t="shared" si="36"/>
        <v>36287.327024952137</v>
      </c>
      <c r="G227">
        <f t="shared" si="37"/>
        <v>-22848.986968427365</v>
      </c>
      <c r="H227">
        <f t="shared" si="38"/>
        <v>62777.075753167112</v>
      </c>
      <c r="I227">
        <f t="shared" si="39"/>
        <v>66805.968637556973</v>
      </c>
      <c r="J227" s="42">
        <f t="shared" si="40"/>
        <v>3861.6166842518533</v>
      </c>
      <c r="K227">
        <f t="shared" si="41"/>
        <v>5.4438400699951748</v>
      </c>
      <c r="L227">
        <f t="shared" si="42"/>
        <v>9.6101116261084538</v>
      </c>
      <c r="M227" s="42">
        <f t="shared" si="43"/>
        <v>17.512799065440102</v>
      </c>
      <c r="N227" s="6">
        <f t="shared" si="44"/>
        <v>1.959897853665019E-7</v>
      </c>
      <c r="O227" s="4">
        <f>SUM($N$54:N227)*0.1+$O$30</f>
        <v>1.1811111326885662E-6</v>
      </c>
      <c r="P227" s="4">
        <f>-SUM(O227:$O$234)</f>
        <v>-1.0007176727569872E-5</v>
      </c>
      <c r="Q227" s="6">
        <f t="shared" si="45"/>
        <v>-5.3847750973822199E-7</v>
      </c>
      <c r="R227" s="4">
        <f>SUM($Q$54:Q227)*0.1+$O$8</f>
        <v>-3.0475433472252987E-7</v>
      </c>
      <c r="S227" s="4">
        <f>-SUM(R227:$R$234)</f>
        <v>3.9719015995687687E-6</v>
      </c>
      <c r="T227">
        <f t="shared" si="46"/>
        <v>1.2197945369171972E-6</v>
      </c>
      <c r="U227">
        <f t="shared" si="47"/>
        <v>1.0766595951064246E-5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-3628.7327024952137</v>
      </c>
      <c r="E228">
        <f t="shared" si="35"/>
        <v>-1320.7506918166125</v>
      </c>
      <c r="F228">
        <f t="shared" si="36"/>
        <v>36287.327024952137</v>
      </c>
      <c r="G228">
        <f t="shared" si="37"/>
        <v>-22981.062037609026</v>
      </c>
      <c r="H228">
        <f t="shared" si="38"/>
        <v>63139.949023416637</v>
      </c>
      <c r="I228">
        <f t="shared" si="39"/>
        <v>67192.130305982166</v>
      </c>
      <c r="J228" s="42">
        <f t="shared" si="40"/>
        <v>3861.6166842518533</v>
      </c>
      <c r="K228">
        <f t="shared" si="41"/>
        <v>5.475307353636766</v>
      </c>
      <c r="L228">
        <f t="shared" si="42"/>
        <v>9.6101116261084538</v>
      </c>
      <c r="M228" s="42">
        <f t="shared" si="43"/>
        <v>17.522606170760771</v>
      </c>
      <c r="N228" s="6">
        <f t="shared" si="44"/>
        <v>1.9712267429925626E-7</v>
      </c>
      <c r="O228" s="4">
        <f>SUM($N$54:N228)*0.1+$O$30</f>
        <v>1.2008234001184916E-6</v>
      </c>
      <c r="P228" s="4">
        <f>-SUM(O228:$O$234)</f>
        <v>-8.826065594881306E-6</v>
      </c>
      <c r="Q228" s="6">
        <f t="shared" si="45"/>
        <v>-5.415900964997146E-7</v>
      </c>
      <c r="R228" s="4">
        <f>SUM($Q$54:Q228)*0.1+$O$8</f>
        <v>-3.5891334437250157E-7</v>
      </c>
      <c r="S228" s="4">
        <f>-SUM(R228:$R$234)</f>
        <v>3.6671472648462388E-6</v>
      </c>
      <c r="T228">
        <f t="shared" si="46"/>
        <v>1.2533138581539696E-6</v>
      </c>
      <c r="U228">
        <f t="shared" si="47"/>
        <v>9.557583530747548E-6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-3628.7327024952137</v>
      </c>
      <c r="E229">
        <f t="shared" si="35"/>
        <v>-1320.7506918166125</v>
      </c>
      <c r="F229">
        <f t="shared" si="36"/>
        <v>36287.327024952137</v>
      </c>
      <c r="G229">
        <f t="shared" si="37"/>
        <v>-23113.137106790691</v>
      </c>
      <c r="H229">
        <f t="shared" si="38"/>
        <v>63502.822293666162</v>
      </c>
      <c r="I229">
        <f t="shared" si="39"/>
        <v>67578.291974407359</v>
      </c>
      <c r="J229" s="42">
        <f t="shared" si="40"/>
        <v>3861.6166842518533</v>
      </c>
      <c r="K229">
        <f t="shared" si="41"/>
        <v>5.5067746372783573</v>
      </c>
      <c r="L229">
        <f t="shared" si="42"/>
        <v>9.6101116261084538</v>
      </c>
      <c r="M229" s="42">
        <f t="shared" si="43"/>
        <v>17.532464267882219</v>
      </c>
      <c r="N229" s="6">
        <f t="shared" si="44"/>
        <v>1.9825556323201064E-7</v>
      </c>
      <c r="O229" s="4">
        <f>SUM($N$54:N229)*0.1+$O$30</f>
        <v>1.2206489564416929E-6</v>
      </c>
      <c r="P229" s="4">
        <f>-SUM(O229:$O$234)</f>
        <v>-7.6252421947628131E-6</v>
      </c>
      <c r="Q229" s="6">
        <f t="shared" si="45"/>
        <v>-5.4470268326120732E-7</v>
      </c>
      <c r="R229" s="4">
        <f>SUM($Q$54:Q229)*0.1+$O$8</f>
        <v>-4.1338361269862217E-7</v>
      </c>
      <c r="S229" s="4">
        <f>-SUM(R229:$R$234)</f>
        <v>3.3082339204737372E-6</v>
      </c>
      <c r="T229">
        <f t="shared" si="46"/>
        <v>1.2887474097393788E-6</v>
      </c>
      <c r="U229">
        <f t="shared" si="47"/>
        <v>8.3119630774784034E-6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-3628.7327024952137</v>
      </c>
      <c r="E230">
        <f t="shared" si="35"/>
        <v>-1320.7506918166125</v>
      </c>
      <c r="F230">
        <f t="shared" si="36"/>
        <v>36287.327024952137</v>
      </c>
      <c r="G230">
        <f t="shared" si="37"/>
        <v>-23245.212175972352</v>
      </c>
      <c r="H230">
        <f t="shared" si="38"/>
        <v>63865.695563915688</v>
      </c>
      <c r="I230">
        <f t="shared" si="39"/>
        <v>67964.453642832537</v>
      </c>
      <c r="J230" s="42">
        <f t="shared" si="40"/>
        <v>3861.6166842518533</v>
      </c>
      <c r="K230">
        <f t="shared" si="41"/>
        <v>5.5382419209199476</v>
      </c>
      <c r="L230">
        <f t="shared" si="42"/>
        <v>9.6101116261084538</v>
      </c>
      <c r="M230" s="42">
        <f t="shared" si="43"/>
        <v>17.542373270838517</v>
      </c>
      <c r="N230" s="6">
        <f t="shared" si="44"/>
        <v>1.9938845216476499E-7</v>
      </c>
      <c r="O230" s="4">
        <f>SUM($N$54:N230)*0.1+$O$30</f>
        <v>1.2405878016581693E-6</v>
      </c>
      <c r="P230" s="4">
        <f>-SUM(O230:$O$234)</f>
        <v>-6.4045932383211211E-6</v>
      </c>
      <c r="Q230" s="6">
        <f t="shared" si="45"/>
        <v>-5.4781527002269994E-7</v>
      </c>
      <c r="R230" s="4">
        <f>SUM($Q$54:Q230)*0.1+$O$8</f>
        <v>-4.6816513970089254E-7</v>
      </c>
      <c r="S230" s="4">
        <f>-SUM(R230:$R$234)</f>
        <v>2.894850307775115E-6</v>
      </c>
      <c r="T230">
        <f t="shared" si="46"/>
        <v>1.3259851777656511E-6</v>
      </c>
      <c r="U230">
        <f t="shared" si="47"/>
        <v>7.028440285922212E-6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-3628.7327024952137</v>
      </c>
      <c r="E231">
        <f t="shared" si="35"/>
        <v>-1320.7506918166125</v>
      </c>
      <c r="F231">
        <f t="shared" si="36"/>
        <v>36287.327024952137</v>
      </c>
      <c r="G231">
        <f t="shared" si="37"/>
        <v>-23377.287245154017</v>
      </c>
      <c r="H231">
        <f t="shared" si="38"/>
        <v>64228.568834165213</v>
      </c>
      <c r="I231">
        <f t="shared" si="39"/>
        <v>68350.61531125773</v>
      </c>
      <c r="J231" s="42">
        <f t="shared" si="40"/>
        <v>3861.6166842518533</v>
      </c>
      <c r="K231">
        <f t="shared" si="41"/>
        <v>5.5697092045615388</v>
      </c>
      <c r="L231">
        <f t="shared" si="42"/>
        <v>9.6101116261084538</v>
      </c>
      <c r="M231" s="42">
        <f t="shared" si="43"/>
        <v>17.552333093414454</v>
      </c>
      <c r="N231" s="6">
        <f t="shared" si="44"/>
        <v>2.0052134109751937E-7</v>
      </c>
      <c r="O231" s="4">
        <f>SUM($N$54:N231)*0.1+$O$30</f>
        <v>1.2606399357679213E-6</v>
      </c>
      <c r="P231" s="4">
        <f>-SUM(O231:$O$234)</f>
        <v>-5.1640054366629505E-6</v>
      </c>
      <c r="Q231" s="6">
        <f t="shared" si="45"/>
        <v>-5.5092785678419255E-7</v>
      </c>
      <c r="R231" s="4">
        <f>SUM($Q$54:Q231)*0.1+$O$8</f>
        <v>-5.2325792537931097E-7</v>
      </c>
      <c r="S231" s="4">
        <f>-SUM(R231:$R$234)</f>
        <v>2.4266851680742225E-6</v>
      </c>
      <c r="T231">
        <f t="shared" si="46"/>
        <v>1.3649219406710441E-6</v>
      </c>
      <c r="U231">
        <f t="shared" si="47"/>
        <v>5.705764896561716E-6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-3628.7327024952137</v>
      </c>
      <c r="E232">
        <f t="shared" si="35"/>
        <v>-1320.7506918166125</v>
      </c>
      <c r="F232">
        <f t="shared" si="36"/>
        <v>36287.327024952137</v>
      </c>
      <c r="G232">
        <f t="shared" si="37"/>
        <v>-23509.362314335682</v>
      </c>
      <c r="H232">
        <f t="shared" si="38"/>
        <v>64591.442104414746</v>
      </c>
      <c r="I232">
        <f t="shared" si="39"/>
        <v>68736.776979682923</v>
      </c>
      <c r="J232" s="42">
        <f t="shared" si="40"/>
        <v>3861.6166842518533</v>
      </c>
      <c r="K232">
        <f t="shared" si="41"/>
        <v>5.6011764882031301</v>
      </c>
      <c r="L232">
        <f t="shared" si="42"/>
        <v>9.6101116261084538</v>
      </c>
      <c r="M232" s="42">
        <f t="shared" si="43"/>
        <v>17.562343649148715</v>
      </c>
      <c r="N232" s="6">
        <f t="shared" si="44"/>
        <v>2.0165423003027375E-7</v>
      </c>
      <c r="O232" s="4">
        <f>SUM($N$54:N232)*0.1+$O$30</f>
        <v>1.2808053587709487E-6</v>
      </c>
      <c r="P232" s="4">
        <f>-SUM(O232:$O$234)</f>
        <v>-3.9033655008950296E-6</v>
      </c>
      <c r="Q232" s="6">
        <f t="shared" si="45"/>
        <v>-5.5404044354568528E-7</v>
      </c>
      <c r="R232" s="4">
        <f>SUM($Q$54:Q232)*0.1+$O$8</f>
        <v>-5.7866196973387916E-7</v>
      </c>
      <c r="S232" s="4">
        <f>-SUM(R232:$R$234)</f>
        <v>1.9034272426949115E-6</v>
      </c>
      <c r="T232">
        <f t="shared" si="46"/>
        <v>1.4054579475290862E-6</v>
      </c>
      <c r="U232">
        <f t="shared" si="47"/>
        <v>4.342729268767587E-6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-3628.7327024952137</v>
      </c>
      <c r="E233">
        <f t="shared" si="35"/>
        <v>-1320.7506918166125</v>
      </c>
      <c r="F233">
        <f t="shared" si="36"/>
        <v>36287.327024952137</v>
      </c>
      <c r="G233">
        <f t="shared" si="37"/>
        <v>-23641.437383517343</v>
      </c>
      <c r="H233">
        <f t="shared" si="38"/>
        <v>64954.315374664271</v>
      </c>
      <c r="I233">
        <f t="shared" si="39"/>
        <v>69122.938648108116</v>
      </c>
      <c r="J233" s="42">
        <f t="shared" si="40"/>
        <v>3861.6166842518533</v>
      </c>
      <c r="K233">
        <f t="shared" si="41"/>
        <v>5.6326437718447213</v>
      </c>
      <c r="L233">
        <f t="shared" si="42"/>
        <v>9.6101116261084538</v>
      </c>
      <c r="M233" s="42">
        <f t="shared" si="43"/>
        <v>17.572404851337105</v>
      </c>
      <c r="N233" s="6">
        <f t="shared" si="44"/>
        <v>2.0278711896302808E-7</v>
      </c>
      <c r="O233" s="4">
        <f>SUM($N$54:N233)*0.1+$O$30</f>
        <v>1.3010840706672516E-6</v>
      </c>
      <c r="P233" s="4">
        <f>-SUM(O233:$O$234)</f>
        <v>-2.6225601421240816E-6</v>
      </c>
      <c r="Q233" s="6">
        <f t="shared" si="45"/>
        <v>-5.57153030307178E-7</v>
      </c>
      <c r="R233" s="4">
        <f>SUM($Q$54:Q233)*0.1+$O$8</f>
        <v>-6.343772727645971E-7</v>
      </c>
      <c r="S233" s="4">
        <f>-SUM(R233:$R$234)</f>
        <v>1.3247652729610324E-6</v>
      </c>
      <c r="T233">
        <f t="shared" si="46"/>
        <v>1.4474993206023668E-6</v>
      </c>
      <c r="U233">
        <f t="shared" si="47"/>
        <v>2.9381668991909568E-6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-1047.524901301405</v>
      </c>
      <c r="D234">
        <f t="shared" si="34"/>
        <v>725.74654049904257</v>
      </c>
      <c r="E234">
        <f t="shared" si="35"/>
        <v>367.74796090710311</v>
      </c>
      <c r="F234">
        <f t="shared" si="36"/>
        <v>36287.327024952137</v>
      </c>
      <c r="G234">
        <f t="shared" si="37"/>
        <v>-23773.512452699033</v>
      </c>
      <c r="H234">
        <f t="shared" si="38"/>
        <v>65298.728644913797</v>
      </c>
      <c r="I234">
        <f t="shared" si="39"/>
        <v>69491.753877569688</v>
      </c>
      <c r="J234" s="42">
        <f t="shared" si="40"/>
        <v>813.60101019950844</v>
      </c>
      <c r="K234">
        <f t="shared" si="41"/>
        <v>5.6626975404751878</v>
      </c>
      <c r="L234">
        <f t="shared" si="42"/>
        <v>9.6101116261084538</v>
      </c>
      <c r="M234" s="42">
        <f t="shared" si="43"/>
        <v>17.582061307869971</v>
      </c>
      <c r="N234" s="6">
        <f t="shared" si="44"/>
        <v>2.0392000789578267E-7</v>
      </c>
      <c r="O234" s="4">
        <f>SUM($N$54:N234)*0.1+$O$30</f>
        <v>1.3214760714568297E-6</v>
      </c>
      <c r="P234" s="4">
        <f>-SUM(O234:$O$234)</f>
        <v>-1.3214760714568297E-6</v>
      </c>
      <c r="Q234" s="6">
        <f t="shared" si="45"/>
        <v>-5.6010727431838302E-7</v>
      </c>
      <c r="R234" s="4">
        <f>SUM($Q$54:Q234)*0.1+$O$8</f>
        <v>-6.9038800019643528E-7</v>
      </c>
      <c r="S234" s="4">
        <f>-SUM(R234:$R$234)</f>
        <v>6.9038800019643528E-7</v>
      </c>
      <c r="T234">
        <f t="shared" si="46"/>
        <v>1.4909509040368195E-6</v>
      </c>
      <c r="U234">
        <f t="shared" si="47"/>
        <v>1.4909509040368195E-6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-1047.524901301405</v>
      </c>
      <c r="D235">
        <f t="shared" si="34"/>
        <v>725.74654049904257</v>
      </c>
      <c r="E235">
        <f t="shared" si="35"/>
        <v>367.74796090710311</v>
      </c>
      <c r="F235">
        <f t="shared" si="36"/>
        <v>36287.327024952137</v>
      </c>
      <c r="G235">
        <f t="shared" si="37"/>
        <v>-23736.737656608319</v>
      </c>
      <c r="H235">
        <f t="shared" si="38"/>
        <v>65661.471915163333</v>
      </c>
      <c r="I235">
        <f t="shared" si="39"/>
        <v>69820.209170729577</v>
      </c>
      <c r="J235" s="42">
        <f t="shared" si="40"/>
        <v>813.60101019950844</v>
      </c>
      <c r="K235">
        <f t="shared" si="41"/>
        <v>5.6894624856226281</v>
      </c>
      <c r="L235">
        <f t="shared" si="42"/>
        <v>9.6101116261084538</v>
      </c>
      <c r="M235" s="42">
        <f t="shared" si="43"/>
        <v>17.590699809106567</v>
      </c>
      <c r="N235" s="6">
        <f t="shared" si="44"/>
        <v>2.0360456789826004E-7</v>
      </c>
      <c r="O235" s="4">
        <f>SUM($N$54:N235)*0.1+$O$30</f>
        <v>1.3418365282466557E-6</v>
      </c>
      <c r="P235" s="4">
        <f>SUM($O$235:O235)</f>
        <v>1.3418365282466557E-6</v>
      </c>
      <c r="Q235" s="6">
        <f t="shared" si="45"/>
        <v>-5.6321874599008504E-7</v>
      </c>
      <c r="R235" s="4">
        <f>SUM($Q$54:Q235)*0.1+$O$8</f>
        <v>-7.4670987479544442E-7</v>
      </c>
      <c r="S235" s="4">
        <f>SUM($R$235:R235)</f>
        <v>-7.4670987479544442E-7</v>
      </c>
      <c r="T235">
        <f t="shared" si="46"/>
        <v>1.5356109226148614E-6</v>
      </c>
      <c r="U235">
        <f t="shared" si="47"/>
        <v>1.5356109226148614E-6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-1047.524901301405</v>
      </c>
      <c r="D236">
        <f t="shared" si="34"/>
        <v>725.74654049904257</v>
      </c>
      <c r="E236">
        <f t="shared" si="35"/>
        <v>367.74796090710311</v>
      </c>
      <c r="F236">
        <f t="shared" si="36"/>
        <v>36287.327024952137</v>
      </c>
      <c r="G236">
        <f t="shared" si="37"/>
        <v>-23699.962860517611</v>
      </c>
      <c r="H236">
        <f t="shared" si="38"/>
        <v>66024.215185412846</v>
      </c>
      <c r="I236">
        <f t="shared" si="39"/>
        <v>70149.021592889054</v>
      </c>
      <c r="J236" s="42">
        <f t="shared" si="40"/>
        <v>813.60101019950844</v>
      </c>
      <c r="K236">
        <f t="shared" si="41"/>
        <v>5.7162565322590186</v>
      </c>
      <c r="L236">
        <f t="shared" si="42"/>
        <v>9.6101116261084538</v>
      </c>
      <c r="M236" s="42">
        <f t="shared" si="43"/>
        <v>17.599384226199181</v>
      </c>
      <c r="N236" s="6">
        <f t="shared" si="44"/>
        <v>2.0328912790073743E-7</v>
      </c>
      <c r="O236" s="4">
        <f>SUM($N$54:N236)*0.1+$O$30</f>
        <v>1.3621654410367294E-6</v>
      </c>
      <c r="P236" s="4">
        <f>SUM($O$235:O236)</f>
        <v>2.7040019692833852E-6</v>
      </c>
      <c r="Q236" s="6">
        <f t="shared" si="45"/>
        <v>-5.6633021766178685E-7</v>
      </c>
      <c r="R236" s="4">
        <f>SUM($Q$54:Q236)*0.1+$O$8</f>
        <v>-8.0334289656162283E-7</v>
      </c>
      <c r="S236" s="4">
        <f>SUM($R$235:R236)</f>
        <v>-1.5500527713570672E-6</v>
      </c>
      <c r="T236">
        <f t="shared" si="46"/>
        <v>1.5814090230584893E-6</v>
      </c>
      <c r="U236">
        <f t="shared" si="47"/>
        <v>3.1167756165435055E-6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-1047.524901301405</v>
      </c>
      <c r="D237">
        <f t="shared" si="34"/>
        <v>725.74654049904257</v>
      </c>
      <c r="E237">
        <f t="shared" si="35"/>
        <v>367.74796090710311</v>
      </c>
      <c r="F237">
        <f t="shared" si="36"/>
        <v>36287.327024952137</v>
      </c>
      <c r="G237">
        <f t="shared" si="37"/>
        <v>-23663.188064426897</v>
      </c>
      <c r="H237">
        <f t="shared" si="38"/>
        <v>66386.958455662374</v>
      </c>
      <c r="I237">
        <f t="shared" si="39"/>
        <v>70478.186145546322</v>
      </c>
      <c r="J237" s="42">
        <f t="shared" si="40"/>
        <v>813.60101019950844</v>
      </c>
      <c r="K237">
        <f t="shared" si="41"/>
        <v>5.7430792730697888</v>
      </c>
      <c r="L237">
        <f t="shared" si="42"/>
        <v>9.6101116261084538</v>
      </c>
      <c r="M237" s="42">
        <f t="shared" si="43"/>
        <v>17.608114491209967</v>
      </c>
      <c r="N237" s="6">
        <f t="shared" si="44"/>
        <v>2.0297368790321477E-7</v>
      </c>
      <c r="O237" s="4">
        <f>SUM($N$54:N237)*0.1+$O$30</f>
        <v>1.382462809827051E-6</v>
      </c>
      <c r="P237" s="4">
        <f>SUM($O$235:O237)</f>
        <v>4.0864647791104362E-6</v>
      </c>
      <c r="Q237" s="6">
        <f t="shared" si="45"/>
        <v>-5.6944168933348876E-7</v>
      </c>
      <c r="R237" s="4">
        <f>SUM($Q$54:Q237)*0.1+$O$8</f>
        <v>-8.602870654949722E-7</v>
      </c>
      <c r="S237" s="4">
        <f>SUM($R$235:R237)</f>
        <v>-2.4103398368520395E-6</v>
      </c>
      <c r="T237">
        <f t="shared" si="46"/>
        <v>1.6282804597528201E-6</v>
      </c>
      <c r="U237">
        <f t="shared" si="47"/>
        <v>4.7443579671042972E-6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-1047.524901301405</v>
      </c>
      <c r="D238">
        <f t="shared" si="34"/>
        <v>725.74654049904257</v>
      </c>
      <c r="E238">
        <f t="shared" si="35"/>
        <v>367.74796090710311</v>
      </c>
      <c r="F238">
        <f t="shared" si="36"/>
        <v>36287.327024952137</v>
      </c>
      <c r="G238">
        <f t="shared" si="37"/>
        <v>-23626.413268336186</v>
      </c>
      <c r="H238">
        <f t="shared" si="38"/>
        <v>66749.701725911902</v>
      </c>
      <c r="I238">
        <f t="shared" si="39"/>
        <v>70807.697917842364</v>
      </c>
      <c r="J238" s="42">
        <f t="shared" si="40"/>
        <v>813.60101019950844</v>
      </c>
      <c r="K238">
        <f t="shared" si="41"/>
        <v>5.7699303078821469</v>
      </c>
      <c r="L238">
        <f t="shared" si="42"/>
        <v>9.6101116261084538</v>
      </c>
      <c r="M238" s="42">
        <f t="shared" si="43"/>
        <v>17.616890535977443</v>
      </c>
      <c r="N238" s="6">
        <f t="shared" si="44"/>
        <v>2.0265824790569213E-7</v>
      </c>
      <c r="O238" s="4">
        <f>SUM($N$54:N238)*0.1+$O$30</f>
        <v>1.4027286346176205E-6</v>
      </c>
      <c r="P238" s="4">
        <f>SUM($O$235:O238)</f>
        <v>5.4891934137280566E-6</v>
      </c>
      <c r="Q238" s="6">
        <f t="shared" si="45"/>
        <v>-5.7255316100519068E-7</v>
      </c>
      <c r="R238" s="4">
        <f>SUM($Q$54:Q238)*0.1+$O$8</f>
        <v>-9.1754238159549085E-7</v>
      </c>
      <c r="S238" s="4">
        <f>SUM($R$235:R238)</f>
        <v>-3.3278822184475303E-6</v>
      </c>
      <c r="T238">
        <f t="shared" si="46"/>
        <v>1.6761657568391435E-6</v>
      </c>
      <c r="U238">
        <f t="shared" si="47"/>
        <v>6.4191934378997126E-6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-1047.524901301405</v>
      </c>
      <c r="D239">
        <f t="shared" si="34"/>
        <v>725.74654049904257</v>
      </c>
      <c r="E239">
        <f t="shared" si="35"/>
        <v>367.74796090710311</v>
      </c>
      <c r="F239">
        <f t="shared" si="36"/>
        <v>36287.327024952137</v>
      </c>
      <c r="G239">
        <f t="shared" si="37"/>
        <v>-23589.638472245479</v>
      </c>
      <c r="H239">
        <f t="shared" si="38"/>
        <v>67112.44499616143</v>
      </c>
      <c r="I239">
        <f t="shared" si="39"/>
        <v>71137.552084774725</v>
      </c>
      <c r="J239" s="42">
        <f t="shared" si="40"/>
        <v>813.60101019950844</v>
      </c>
      <c r="K239">
        <f t="shared" si="41"/>
        <v>5.7968092435195198</v>
      </c>
      <c r="L239">
        <f t="shared" si="42"/>
        <v>9.6101116261084538</v>
      </c>
      <c r="M239" s="42">
        <f t="shared" si="43"/>
        <v>17.625712292118806</v>
      </c>
      <c r="N239" s="6">
        <f t="shared" si="44"/>
        <v>2.0234280790816955E-7</v>
      </c>
      <c r="O239" s="4">
        <f>SUM($N$54:N239)*0.1+$O$30</f>
        <v>1.4229629154084372E-6</v>
      </c>
      <c r="P239" s="4">
        <f>SUM($O$235:O239)</f>
        <v>6.9121563291364942E-6</v>
      </c>
      <c r="Q239" s="6">
        <f t="shared" si="45"/>
        <v>-5.7566463267689259E-7</v>
      </c>
      <c r="R239" s="4">
        <f>SUM($Q$54:Q239)*0.1+$O$8</f>
        <v>-9.7510884486318046E-7</v>
      </c>
      <c r="S239" s="4">
        <f>SUM($R$235:R239)</f>
        <v>-4.3029910633107108E-6</v>
      </c>
      <c r="T239">
        <f t="shared" si="46"/>
        <v>1.7250103530002611E-6</v>
      </c>
      <c r="U239">
        <f t="shared" si="47"/>
        <v>8.142090469243973E-6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-1047.524901301405</v>
      </c>
      <c r="D240">
        <f t="shared" si="34"/>
        <v>725.74654049904257</v>
      </c>
      <c r="E240">
        <f t="shared" si="35"/>
        <v>367.74796090710311</v>
      </c>
      <c r="F240">
        <f t="shared" si="36"/>
        <v>36287.327024952137</v>
      </c>
      <c r="G240">
        <f t="shared" si="37"/>
        <v>-23552.863676154764</v>
      </c>
      <c r="H240">
        <f t="shared" si="38"/>
        <v>67475.188266410943</v>
      </c>
      <c r="I240">
        <f t="shared" si="39"/>
        <v>71467.743905451018</v>
      </c>
      <c r="J240" s="42">
        <f t="shared" si="40"/>
        <v>813.60101019950844</v>
      </c>
      <c r="K240">
        <f t="shared" si="41"/>
        <v>5.823715693659242</v>
      </c>
      <c r="L240">
        <f t="shared" si="42"/>
        <v>9.6101116261084538</v>
      </c>
      <c r="M240" s="42">
        <f t="shared" si="43"/>
        <v>17.634579691032265</v>
      </c>
      <c r="N240" s="6">
        <f t="shared" si="44"/>
        <v>2.0202736791064689E-7</v>
      </c>
      <c r="O240" s="4">
        <f>SUM($N$54:N240)*0.1+$O$30</f>
        <v>1.443165652199502E-6</v>
      </c>
      <c r="P240" s="4">
        <f>SUM($O$235:O240)</f>
        <v>8.3553219813359962E-6</v>
      </c>
      <c r="Q240" s="6">
        <f t="shared" si="45"/>
        <v>-5.787761043485944E-7</v>
      </c>
      <c r="R240" s="4">
        <f>SUM($Q$54:Q240)*0.1+$O$8</f>
        <v>-1.0329864552980393E-6</v>
      </c>
      <c r="S240" s="4">
        <f>SUM($R$235:R240)</f>
        <v>-5.3359775186087501E-6</v>
      </c>
      <c r="T240">
        <f t="shared" si="46"/>
        <v>1.774764242517192E-6</v>
      </c>
      <c r="U240">
        <f t="shared" si="47"/>
        <v>9.91383182684145E-6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-1047.524901301405</v>
      </c>
      <c r="D241">
        <f t="shared" si="34"/>
        <v>725.74654049904257</v>
      </c>
      <c r="E241">
        <f t="shared" si="35"/>
        <v>367.74796090710311</v>
      </c>
      <c r="F241">
        <f t="shared" si="36"/>
        <v>36287.327024952137</v>
      </c>
      <c r="G241">
        <f t="shared" si="37"/>
        <v>-23516.088880064057</v>
      </c>
      <c r="H241">
        <f t="shared" si="38"/>
        <v>67837.931536660486</v>
      </c>
      <c r="I241">
        <f t="shared" si="39"/>
        <v>71798.268721381493</v>
      </c>
      <c r="J241" s="42">
        <f t="shared" si="40"/>
        <v>813.60101019950844</v>
      </c>
      <c r="K241">
        <f t="shared" si="41"/>
        <v>5.8506492786934174</v>
      </c>
      <c r="L241">
        <f t="shared" si="42"/>
        <v>9.6101116261084538</v>
      </c>
      <c r="M241" s="42">
        <f t="shared" si="43"/>
        <v>17.643492663899359</v>
      </c>
      <c r="N241" s="6">
        <f t="shared" si="44"/>
        <v>2.0171192791312428E-7</v>
      </c>
      <c r="O241" s="4">
        <f>SUM($N$54:N241)*0.1+$O$30</f>
        <v>1.4633368449908141E-6</v>
      </c>
      <c r="P241" s="4">
        <f>SUM($O$235:O241)</f>
        <v>9.8186588263268099E-6</v>
      </c>
      <c r="Q241" s="6">
        <f t="shared" si="45"/>
        <v>-5.8188757602029642E-7</v>
      </c>
      <c r="R241" s="4">
        <f>SUM($Q$54:Q241)*0.1+$O$8</f>
        <v>-1.0911752129000692E-6</v>
      </c>
      <c r="S241" s="4">
        <f>SUM($R$235:R241)</f>
        <v>-6.4271527315088193E-6</v>
      </c>
      <c r="T241">
        <f t="shared" si="46"/>
        <v>1.8253816223341303E-6</v>
      </c>
      <c r="U241">
        <f t="shared" si="47"/>
        <v>1.1735175899062895E-5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-1047.524901301405</v>
      </c>
      <c r="D242">
        <f t="shared" si="34"/>
        <v>725.74654049904257</v>
      </c>
      <c r="E242">
        <f t="shared" si="35"/>
        <v>367.74796090710311</v>
      </c>
      <c r="F242">
        <f t="shared" si="36"/>
        <v>36287.327024952137</v>
      </c>
      <c r="G242">
        <f t="shared" si="37"/>
        <v>-23479.314083973342</v>
      </c>
      <c r="H242">
        <f t="shared" si="38"/>
        <v>68200.674806910014</v>
      </c>
      <c r="I242">
        <f t="shared" si="39"/>
        <v>72129.12195480935</v>
      </c>
      <c r="J242" s="42">
        <f t="shared" si="40"/>
        <v>813.60101019950844</v>
      </c>
      <c r="K242">
        <f t="shared" si="41"/>
        <v>5.8776096255928634</v>
      </c>
      <c r="L242">
        <f t="shared" si="42"/>
        <v>9.6101116261084538</v>
      </c>
      <c r="M242" s="42">
        <f t="shared" si="43"/>
        <v>17.65245114168728</v>
      </c>
      <c r="N242" s="6">
        <f t="shared" si="44"/>
        <v>2.0139648791560162E-7</v>
      </c>
      <c r="O242" s="4">
        <f>SUM($N$54:N242)*0.1+$O$30</f>
        <v>1.4834764937823743E-6</v>
      </c>
      <c r="P242" s="4">
        <f>SUM($O$235:O242)</f>
        <v>1.1302135320109184E-5</v>
      </c>
      <c r="Q242" s="6">
        <f t="shared" si="45"/>
        <v>-5.8499904769199833E-7</v>
      </c>
      <c r="R242" s="4">
        <f>SUM($Q$54:Q242)*0.1+$O$8</f>
        <v>-1.1496751176692691E-6</v>
      </c>
      <c r="S242" s="4">
        <f>SUM($R$235:R242)</f>
        <v>-7.5768278491780884E-6</v>
      </c>
      <c r="T242">
        <f t="shared" si="46"/>
        <v>1.8768205518356557E-6</v>
      </c>
      <c r="U242">
        <f t="shared" si="47"/>
        <v>1.3606857941866676E-5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-1047.524901301405</v>
      </c>
      <c r="D243">
        <f t="shared" si="34"/>
        <v>725.74654049904257</v>
      </c>
      <c r="E243">
        <f t="shared" si="35"/>
        <v>367.74796090710311</v>
      </c>
      <c r="F243">
        <f t="shared" si="36"/>
        <v>36287.327024952137</v>
      </c>
      <c r="G243">
        <f t="shared" si="37"/>
        <v>-23442.539287882635</v>
      </c>
      <c r="H243">
        <f t="shared" si="38"/>
        <v>68563.418077159527</v>
      </c>
      <c r="I243">
        <f t="shared" si="39"/>
        <v>72460.299107078536</v>
      </c>
      <c r="J243" s="42">
        <f t="shared" si="40"/>
        <v>813.60101019950844</v>
      </c>
      <c r="K243">
        <f t="shared" si="41"/>
        <v>5.9045963677741051</v>
      </c>
      <c r="L243">
        <f t="shared" si="42"/>
        <v>9.6101116261084538</v>
      </c>
      <c r="M243" s="42">
        <f t="shared" si="43"/>
        <v>17.661455055151198</v>
      </c>
      <c r="N243" s="6">
        <f t="shared" si="44"/>
        <v>2.0108104791807904E-7</v>
      </c>
      <c r="O243" s="4">
        <f>SUM($N$54:N243)*0.1+$O$30</f>
        <v>1.5035845985741822E-6</v>
      </c>
      <c r="P243" s="4">
        <f>SUM($O$235:O243)</f>
        <v>1.2805719918683366E-5</v>
      </c>
      <c r="Q243" s="6">
        <f t="shared" si="45"/>
        <v>-5.8811051936370014E-7</v>
      </c>
      <c r="R243" s="4">
        <f>SUM($Q$54:Q243)*0.1+$O$8</f>
        <v>-1.2084861696056392E-6</v>
      </c>
      <c r="S243" s="4">
        <f>SUM($R$235:R243)</f>
        <v>-8.7853140187837285E-6</v>
      </c>
      <c r="T243">
        <f t="shared" si="46"/>
        <v>1.9290426296994049E-6</v>
      </c>
      <c r="U243">
        <f t="shared" si="47"/>
        <v>1.5529591271002655E-5</v>
      </c>
      <c r="X243" s="1"/>
    </row>
    <row r="244" spans="1:24" x14ac:dyDescent="0.3">
      <c r="A244" s="8"/>
      <c r="B244">
        <f t="shared" si="48"/>
        <v>19</v>
      </c>
      <c r="C244">
        <f t="shared" si="33"/>
        <v>-1047.524901301405</v>
      </c>
      <c r="D244">
        <f t="shared" si="34"/>
        <v>725.74654049904257</v>
      </c>
      <c r="E244">
        <f t="shared" si="35"/>
        <v>367.74796090710311</v>
      </c>
      <c r="F244">
        <f t="shared" si="36"/>
        <v>36287.327024952137</v>
      </c>
      <c r="G244">
        <f t="shared" si="37"/>
        <v>-23405.764491791921</v>
      </c>
      <c r="H244">
        <f t="shared" si="38"/>
        <v>68926.16134740907</v>
      </c>
      <c r="I244">
        <f t="shared" si="39"/>
        <v>72791.795757037733</v>
      </c>
      <c r="J244" s="42">
        <f t="shared" si="40"/>
        <v>813.60101019950844</v>
      </c>
      <c r="K244">
        <f t="shared" si="41"/>
        <v>5.9316091449693236</v>
      </c>
      <c r="L244">
        <f t="shared" si="42"/>
        <v>9.6101116261084538</v>
      </c>
      <c r="M244" s="42">
        <f t="shared" si="43"/>
        <v>17.670504334836579</v>
      </c>
      <c r="N244" s="6">
        <f t="shared" si="44"/>
        <v>2.0076560792055638E-7</v>
      </c>
      <c r="O244" s="4">
        <f>SUM($N$54:N244)*0.1+$O$30</f>
        <v>1.5236611593662377E-6</v>
      </c>
      <c r="P244" s="4">
        <f>SUM($O$235:O244)</f>
        <v>1.4329381078049604E-5</v>
      </c>
      <c r="Q244" s="6">
        <f t="shared" si="45"/>
        <v>-5.9122199103540216E-7</v>
      </c>
      <c r="R244" s="4">
        <f>SUM($Q$54:Q244)*0.1+$O$8</f>
        <v>-1.2676083687091803E-6</v>
      </c>
      <c r="S244" s="4">
        <f>SUM($R$235:R244)</f>
        <v>-1.0052922387492908E-5</v>
      </c>
      <c r="T244">
        <f t="shared" si="46"/>
        <v>1.9820126904192151E-6</v>
      </c>
      <c r="U244">
        <f t="shared" si="47"/>
        <v>1.7504068401629437E-5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-1047.524901301405</v>
      </c>
      <c r="D245">
        <f t="shared" si="34"/>
        <v>725.74654049904257</v>
      </c>
      <c r="E245">
        <f t="shared" si="35"/>
        <v>367.74796090710311</v>
      </c>
      <c r="F245">
        <f t="shared" si="36"/>
        <v>36287.327024952137</v>
      </c>
      <c r="G245">
        <f t="shared" si="37"/>
        <v>-23368.989695701213</v>
      </c>
      <c r="H245">
        <f t="shared" si="38"/>
        <v>69288.904617658583</v>
      </c>
      <c r="I245">
        <f t="shared" si="39"/>
        <v>73123.607559479584</v>
      </c>
      <c r="J245" s="42">
        <f t="shared" si="40"/>
        <v>813.60101019950844</v>
      </c>
      <c r="K245">
        <f t="shared" si="41"/>
        <v>5.958647603099168</v>
      </c>
      <c r="L245">
        <f t="shared" si="42"/>
        <v>9.6101116261084538</v>
      </c>
      <c r="M245" s="42">
        <f t="shared" si="43"/>
        <v>17.679598911081499</v>
      </c>
      <c r="N245" s="6">
        <f t="shared" si="44"/>
        <v>2.0045016792303377E-7</v>
      </c>
      <c r="O245" s="4">
        <f>SUM($N$54:N245)*0.1+$O$30</f>
        <v>1.5437061761585414E-6</v>
      </c>
      <c r="P245" s="4">
        <f>SUM($O$235:O245)</f>
        <v>1.5873087254208147E-5</v>
      </c>
      <c r="Q245" s="6">
        <f t="shared" si="45"/>
        <v>-5.9433346270710397E-7</v>
      </c>
      <c r="R245" s="4">
        <f>SUM($Q$54:Q245)*0.1+$O$8</f>
        <v>-1.3270417149798906E-6</v>
      </c>
      <c r="S245" s="4">
        <f>SUM($R$235:R245)</f>
        <v>-1.1379964102472798E-5</v>
      </c>
      <c r="T245">
        <f t="shared" si="46"/>
        <v>2.0356985217872501E-6</v>
      </c>
      <c r="U245">
        <f t="shared" si="47"/>
        <v>1.9530962135882468E-5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-1047.524901301405</v>
      </c>
      <c r="D246">
        <f t="shared" si="34"/>
        <v>725.74654049904257</v>
      </c>
      <c r="E246">
        <f t="shared" si="35"/>
        <v>367.74796090710311</v>
      </c>
      <c r="F246">
        <f t="shared" si="36"/>
        <v>36287.327024952137</v>
      </c>
      <c r="G246">
        <f t="shared" si="37"/>
        <v>-23332.214899610499</v>
      </c>
      <c r="H246">
        <f t="shared" si="38"/>
        <v>69651.647887908111</v>
      </c>
      <c r="I246">
        <f t="shared" si="39"/>
        <v>73455.730243615035</v>
      </c>
      <c r="J246" s="42">
        <f t="shared" si="40"/>
        <v>813.60101019950844</v>
      </c>
      <c r="K246">
        <f t="shared" si="41"/>
        <v>5.9857113941484377</v>
      </c>
      <c r="L246">
        <f t="shared" si="42"/>
        <v>9.6101116261084538</v>
      </c>
      <c r="M246" s="42">
        <f t="shared" si="43"/>
        <v>17.68873871401896</v>
      </c>
      <c r="N246" s="6">
        <f t="shared" si="44"/>
        <v>2.0013472792551111E-7</v>
      </c>
      <c r="O246" s="4">
        <f>SUM($N$54:N246)*0.1+$O$30</f>
        <v>1.5637196489510923E-6</v>
      </c>
      <c r="P246" s="4">
        <f>SUM($O$235:O246)</f>
        <v>1.7436806903159239E-5</v>
      </c>
      <c r="Q246" s="6">
        <f t="shared" si="45"/>
        <v>-5.9744493437880588E-7</v>
      </c>
      <c r="R246" s="4">
        <f>SUM($Q$54:Q246)*0.1+$O$8</f>
        <v>-1.386786208417771E-6</v>
      </c>
      <c r="S246" s="4">
        <f>SUM($R$235:R246)</f>
        <v>-1.2766750310890569E-5</v>
      </c>
      <c r="T246">
        <f t="shared" si="46"/>
        <v>2.0900706036814798E-6</v>
      </c>
      <c r="U246">
        <f t="shared" si="47"/>
        <v>2.1610926599261917E-5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-1047.524901301405</v>
      </c>
      <c r="D247">
        <f t="shared" ref="D247:D310" si="50">IF(B247&lt;$B$41,$B$13,IF(AND($B$41&lt;=B247,B247&lt;$B$41+$G$8),$B$13+$B$16,$B$13+$B$16+$B$10))</f>
        <v>725.74654049904257</v>
      </c>
      <c r="E247">
        <f t="shared" ref="E247:E310" si="51">IF(B247&lt;$B$41,$B$14,IF(AND($B$41&lt;=B247,B247&lt;$B$41+$G$8),$B$14+$B$17,$B$14+$B$17+$B$11))</f>
        <v>367.74796090710311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-23295.440103519788</v>
      </c>
      <c r="H247">
        <f t="shared" ref="H247:H310" si="54">IF(B247&lt;$B$41,-$B$13*B247,IF(AND($B$41&lt;=B247,B247&lt;=$B$41+$G$8),-$B$13*B247+(-B247+B234)*B209,-$B$13*B247+(-B247+$B$41)*$B$16+(-B247+$B$41+$G$8)*$B$10))</f>
        <v>70014.391158157639</v>
      </c>
      <c r="I247">
        <f t="shared" ref="I247:I310" si="55">SQRT(SUMSQ(H247,G247))</f>
        <v>73788.159611581184</v>
      </c>
      <c r="J247" s="42">
        <f t="shared" ref="J247:J310" si="56">SQRT(SUMSQ(D247:E247))</f>
        <v>813.60101019950844</v>
      </c>
      <c r="K247">
        <f t="shared" ref="K247:K310" si="57">32*I247/(PI()*$G$13^3)</f>
        <v>6.0128001760444896</v>
      </c>
      <c r="L247">
        <f t="shared" ref="L247:L310" si="58">16*F247/(PI()*$G$13^3)*$G$23</f>
        <v>9.6101116261084538</v>
      </c>
      <c r="M247" s="42">
        <f t="shared" ref="M247:M310" si="59">SQRT(K247^2+3*L247^2)</f>
        <v>17.697923673579208</v>
      </c>
      <c r="N247" s="6">
        <f t="shared" ref="N247:N310" si="60">-G247/($G$15*$B$42)</f>
        <v>1.9981928792798847E-7</v>
      </c>
      <c r="O247" s="4">
        <f>SUM($N$54:N247)*0.1+$O$30</f>
        <v>1.5837015777438913E-6</v>
      </c>
      <c r="P247" s="4">
        <f>SUM($O$235:O247)</f>
        <v>1.9020508480903132E-5</v>
      </c>
      <c r="Q247" s="6">
        <f t="shared" ref="Q247:Q310" si="61">-H247/($B$42*$G$15)</f>
        <v>-6.0055640605050779E-7</v>
      </c>
      <c r="R247" s="4">
        <f>SUM($Q$54:Q247)*0.1+$O$8</f>
        <v>-1.4468418490228215E-6</v>
      </c>
      <c r="S247" s="4">
        <f>SUM($R$235:R247)</f>
        <v>-1.421359215991339E-5</v>
      </c>
      <c r="T247">
        <f t="shared" ref="T247:T310" si="62">SQRT(SUMSQ(O247,R247))</f>
        <v>2.1451018678450375E-6</v>
      </c>
      <c r="U247">
        <f t="shared" ref="U247:U310" si="63">SQRT(S247^2+P247^2)</f>
        <v>2.3744598226974897E-5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-1047.524901301405</v>
      </c>
      <c r="D248">
        <f t="shared" si="50"/>
        <v>725.74654049904257</v>
      </c>
      <c r="E248">
        <f t="shared" si="51"/>
        <v>367.74796090710311</v>
      </c>
      <c r="F248">
        <f t="shared" si="52"/>
        <v>36287.327024952137</v>
      </c>
      <c r="G248">
        <f t="shared" si="53"/>
        <v>-23258.665307429081</v>
      </c>
      <c r="H248">
        <f t="shared" si="54"/>
        <v>70377.134428407167</v>
      </c>
      <c r="I248">
        <f t="shared" si="55"/>
        <v>74120.891536982323</v>
      </c>
      <c r="J248" s="42">
        <f t="shared" si="56"/>
        <v>813.60101019950844</v>
      </c>
      <c r="K248">
        <f t="shared" si="57"/>
        <v>6.0399136125383519</v>
      </c>
      <c r="L248">
        <f t="shared" si="58"/>
        <v>9.6101116261084538</v>
      </c>
      <c r="M248" s="42">
        <f t="shared" si="59"/>
        <v>17.707153719492037</v>
      </c>
      <c r="N248" s="6">
        <f t="shared" si="60"/>
        <v>1.9950384793046589E-7</v>
      </c>
      <c r="O248" s="4">
        <f>SUM($N$54:N248)*0.1+$O$30</f>
        <v>1.6036519625369376E-6</v>
      </c>
      <c r="P248" s="4">
        <f>SUM($O$235:O248)</f>
        <v>2.062416044344007E-5</v>
      </c>
      <c r="Q248" s="6">
        <f t="shared" si="61"/>
        <v>-6.0366787772220971E-7</v>
      </c>
      <c r="R248" s="4">
        <f>SUM($Q$54:Q248)*0.1+$O$8</f>
        <v>-1.5072086367950422E-6</v>
      </c>
      <c r="S248" s="4">
        <f>SUM($R$235:R248)</f>
        <v>-1.5720800796708433E-5</v>
      </c>
      <c r="T248">
        <f t="shared" si="62"/>
        <v>2.2007674778990491E-6</v>
      </c>
      <c r="U248">
        <f t="shared" si="63"/>
        <v>2.5932596701575156E-5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-1047.524901301405</v>
      </c>
      <c r="D249">
        <f t="shared" si="50"/>
        <v>725.74654049904257</v>
      </c>
      <c r="E249">
        <f t="shared" si="51"/>
        <v>367.74796090710311</v>
      </c>
      <c r="F249">
        <f t="shared" si="52"/>
        <v>36287.327024952137</v>
      </c>
      <c r="G249">
        <f t="shared" si="53"/>
        <v>-23221.890511338366</v>
      </c>
      <c r="H249">
        <f t="shared" si="54"/>
        <v>70739.877698656695</v>
      </c>
      <c r="I249">
        <f t="shared" si="55"/>
        <v>74453.921963463377</v>
      </c>
      <c r="J249" s="42">
        <f t="shared" si="56"/>
        <v>813.60101019950844</v>
      </c>
      <c r="K249">
        <f t="shared" si="57"/>
        <v>6.0670513730884768</v>
      </c>
      <c r="L249">
        <f t="shared" si="58"/>
        <v>9.6101116261084538</v>
      </c>
      <c r="M249" s="42">
        <f t="shared" si="59"/>
        <v>17.716428781289117</v>
      </c>
      <c r="N249" s="6">
        <f t="shared" si="60"/>
        <v>1.9918840793294323E-7</v>
      </c>
      <c r="O249" s="4">
        <f>SUM($N$54:N249)*0.1+$O$30</f>
        <v>1.623570803330232E-6</v>
      </c>
      <c r="P249" s="4">
        <f>SUM($O$235:O249)</f>
        <v>2.2247731246770302E-5</v>
      </c>
      <c r="Q249" s="6">
        <f t="shared" si="61"/>
        <v>-6.0677934939391162E-7</v>
      </c>
      <c r="R249" s="4">
        <f>SUM($Q$54:Q249)*0.1+$O$8</f>
        <v>-1.5678865717344338E-6</v>
      </c>
      <c r="S249" s="4">
        <f>SUM($R$235:R249)</f>
        <v>-1.7288687368442866E-5</v>
      </c>
      <c r="T249">
        <f t="shared" si="62"/>
        <v>2.2570446285467041E-6</v>
      </c>
      <c r="U249">
        <f t="shared" si="63"/>
        <v>2.8175525843403092E-5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-1047.524901301405</v>
      </c>
      <c r="D250">
        <f t="shared" si="50"/>
        <v>725.74654049904257</v>
      </c>
      <c r="E250">
        <f t="shared" si="51"/>
        <v>367.74796090710311</v>
      </c>
      <c r="F250">
        <f t="shared" si="52"/>
        <v>36287.327024952137</v>
      </c>
      <c r="G250">
        <f t="shared" si="53"/>
        <v>-23185.115715247659</v>
      </c>
      <c r="H250">
        <f t="shared" si="54"/>
        <v>71102.620968906223</v>
      </c>
      <c r="I250">
        <f t="shared" si="55"/>
        <v>74787.246903314779</v>
      </c>
      <c r="J250" s="42">
        <f t="shared" si="56"/>
        <v>813.60101019950844</v>
      </c>
      <c r="K250">
        <f t="shared" si="57"/>
        <v>6.0942131327470541</v>
      </c>
      <c r="L250">
        <f t="shared" si="58"/>
        <v>9.6101116261084538</v>
      </c>
      <c r="M250" s="42">
        <f t="shared" si="59"/>
        <v>17.725748788306273</v>
      </c>
      <c r="N250" s="6">
        <f t="shared" si="60"/>
        <v>1.9887296793542062E-7</v>
      </c>
      <c r="O250" s="4">
        <f>SUM($N$54:N250)*0.1+$O$30</f>
        <v>1.643458100123774E-6</v>
      </c>
      <c r="P250" s="4">
        <f>SUM($O$235:O250)</f>
        <v>2.3891189346894076E-5</v>
      </c>
      <c r="Q250" s="6">
        <f t="shared" si="61"/>
        <v>-6.0989082106561353E-7</v>
      </c>
      <c r="R250" s="4">
        <f>SUM($Q$54:Q250)*0.1+$O$8</f>
        <v>-1.6288756538409956E-6</v>
      </c>
      <c r="S250" s="4">
        <f>SUM($R$235:R250)</f>
        <v>-1.891756302228386E-5</v>
      </c>
      <c r="T250">
        <f t="shared" si="62"/>
        <v>2.3139123627610393E-6</v>
      </c>
      <c r="U250">
        <f t="shared" si="63"/>
        <v>3.0473974455446843E-5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-1047.524901301405</v>
      </c>
      <c r="D251">
        <f t="shared" si="50"/>
        <v>725.74654049904257</v>
      </c>
      <c r="E251">
        <f t="shared" si="51"/>
        <v>367.74796090710311</v>
      </c>
      <c r="F251">
        <f t="shared" si="52"/>
        <v>36287.327024952137</v>
      </c>
      <c r="G251">
        <f t="shared" si="53"/>
        <v>-23148.340919156944</v>
      </c>
      <c r="H251">
        <f t="shared" si="54"/>
        <v>71465.364239155751</v>
      </c>
      <c r="I251">
        <f t="shared" si="55"/>
        <v>75120.862436108364</v>
      </c>
      <c r="J251" s="42">
        <f t="shared" si="56"/>
        <v>813.60101019950844</v>
      </c>
      <c r="K251">
        <f t="shared" si="57"/>
        <v>6.1213985720488582</v>
      </c>
      <c r="L251">
        <f t="shared" si="58"/>
        <v>9.6101116261084538</v>
      </c>
      <c r="M251" s="42">
        <f t="shared" si="59"/>
        <v>17.735113669685809</v>
      </c>
      <c r="N251" s="6">
        <f t="shared" si="60"/>
        <v>1.9855752793789796E-7</v>
      </c>
      <c r="O251" s="4">
        <f>SUM($N$54:N251)*0.1+$O$30</f>
        <v>1.6633138529175638E-6</v>
      </c>
      <c r="P251" s="4">
        <f>SUM($O$235:O251)</f>
        <v>2.5554503199811639E-5</v>
      </c>
      <c r="Q251" s="6">
        <f t="shared" si="61"/>
        <v>-6.1300229273731545E-7</v>
      </c>
      <c r="R251" s="4">
        <f>SUM($Q$54:Q251)*0.1+$O$8</f>
        <v>-1.6901758831147274E-6</v>
      </c>
      <c r="S251" s="4">
        <f>SUM($R$235:R251)</f>
        <v>-2.0607738905398586E-5</v>
      </c>
      <c r="T251">
        <f t="shared" si="62"/>
        <v>2.3713514056693751E-6</v>
      </c>
      <c r="U251">
        <f t="shared" si="63"/>
        <v>3.2828517124327468E-5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-1047.524901301405</v>
      </c>
      <c r="D252">
        <f t="shared" si="50"/>
        <v>725.74654049904257</v>
      </c>
      <c r="E252">
        <f t="shared" si="51"/>
        <v>367.74796090710311</v>
      </c>
      <c r="F252">
        <f t="shared" si="52"/>
        <v>36287.327024952137</v>
      </c>
      <c r="G252">
        <f t="shared" si="53"/>
        <v>-23111.566123066237</v>
      </c>
      <c r="H252">
        <f t="shared" si="54"/>
        <v>71828.107509405265</v>
      </c>
      <c r="I252">
        <f t="shared" si="55"/>
        <v>75454.764707363211</v>
      </c>
      <c r="J252" s="42">
        <f t="shared" si="56"/>
        <v>813.60101019950844</v>
      </c>
      <c r="K252">
        <f t="shared" si="57"/>
        <v>6.1486073769025253</v>
      </c>
      <c r="L252">
        <f t="shared" si="58"/>
        <v>9.6101116261084538</v>
      </c>
      <c r="M252" s="42">
        <f t="shared" si="59"/>
        <v>17.744523354378803</v>
      </c>
      <c r="N252" s="6">
        <f t="shared" si="60"/>
        <v>1.9824208794037538E-7</v>
      </c>
      <c r="O252" s="4">
        <f>SUM($N$54:N252)*0.1+$O$30</f>
        <v>1.6831380617116016E-6</v>
      </c>
      <c r="P252" s="4">
        <f>SUM($O$235:O252)</f>
        <v>2.7237641261523242E-5</v>
      </c>
      <c r="Q252" s="6">
        <f t="shared" si="61"/>
        <v>-6.1611376440901725E-7</v>
      </c>
      <c r="R252" s="4">
        <f>SUM($Q$54:Q252)*0.1+$O$8</f>
        <v>-1.7517872595556286E-6</v>
      </c>
      <c r="S252" s="4">
        <f>SUM($R$235:R252)</f>
        <v>-2.2359526164954214E-5</v>
      </c>
      <c r="T252">
        <f t="shared" si="62"/>
        <v>2.429344013828364E-6</v>
      </c>
      <c r="U252">
        <f t="shared" si="63"/>
        <v>3.5239714979163859E-5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-1047.524901301405</v>
      </c>
      <c r="D253">
        <f t="shared" si="50"/>
        <v>725.74654049904257</v>
      </c>
      <c r="E253">
        <f t="shared" si="51"/>
        <v>367.74796090710311</v>
      </c>
      <c r="F253">
        <f t="shared" si="52"/>
        <v>36287.327024952137</v>
      </c>
      <c r="G253">
        <f t="shared" si="53"/>
        <v>-23074.791326975523</v>
      </c>
      <c r="H253">
        <f t="shared" si="54"/>
        <v>72190.850779654807</v>
      </c>
      <c r="I253">
        <f t="shared" si="55"/>
        <v>75788.949927241047</v>
      </c>
      <c r="J253" s="42">
        <f t="shared" si="56"/>
        <v>813.60101019950844</v>
      </c>
      <c r="K253">
        <f t="shared" si="57"/>
        <v>6.1758392384842518</v>
      </c>
      <c r="L253">
        <f t="shared" si="58"/>
        <v>9.6101116261084538</v>
      </c>
      <c r="M253" s="42">
        <f t="shared" si="59"/>
        <v>17.753977771147412</v>
      </c>
      <c r="N253" s="6">
        <f t="shared" si="60"/>
        <v>1.9792664794285272E-7</v>
      </c>
      <c r="O253" s="4">
        <f>SUM($N$54:N253)*0.1+$O$30</f>
        <v>1.7029307265058867E-6</v>
      </c>
      <c r="P253" s="4">
        <f>SUM($O$235:O253)</f>
        <v>2.8940571988029129E-5</v>
      </c>
      <c r="Q253" s="6">
        <f t="shared" si="61"/>
        <v>-6.1922523608071927E-7</v>
      </c>
      <c r="R253" s="4">
        <f>SUM($Q$54:Q253)*0.1+$O$8</f>
        <v>-1.8137097831637007E-6</v>
      </c>
      <c r="S253" s="4">
        <f>SUM($R$235:R253)</f>
        <v>-2.4173235948117917E-5</v>
      </c>
      <c r="T253">
        <f t="shared" si="62"/>
        <v>2.4878738386062877E-6</v>
      </c>
      <c r="U253">
        <f t="shared" si="63"/>
        <v>3.7708116410100315E-5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-1047.524901301405</v>
      </c>
      <c r="D254">
        <f t="shared" si="50"/>
        <v>725.74654049904257</v>
      </c>
      <c r="E254">
        <f t="shared" si="51"/>
        <v>367.74796090710311</v>
      </c>
      <c r="F254">
        <f t="shared" si="52"/>
        <v>36287.327024952137</v>
      </c>
      <c r="G254">
        <f t="shared" si="53"/>
        <v>-23038.016530884815</v>
      </c>
      <c r="H254">
        <f t="shared" si="54"/>
        <v>72553.594049904335</v>
      </c>
      <c r="I254">
        <f t="shared" si="55"/>
        <v>76123.414369270351</v>
      </c>
      <c r="J254" s="42">
        <f t="shared" si="56"/>
        <v>813.60101019950844</v>
      </c>
      <c r="K254">
        <f t="shared" si="57"/>
        <v>6.2030938531338196</v>
      </c>
      <c r="L254">
        <f t="shared" si="58"/>
        <v>9.6101116261084538</v>
      </c>
      <c r="M254" s="42">
        <f t="shared" si="59"/>
        <v>17.763476848567151</v>
      </c>
      <c r="N254" s="6">
        <f t="shared" si="60"/>
        <v>1.9761120794533011E-7</v>
      </c>
      <c r="O254" s="4">
        <f>SUM($N$54:N254)*0.1+$O$30</f>
        <v>1.7226918473004199E-6</v>
      </c>
      <c r="P254" s="4">
        <f>SUM($O$235:O254)</f>
        <v>3.0663263835329548E-5</v>
      </c>
      <c r="Q254" s="6">
        <f t="shared" si="61"/>
        <v>-6.2233670775242119E-7</v>
      </c>
      <c r="R254" s="4">
        <f>SUM($Q$54:Q254)*0.1+$O$8</f>
        <v>-1.8759434539389437E-6</v>
      </c>
      <c r="S254" s="4">
        <f>SUM($R$235:R254)</f>
        <v>-2.604917940205686E-5</v>
      </c>
      <c r="T254">
        <f t="shared" si="62"/>
        <v>2.5469258024394245E-6</v>
      </c>
      <c r="U254">
        <f t="shared" si="63"/>
        <v>4.0234257748286745E-5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-1047.524901301405</v>
      </c>
      <c r="D255">
        <f t="shared" si="50"/>
        <v>725.74654049904257</v>
      </c>
      <c r="E255">
        <f t="shared" si="51"/>
        <v>367.74796090710311</v>
      </c>
      <c r="F255">
        <f t="shared" si="52"/>
        <v>36287.327024952137</v>
      </c>
      <c r="G255">
        <f t="shared" si="53"/>
        <v>-23001.241734794101</v>
      </c>
      <c r="H255">
        <f t="shared" si="54"/>
        <v>72916.337320153849</v>
      </c>
      <c r="I255">
        <f t="shared" si="55"/>
        <v>76458.154369098484</v>
      </c>
      <c r="J255" s="42">
        <f t="shared" si="56"/>
        <v>813.60101019950844</v>
      </c>
      <c r="K255">
        <f t="shared" si="57"/>
        <v>6.230370922252912</v>
      </c>
      <c r="L255">
        <f t="shared" si="58"/>
        <v>9.6101116261084538</v>
      </c>
      <c r="M255" s="42">
        <f t="shared" si="59"/>
        <v>17.773020515029213</v>
      </c>
      <c r="N255" s="6">
        <f t="shared" si="60"/>
        <v>1.9729576794780745E-7</v>
      </c>
      <c r="O255" s="4">
        <f>SUM($N$54:N255)*0.1+$O$30</f>
        <v>1.7424214240952004E-6</v>
      </c>
      <c r="P255" s="4">
        <f>SUM($O$235:O255)</f>
        <v>3.2405685259424751E-5</v>
      </c>
      <c r="Q255" s="6">
        <f t="shared" si="61"/>
        <v>-6.2544817942412299E-7</v>
      </c>
      <c r="R255" s="4">
        <f>SUM($Q$54:Q255)*0.1+$O$8</f>
        <v>-1.9384882718813552E-6</v>
      </c>
      <c r="S255" s="4">
        <f>SUM($R$235:R255)</f>
        <v>-2.7987667673938217E-5</v>
      </c>
      <c r="T255">
        <f t="shared" si="62"/>
        <v>2.6064859867966888E-6</v>
      </c>
      <c r="U255">
        <f t="shared" si="63"/>
        <v>4.2818663909091151E-5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-1047.524901301405</v>
      </c>
      <c r="D256">
        <f t="shared" si="50"/>
        <v>725.74654049904257</v>
      </c>
      <c r="E256">
        <f t="shared" si="51"/>
        <v>367.74796090710311</v>
      </c>
      <c r="F256">
        <f t="shared" si="52"/>
        <v>36287.327024952137</v>
      </c>
      <c r="G256">
        <f t="shared" si="53"/>
        <v>-22964.466938703394</v>
      </c>
      <c r="H256">
        <f t="shared" si="54"/>
        <v>73279.080590403377</v>
      </c>
      <c r="I256">
        <f t="shared" si="55"/>
        <v>76793.166323271464</v>
      </c>
      <c r="J256" s="42">
        <f t="shared" si="56"/>
        <v>813.60101019950844</v>
      </c>
      <c r="K256">
        <f t="shared" si="57"/>
        <v>6.2576701522056828</v>
      </c>
      <c r="L256">
        <f t="shared" si="58"/>
        <v>9.6101116261084538</v>
      </c>
      <c r="M256" s="42">
        <f t="shared" si="59"/>
        <v>17.782608698742727</v>
      </c>
      <c r="N256" s="6">
        <f t="shared" si="60"/>
        <v>1.9698032795028486E-7</v>
      </c>
      <c r="O256" s="4">
        <f>SUM($N$54:N256)*0.1+$O$30</f>
        <v>1.762119456890229E-6</v>
      </c>
      <c r="P256" s="4">
        <f>SUM($O$235:O256)</f>
        <v>3.416780471631498E-5</v>
      </c>
      <c r="Q256" s="6">
        <f t="shared" si="61"/>
        <v>-6.2855965109582491E-7</v>
      </c>
      <c r="R256" s="4">
        <f>SUM($Q$54:Q256)*0.1+$O$8</f>
        <v>-2.0013442369909377E-6</v>
      </c>
      <c r="S256" s="4">
        <f>SUM($R$235:R256)</f>
        <v>-2.9989011910929153E-5</v>
      </c>
      <c r="T256">
        <f t="shared" si="62"/>
        <v>2.6665415307637631E-6</v>
      </c>
      <c r="U256">
        <f t="shared" si="63"/>
        <v>4.54618490003001E-5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-1047.524901301405</v>
      </c>
      <c r="D257">
        <f t="shared" si="50"/>
        <v>725.74654049904257</v>
      </c>
      <c r="E257">
        <f t="shared" si="51"/>
        <v>367.74796090710311</v>
      </c>
      <c r="F257">
        <f t="shared" si="52"/>
        <v>36287.327024952137</v>
      </c>
      <c r="G257">
        <f t="shared" si="53"/>
        <v>-22927.692142612683</v>
      </c>
      <c r="H257">
        <f t="shared" si="54"/>
        <v>73641.823860652905</v>
      </c>
      <c r="I257">
        <f t="shared" si="55"/>
        <v>77128.446688040145</v>
      </c>
      <c r="J257" s="42">
        <f t="shared" si="56"/>
        <v>813.60101019950844</v>
      </c>
      <c r="K257">
        <f t="shared" si="57"/>
        <v>6.2849912542214721</v>
      </c>
      <c r="L257">
        <f t="shared" si="58"/>
        <v>9.6101116261084538</v>
      </c>
      <c r="M257" s="42">
        <f t="shared" si="59"/>
        <v>17.792241327737074</v>
      </c>
      <c r="N257" s="6">
        <f t="shared" si="60"/>
        <v>1.9666488795276223E-7</v>
      </c>
      <c r="O257" s="4">
        <f>SUM($N$54:N257)*0.1+$O$30</f>
        <v>1.7817859456855052E-6</v>
      </c>
      <c r="P257" s="4">
        <f>SUM($O$235:O257)</f>
        <v>3.5949590662000489E-5</v>
      </c>
      <c r="Q257" s="6">
        <f t="shared" si="61"/>
        <v>-6.3167112276752682E-7</v>
      </c>
      <c r="R257" s="4">
        <f>SUM($Q$54:Q257)*0.1+$O$8</f>
        <v>-2.0645113492676894E-6</v>
      </c>
      <c r="S257" s="4">
        <f>SUM($R$235:R257)</f>
        <v>-3.2053523260196843E-5</v>
      </c>
      <c r="T257">
        <f t="shared" si="62"/>
        <v>2.7270805392392588E-6</v>
      </c>
      <c r="U257">
        <f t="shared" si="63"/>
        <v>4.8164316897028368E-5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-1047.524901301405</v>
      </c>
      <c r="D258">
        <f t="shared" si="50"/>
        <v>725.74654049904257</v>
      </c>
      <c r="E258">
        <f t="shared" si="51"/>
        <v>367.74796090710311</v>
      </c>
      <c r="F258">
        <f t="shared" si="52"/>
        <v>36287.327024952137</v>
      </c>
      <c r="G258">
        <f t="shared" si="53"/>
        <v>-22890.917346521972</v>
      </c>
      <c r="H258">
        <f t="shared" si="54"/>
        <v>74004.567130902433</v>
      </c>
      <c r="I258">
        <f t="shared" si="55"/>
        <v>77463.991978192978</v>
      </c>
      <c r="J258" s="42">
        <f t="shared" si="56"/>
        <v>813.60101019950844</v>
      </c>
      <c r="K258">
        <f t="shared" si="57"/>
        <v>6.3123339442996951</v>
      </c>
      <c r="L258">
        <f t="shared" si="58"/>
        <v>9.6101116261084538</v>
      </c>
      <c r="M258" s="42">
        <f t="shared" si="59"/>
        <v>17.801918329864137</v>
      </c>
      <c r="N258" s="6">
        <f t="shared" si="60"/>
        <v>1.9634944795523959E-7</v>
      </c>
      <c r="O258" s="4">
        <f>SUM($N$54:N258)*0.1+$O$30</f>
        <v>1.8014208904810292E-6</v>
      </c>
      <c r="P258" s="4">
        <f>SUM($O$235:O258)</f>
        <v>3.7751011552481517E-5</v>
      </c>
      <c r="Q258" s="6">
        <f t="shared" si="61"/>
        <v>-6.3478259443922873E-7</v>
      </c>
      <c r="R258" s="4">
        <f>SUM($Q$54:Q258)*0.1+$O$8</f>
        <v>-2.1279896087116121E-6</v>
      </c>
      <c r="S258" s="4">
        <f>SUM($R$235:R258)</f>
        <v>-3.4181512868908451E-5</v>
      </c>
      <c r="T258">
        <f t="shared" si="62"/>
        <v>2.7880919998174494E-6</v>
      </c>
      <c r="U258">
        <f t="shared" si="63"/>
        <v>5.0926561785014972E-5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-1047.524901301405</v>
      </c>
      <c r="D259">
        <f t="shared" si="50"/>
        <v>725.74654049904257</v>
      </c>
      <c r="E259">
        <f t="shared" si="51"/>
        <v>367.74796090710311</v>
      </c>
      <c r="F259">
        <f t="shared" si="52"/>
        <v>36287.327024952137</v>
      </c>
      <c r="G259">
        <f t="shared" si="53"/>
        <v>-22854.142550431261</v>
      </c>
      <c r="H259">
        <f t="shared" si="54"/>
        <v>74367.310401151946</v>
      </c>
      <c r="I259">
        <f t="shared" si="55"/>
        <v>77799.79876591402</v>
      </c>
      <c r="J259" s="42">
        <f t="shared" si="56"/>
        <v>813.60101019950844</v>
      </c>
      <c r="K259">
        <f t="shared" si="57"/>
        <v>6.3396979431167777</v>
      </c>
      <c r="L259">
        <f t="shared" si="58"/>
        <v>9.6101116261084538</v>
      </c>
      <c r="M259" s="42">
        <f t="shared" si="59"/>
        <v>17.811639632800617</v>
      </c>
      <c r="N259" s="6">
        <f t="shared" si="60"/>
        <v>1.9603400795771699E-7</v>
      </c>
      <c r="O259" s="4">
        <f>SUM($N$54:N259)*0.1+$O$30</f>
        <v>1.8210242912768008E-6</v>
      </c>
      <c r="P259" s="4">
        <f>SUM($O$235:O259)</f>
        <v>3.957203584375832E-5</v>
      </c>
      <c r="Q259" s="6">
        <f t="shared" si="61"/>
        <v>-6.3789406611093054E-7</v>
      </c>
      <c r="R259" s="4">
        <f>SUM($Q$54:Q259)*0.1+$O$8</f>
        <v>-2.1917790153227049E-6</v>
      </c>
      <c r="S259" s="4">
        <f>SUM($R$235:R259)</f>
        <v>-3.6373291884231153E-5</v>
      </c>
      <c r="T259">
        <f t="shared" si="62"/>
        <v>2.849565707512136E-6</v>
      </c>
      <c r="U259">
        <f t="shared" si="63"/>
        <v>5.3749068673933026E-5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-1047.524901301405</v>
      </c>
      <c r="D260">
        <f t="shared" si="50"/>
        <v>725.74654049904257</v>
      </c>
      <c r="E260">
        <f t="shared" si="51"/>
        <v>367.74796090710311</v>
      </c>
      <c r="F260">
        <f t="shared" si="52"/>
        <v>36287.327024952137</v>
      </c>
      <c r="G260">
        <f t="shared" si="53"/>
        <v>-22817.367754340547</v>
      </c>
      <c r="H260">
        <f t="shared" si="54"/>
        <v>74730.053671401489</v>
      </c>
      <c r="I260">
        <f t="shared" si="55"/>
        <v>78135.863679666116</v>
      </c>
      <c r="J260" s="42">
        <f t="shared" si="56"/>
        <v>813.60101019950844</v>
      </c>
      <c r="K260">
        <f t="shared" si="57"/>
        <v>6.3670829759351566</v>
      </c>
      <c r="L260">
        <f t="shared" si="58"/>
        <v>9.6101116261084538</v>
      </c>
      <c r="M260" s="42">
        <f t="shared" si="59"/>
        <v>17.82140516405028</v>
      </c>
      <c r="N260" s="6">
        <f t="shared" si="60"/>
        <v>1.9571856796019432E-7</v>
      </c>
      <c r="O260" s="4">
        <f>SUM($N$54:N260)*0.1+$O$30</f>
        <v>1.8405961480728201E-6</v>
      </c>
      <c r="P260" s="4">
        <f>SUM($O$235:O260)</f>
        <v>4.1412631991831138E-5</v>
      </c>
      <c r="Q260" s="6">
        <f t="shared" si="61"/>
        <v>-6.4100553778263256E-7</v>
      </c>
      <c r="R260" s="4">
        <f>SUM($Q$54:Q260)*0.1+$O$8</f>
        <v>-2.2558795691009678E-6</v>
      </c>
      <c r="S260" s="4">
        <f>SUM($R$235:R260)</f>
        <v>-3.8629171453332122E-5</v>
      </c>
      <c r="T260">
        <f t="shared" si="62"/>
        <v>2.9114921965527699E-6</v>
      </c>
      <c r="U260">
        <f t="shared" si="63"/>
        <v>5.6632313882286017E-5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-1047.524901301405</v>
      </c>
      <c r="D261">
        <f t="shared" si="50"/>
        <v>725.74654049904257</v>
      </c>
      <c r="E261">
        <f t="shared" si="51"/>
        <v>367.74796090710311</v>
      </c>
      <c r="F261">
        <f t="shared" si="52"/>
        <v>36287.327024952137</v>
      </c>
      <c r="G261">
        <f t="shared" si="53"/>
        <v>-22780.592958249839</v>
      </c>
      <c r="H261">
        <f t="shared" si="54"/>
        <v>75092.796941651017</v>
      </c>
      <c r="I261">
        <f t="shared" si="55"/>
        <v>78472.183403098286</v>
      </c>
      <c r="J261" s="42">
        <f t="shared" si="56"/>
        <v>813.60101019950844</v>
      </c>
      <c r="K261">
        <f t="shared" si="57"/>
        <v>6.3944887725142436</v>
      </c>
      <c r="L261">
        <f t="shared" si="58"/>
        <v>9.6101116261084538</v>
      </c>
      <c r="M261" s="42">
        <f t="shared" si="59"/>
        <v>17.831214850946228</v>
      </c>
      <c r="N261" s="6">
        <f t="shared" si="60"/>
        <v>1.9540312796267172E-7</v>
      </c>
      <c r="O261" s="4">
        <f>SUM($N$54:N261)*0.1+$O$30</f>
        <v>1.8601364608690875E-6</v>
      </c>
      <c r="P261" s="4">
        <f>SUM($O$235:O261)</f>
        <v>4.3272768452700224E-5</v>
      </c>
      <c r="Q261" s="6">
        <f t="shared" si="61"/>
        <v>-6.4411700945433447E-7</v>
      </c>
      <c r="R261" s="4">
        <f>SUM($Q$54:Q261)*0.1+$O$8</f>
        <v>-2.3202912700464017E-6</v>
      </c>
      <c r="S261" s="4">
        <f>SUM($R$235:R261)</f>
        <v>-4.0949462723378525E-5</v>
      </c>
      <c r="T261">
        <f t="shared" si="62"/>
        <v>2.973862678555975E-6</v>
      </c>
      <c r="U261">
        <f t="shared" si="63"/>
        <v>5.9576765495404119E-5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-1047.524901301405</v>
      </c>
      <c r="D262">
        <f t="shared" si="50"/>
        <v>725.74654049904257</v>
      </c>
      <c r="E262">
        <f t="shared" si="51"/>
        <v>367.74796090710311</v>
      </c>
      <c r="F262">
        <f t="shared" si="52"/>
        <v>36287.327024952137</v>
      </c>
      <c r="G262">
        <f t="shared" si="53"/>
        <v>-22743.818162159125</v>
      </c>
      <c r="H262">
        <f t="shared" si="54"/>
        <v>75455.54021190053</v>
      </c>
      <c r="I262">
        <f t="shared" si="55"/>
        <v>78808.754673977033</v>
      </c>
      <c r="J262" s="42">
        <f t="shared" si="56"/>
        <v>813.60101019950844</v>
      </c>
      <c r="K262">
        <f t="shared" si="57"/>
        <v>6.4219150670233374</v>
      </c>
      <c r="L262">
        <f t="shared" si="58"/>
        <v>9.6101116261084538</v>
      </c>
      <c r="M262" s="42">
        <f t="shared" si="59"/>
        <v>17.841068620653193</v>
      </c>
      <c r="N262" s="6">
        <f t="shared" si="60"/>
        <v>1.9508768796514905E-7</v>
      </c>
      <c r="O262" s="4">
        <f>SUM($N$54:N262)*0.1+$O$30</f>
        <v>1.8796452296656025E-6</v>
      </c>
      <c r="P262" s="4">
        <f>SUM($O$235:O262)</f>
        <v>4.5152413682365826E-5</v>
      </c>
      <c r="Q262" s="6">
        <f t="shared" si="61"/>
        <v>-6.4722848112603628E-7</v>
      </c>
      <c r="R262" s="4">
        <f>SUM($Q$54:Q262)*0.1+$O$8</f>
        <v>-2.3850141181590048E-6</v>
      </c>
      <c r="S262" s="4">
        <f>SUM($R$235:R262)</f>
        <v>-4.3334476841537531E-5</v>
      </c>
      <c r="T262">
        <f t="shared" si="62"/>
        <v>3.0366689864426171E-6</v>
      </c>
      <c r="U262">
        <f t="shared" si="63"/>
        <v>6.2582883797994239E-5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-1047.524901301405</v>
      </c>
      <c r="D263">
        <f t="shared" si="50"/>
        <v>725.74654049904257</v>
      </c>
      <c r="E263">
        <f t="shared" si="51"/>
        <v>367.74796090710311</v>
      </c>
      <c r="F263">
        <f t="shared" si="52"/>
        <v>36287.327024952137</v>
      </c>
      <c r="G263">
        <f t="shared" si="53"/>
        <v>-22707.043366068418</v>
      </c>
      <c r="H263">
        <f t="shared" si="54"/>
        <v>75818.283482150073</v>
      </c>
      <c r="I263">
        <f t="shared" si="55"/>
        <v>79145.574283140944</v>
      </c>
      <c r="J263" s="42">
        <f t="shared" si="56"/>
        <v>813.60101019950844</v>
      </c>
      <c r="K263">
        <f t="shared" si="57"/>
        <v>6.4493615979564405</v>
      </c>
      <c r="L263">
        <f t="shared" si="58"/>
        <v>9.6101116261084538</v>
      </c>
      <c r="M263" s="42">
        <f t="shared" si="59"/>
        <v>17.850966400169764</v>
      </c>
      <c r="N263" s="6">
        <f t="shared" si="60"/>
        <v>1.9477224796762645E-7</v>
      </c>
      <c r="O263" s="4">
        <f>SUM($N$54:N263)*0.1+$O$30</f>
        <v>1.8991224544623649E-6</v>
      </c>
      <c r="P263" s="4">
        <f>SUM($O$235:O263)</f>
        <v>4.7051536136828191E-5</v>
      </c>
      <c r="Q263" s="6">
        <f t="shared" si="61"/>
        <v>-6.503399527977383E-7</v>
      </c>
      <c r="R263" s="4">
        <f>SUM($Q$54:Q263)*0.1+$O$8</f>
        <v>-2.4500481134387789E-6</v>
      </c>
      <c r="S263" s="4">
        <f>SUM($R$235:R263)</f>
        <v>-4.5784524954976306E-5</v>
      </c>
      <c r="T263">
        <f t="shared" si="62"/>
        <v>3.0999035235323174E-6</v>
      </c>
      <c r="U263">
        <f t="shared" si="63"/>
        <v>6.5651121682634616E-5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-1047.524901301405</v>
      </c>
      <c r="D264">
        <f t="shared" si="50"/>
        <v>725.74654049904257</v>
      </c>
      <c r="E264">
        <f t="shared" si="51"/>
        <v>367.74796090710311</v>
      </c>
      <c r="F264">
        <f t="shared" si="52"/>
        <v>36287.327024952137</v>
      </c>
      <c r="G264">
        <f t="shared" si="53"/>
        <v>-22670.268569977707</v>
      </c>
      <c r="H264">
        <f t="shared" si="54"/>
        <v>76181.026752399586</v>
      </c>
      <c r="I264">
        <f t="shared" si="55"/>
        <v>79482.639073477811</v>
      </c>
      <c r="J264" s="42">
        <f t="shared" si="56"/>
        <v>813.60101019950844</v>
      </c>
      <c r="K264">
        <f t="shared" si="57"/>
        <v>6.4768281080489052</v>
      </c>
      <c r="L264">
        <f t="shared" si="58"/>
        <v>9.6101116261084538</v>
      </c>
      <c r="M264" s="42">
        <f t="shared" si="59"/>
        <v>17.860908116330677</v>
      </c>
      <c r="N264" s="6">
        <f t="shared" si="60"/>
        <v>1.9445680797010384E-7</v>
      </c>
      <c r="O264" s="4">
        <f>SUM($N$54:N264)*0.1+$O$30</f>
        <v>1.9185681352593753E-6</v>
      </c>
      <c r="P264" s="4">
        <f>SUM($O$235:O264)</f>
        <v>4.8970104272087567E-5</v>
      </c>
      <c r="Q264" s="6">
        <f t="shared" si="61"/>
        <v>-6.5345142446944011E-7</v>
      </c>
      <c r="R264" s="4">
        <f>SUM($Q$54:Q264)*0.1+$O$8</f>
        <v>-2.5153932558857232E-6</v>
      </c>
      <c r="S264" s="4">
        <f>SUM($R$235:R264)</f>
        <v>-4.8299918210862033E-5</v>
      </c>
      <c r="T264">
        <f t="shared" si="62"/>
        <v>3.1635592173038289E-6</v>
      </c>
      <c r="U264">
        <f t="shared" si="63"/>
        <v>6.8781925035543245E-5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-1047.524901301405</v>
      </c>
      <c r="D265">
        <f t="shared" si="50"/>
        <v>725.74654049904257</v>
      </c>
      <c r="E265">
        <f t="shared" si="51"/>
        <v>367.74796090710311</v>
      </c>
      <c r="F265">
        <f t="shared" si="52"/>
        <v>36287.327024952137</v>
      </c>
      <c r="G265">
        <f t="shared" si="53"/>
        <v>-22633.493773886996</v>
      </c>
      <c r="H265">
        <f t="shared" si="54"/>
        <v>76543.770022649114</v>
      </c>
      <c r="I265">
        <f t="shared" si="55"/>
        <v>79819.945938924182</v>
      </c>
      <c r="J265" s="42">
        <f t="shared" si="56"/>
        <v>813.60101019950844</v>
      </c>
      <c r="K265">
        <f t="shared" si="57"/>
        <v>6.5043143441959126</v>
      </c>
      <c r="L265">
        <f t="shared" si="58"/>
        <v>9.6101116261084538</v>
      </c>
      <c r="M265" s="42">
        <f t="shared" si="59"/>
        <v>17.870893695809041</v>
      </c>
      <c r="N265" s="6">
        <f t="shared" si="60"/>
        <v>1.941413679725812E-7</v>
      </c>
      <c r="O265" s="4">
        <f>SUM($N$54:N265)*0.1+$O$30</f>
        <v>1.9379822720566334E-6</v>
      </c>
      <c r="P265" s="4">
        <f>SUM($O$235:O265)</f>
        <v>5.0908086544144201E-5</v>
      </c>
      <c r="Q265" s="6">
        <f t="shared" si="61"/>
        <v>-6.5656289614114202E-7</v>
      </c>
      <c r="R265" s="4">
        <f>SUM($Q$54:Q265)*0.1+$O$8</f>
        <v>-2.5810495454998375E-6</v>
      </c>
      <c r="S265" s="4">
        <f>SUM($R$235:R265)</f>
        <v>-5.0880967756361871E-5</v>
      </c>
      <c r="T265">
        <f t="shared" si="62"/>
        <v>3.2276294773611654E-6</v>
      </c>
      <c r="U265">
        <f t="shared" si="63"/>
        <v>7.1975733100886245E-5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-1047.524901301405</v>
      </c>
      <c r="D266">
        <f t="shared" si="50"/>
        <v>725.74654049904257</v>
      </c>
      <c r="E266">
        <f t="shared" si="51"/>
        <v>367.74796090710311</v>
      </c>
      <c r="F266">
        <f t="shared" si="52"/>
        <v>36287.327024952137</v>
      </c>
      <c r="G266">
        <f t="shared" si="53"/>
        <v>-22596.718977796285</v>
      </c>
      <c r="H266">
        <f t="shared" si="54"/>
        <v>76906.513292898642</v>
      </c>
      <c r="I266">
        <f t="shared" si="55"/>
        <v>80157.491823486431</v>
      </c>
      <c r="J266" s="42">
        <f t="shared" si="56"/>
        <v>813.60101019950844</v>
      </c>
      <c r="K266">
        <f t="shared" si="57"/>
        <v>6.5318200573726974</v>
      </c>
      <c r="L266">
        <f t="shared" si="58"/>
        <v>9.6101116261084538</v>
      </c>
      <c r="M266" s="42">
        <f t="shared" si="59"/>
        <v>17.880923065118616</v>
      </c>
      <c r="N266" s="6">
        <f t="shared" si="60"/>
        <v>1.9382592797505857E-7</v>
      </c>
      <c r="O266" s="4">
        <f>SUM($N$54:N266)*0.1+$O$30</f>
        <v>1.9573648648541393E-6</v>
      </c>
      <c r="P266" s="4">
        <f>SUM($O$235:O266)</f>
        <v>5.2865451408998339E-5</v>
      </c>
      <c r="Q266" s="6">
        <f t="shared" si="61"/>
        <v>-6.5967436781284393E-7</v>
      </c>
      <c r="R266" s="4">
        <f>SUM($Q$54:Q266)*0.1+$O$8</f>
        <v>-2.6470169822811228E-6</v>
      </c>
      <c r="S266" s="4">
        <f>SUM($R$235:R266)</f>
        <v>-5.3527984738642996E-5</v>
      </c>
      <c r="T266">
        <f t="shared" si="62"/>
        <v>3.2921081571920029E-6</v>
      </c>
      <c r="U266">
        <f t="shared" si="63"/>
        <v>7.5232978824831613E-5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-1047.524901301405</v>
      </c>
      <c r="D267">
        <f t="shared" si="50"/>
        <v>725.74654049904257</v>
      </c>
      <c r="E267">
        <f t="shared" si="51"/>
        <v>367.74796090710311</v>
      </c>
      <c r="F267">
        <f t="shared" si="52"/>
        <v>36287.327024952137</v>
      </c>
      <c r="G267">
        <f t="shared" si="53"/>
        <v>-22559.94418170557</v>
      </c>
      <c r="H267">
        <f t="shared" si="54"/>
        <v>77269.25656314817</v>
      </c>
      <c r="I267">
        <f t="shared" si="55"/>
        <v>80495.273720283032</v>
      </c>
      <c r="J267" s="42">
        <f t="shared" si="56"/>
        <v>813.60101019950844</v>
      </c>
      <c r="K267">
        <f t="shared" si="57"/>
        <v>6.559345002556511</v>
      </c>
      <c r="L267">
        <f t="shared" si="58"/>
        <v>9.6101116261084538</v>
      </c>
      <c r="M267" s="42">
        <f t="shared" si="59"/>
        <v>17.890996150616033</v>
      </c>
      <c r="N267" s="6">
        <f t="shared" si="60"/>
        <v>1.9351048797753591E-7</v>
      </c>
      <c r="O267" s="4">
        <f>SUM($N$54:N267)*0.1+$O$30</f>
        <v>1.9767159136518927E-6</v>
      </c>
      <c r="P267" s="4">
        <f>SUM($O$235:O267)</f>
        <v>5.484216732265023E-5</v>
      </c>
      <c r="Q267" s="6">
        <f t="shared" si="61"/>
        <v>-6.6278583948454585E-7</v>
      </c>
      <c r="R267" s="4">
        <f>SUM($Q$54:Q267)*0.1+$O$8</f>
        <v>-2.7132955662295774E-6</v>
      </c>
      <c r="S267" s="4">
        <f>SUM($R$235:R267)</f>
        <v>-5.6241280304872574E-5</v>
      </c>
      <c r="T267">
        <f t="shared" si="62"/>
        <v>3.3569895193470175E-6</v>
      </c>
      <c r="U267">
        <f t="shared" si="63"/>
        <v>7.8554089180492777E-5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-1047.524901301405</v>
      </c>
      <c r="D268">
        <f t="shared" si="50"/>
        <v>725.74654049904257</v>
      </c>
      <c r="E268">
        <f t="shared" si="51"/>
        <v>367.74796090710311</v>
      </c>
      <c r="F268">
        <f t="shared" si="52"/>
        <v>36287.327024952137</v>
      </c>
      <c r="G268">
        <f t="shared" si="53"/>
        <v>-22523.169385614863</v>
      </c>
      <c r="H268">
        <f t="shared" si="54"/>
        <v>77631.999833397698</v>
      </c>
      <c r="I268">
        <f t="shared" si="55"/>
        <v>80833.288670607479</v>
      </c>
      <c r="J268" s="42">
        <f t="shared" si="56"/>
        <v>813.60101019950844</v>
      </c>
      <c r="K268">
        <f t="shared" si="57"/>
        <v>6.5868889386502563</v>
      </c>
      <c r="L268">
        <f t="shared" si="58"/>
        <v>9.6101116261084538</v>
      </c>
      <c r="M268" s="42">
        <f t="shared" si="59"/>
        <v>17.901112878503049</v>
      </c>
      <c r="N268" s="6">
        <f t="shared" si="60"/>
        <v>1.9319504798001332E-7</v>
      </c>
      <c r="O268" s="4">
        <f>SUM($N$54:N268)*0.1+$O$30</f>
        <v>1.9960354184498939E-6</v>
      </c>
      <c r="P268" s="4">
        <f>SUM($O$235:O268)</f>
        <v>5.6838202741100126E-5</v>
      </c>
      <c r="Q268" s="6">
        <f t="shared" si="61"/>
        <v>-6.6589731115624776E-7</v>
      </c>
      <c r="R268" s="4">
        <f>SUM($Q$54:Q268)*0.1+$O$8</f>
        <v>-2.779885297345203E-6</v>
      </c>
      <c r="S268" s="4">
        <f>SUM($R$235:R268)</f>
        <v>-5.9021165602217773E-5</v>
      </c>
      <c r="T268">
        <f t="shared" si="62"/>
        <v>3.4222682037067857E-6</v>
      </c>
      <c r="U268">
        <f t="shared" si="63"/>
        <v>8.1939485474847947E-5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-1047.524901301405</v>
      </c>
      <c r="D269">
        <f t="shared" si="50"/>
        <v>725.74654049904257</v>
      </c>
      <c r="E269">
        <f t="shared" si="51"/>
        <v>367.74796090710311</v>
      </c>
      <c r="F269">
        <f t="shared" si="52"/>
        <v>36287.327024952137</v>
      </c>
      <c r="G269">
        <f t="shared" si="53"/>
        <v>-22486.394589524149</v>
      </c>
      <c r="H269">
        <f t="shared" si="54"/>
        <v>77994.743103647226</v>
      </c>
      <c r="I269">
        <f t="shared" si="55"/>
        <v>81171.533763011452</v>
      </c>
      <c r="J269" s="42">
        <f t="shared" si="56"/>
        <v>813.60101019950844</v>
      </c>
      <c r="K269">
        <f t="shared" si="57"/>
        <v>6.6144516284077817</v>
      </c>
      <c r="L269">
        <f t="shared" si="58"/>
        <v>9.6101116261084538</v>
      </c>
      <c r="M269" s="42">
        <f t="shared" si="59"/>
        <v>17.911273174828779</v>
      </c>
      <c r="N269" s="6">
        <f t="shared" si="60"/>
        <v>1.9287960798249066E-7</v>
      </c>
      <c r="O269" s="4">
        <f>SUM($N$54:N269)*0.1+$O$30</f>
        <v>2.0153233792481432E-6</v>
      </c>
      <c r="P269" s="4">
        <f>SUM($O$235:O269)</f>
        <v>5.885352612034827E-5</v>
      </c>
      <c r="Q269" s="6">
        <f t="shared" si="61"/>
        <v>-6.6900878282794967E-7</v>
      </c>
      <c r="R269" s="4">
        <f>SUM($Q$54:Q269)*0.1+$O$8</f>
        <v>-2.8467861756279969E-6</v>
      </c>
      <c r="S269" s="4">
        <f>SUM($R$235:R269)</f>
        <v>-6.1867951777845769E-5</v>
      </c>
      <c r="T269">
        <f t="shared" si="62"/>
        <v>3.4879391985369856E-6</v>
      </c>
      <c r="U269">
        <f t="shared" si="63"/>
        <v>8.5389583638663825E-5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-1047.524901301405</v>
      </c>
      <c r="D270">
        <f t="shared" si="50"/>
        <v>725.74654049904257</v>
      </c>
      <c r="E270">
        <f t="shared" si="51"/>
        <v>367.74796090710311</v>
      </c>
      <c r="F270">
        <f t="shared" si="52"/>
        <v>36287.327024952137</v>
      </c>
      <c r="G270">
        <f t="shared" si="53"/>
        <v>-22449.619793433441</v>
      </c>
      <c r="H270">
        <f t="shared" si="54"/>
        <v>78357.486373896754</v>
      </c>
      <c r="I270">
        <f t="shared" si="55"/>
        <v>81510.006132407667</v>
      </c>
      <c r="J270" s="42">
        <f t="shared" si="56"/>
        <v>813.60101019950844</v>
      </c>
      <c r="K270">
        <f t="shared" si="57"/>
        <v>6.6420328383607723</v>
      </c>
      <c r="L270">
        <f t="shared" si="58"/>
        <v>9.6101116261084538</v>
      </c>
      <c r="M270" s="42">
        <f t="shared" si="59"/>
        <v>17.921476965491919</v>
      </c>
      <c r="N270" s="6">
        <f t="shared" si="60"/>
        <v>1.9256416798496805E-7</v>
      </c>
      <c r="O270" s="4">
        <f>SUM($N$54:N270)*0.1+$O$30</f>
        <v>2.0345797960466397E-6</v>
      </c>
      <c r="P270" s="4">
        <f>SUM($O$235:O270)</f>
        <v>6.0888105916394908E-5</v>
      </c>
      <c r="Q270" s="6">
        <f t="shared" si="61"/>
        <v>-6.7212025449965159E-7</v>
      </c>
      <c r="R270" s="4">
        <f>SUM($Q$54:Q270)*0.1+$O$8</f>
        <v>-2.9139982010779619E-6</v>
      </c>
      <c r="S270" s="4">
        <f>SUM($R$235:R270)</f>
        <v>-6.4781949978923734E-5</v>
      </c>
      <c r="T270">
        <f t="shared" si="62"/>
        <v>3.5539978140633099E-6</v>
      </c>
      <c r="U270">
        <f t="shared" si="63"/>
        <v>8.8904794500397453E-5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-1047.524901301405</v>
      </c>
      <c r="D271">
        <f t="shared" si="50"/>
        <v>725.74654049904257</v>
      </c>
      <c r="E271">
        <f t="shared" si="51"/>
        <v>367.74796090710311</v>
      </c>
      <c r="F271">
        <f t="shared" si="52"/>
        <v>36287.327024952137</v>
      </c>
      <c r="G271">
        <f t="shared" si="53"/>
        <v>-22412.844997342727</v>
      </c>
      <c r="H271">
        <f t="shared" si="54"/>
        <v>78720.229644146268</v>
      </c>
      <c r="I271">
        <f t="shared" si="55"/>
        <v>81848.702959191942</v>
      </c>
      <c r="J271" s="42">
        <f t="shared" si="56"/>
        <v>813.60101019950844</v>
      </c>
      <c r="K271">
        <f t="shared" si="57"/>
        <v>6.6696323387472072</v>
      </c>
      <c r="L271">
        <f t="shared" si="58"/>
        <v>9.6101116261084538</v>
      </c>
      <c r="M271" s="42">
        <f t="shared" si="59"/>
        <v>17.931724176242987</v>
      </c>
      <c r="N271" s="6">
        <f t="shared" si="60"/>
        <v>1.9224872798744539E-7</v>
      </c>
      <c r="O271" s="4">
        <f>SUM($N$54:N271)*0.1+$O$30</f>
        <v>2.0538046688453843E-6</v>
      </c>
      <c r="P271" s="4">
        <f>SUM($O$235:O271)</f>
        <v>6.2941910585240286E-5</v>
      </c>
      <c r="Q271" s="6">
        <f t="shared" si="61"/>
        <v>-6.752317261713534E-7</v>
      </c>
      <c r="R271" s="4">
        <f>SUM($Q$54:Q271)*0.1+$O$8</f>
        <v>-2.9815213736950969E-6</v>
      </c>
      <c r="S271" s="4">
        <f>SUM($R$235:R271)</f>
        <v>-6.7763471352618837E-5</v>
      </c>
      <c r="T271">
        <f t="shared" si="62"/>
        <v>3.620439658324911E-6</v>
      </c>
      <c r="U271">
        <f t="shared" si="63"/>
        <v>9.2485524044996233E-5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-1047.524901301405</v>
      </c>
      <c r="D272">
        <f t="shared" si="50"/>
        <v>725.74654049904257</v>
      </c>
      <c r="E272">
        <f t="shared" si="51"/>
        <v>367.74796090710311</v>
      </c>
      <c r="F272">
        <f t="shared" si="52"/>
        <v>36287.327024952137</v>
      </c>
      <c r="G272">
        <f t="shared" si="53"/>
        <v>-22376.07020125202</v>
      </c>
      <c r="H272">
        <f t="shared" si="54"/>
        <v>79082.97291439581</v>
      </c>
      <c r="I272">
        <f t="shared" si="55"/>
        <v>82187.62146838427</v>
      </c>
      <c r="J272" s="42">
        <f t="shared" si="56"/>
        <v>813.60101019950844</v>
      </c>
      <c r="K272">
        <f t="shared" si="57"/>
        <v>6.6972499034413744</v>
      </c>
      <c r="L272">
        <f t="shared" si="58"/>
        <v>9.6101116261084538</v>
      </c>
      <c r="M272" s="42">
        <f t="shared" si="59"/>
        <v>17.94201473268652</v>
      </c>
      <c r="N272" s="6">
        <f t="shared" si="60"/>
        <v>1.9193328798992281E-7</v>
      </c>
      <c r="O272" s="4">
        <f>SUM($N$54:N272)*0.1+$O$30</f>
        <v>2.0729979976443766E-6</v>
      </c>
      <c r="P272" s="4">
        <f>SUM($O$235:O272)</f>
        <v>6.5014908582884667E-5</v>
      </c>
      <c r="Q272" s="6">
        <f t="shared" si="61"/>
        <v>-6.7834319784305541E-7</v>
      </c>
      <c r="R272" s="4">
        <f>SUM($Q$54:Q272)*0.1+$O$8</f>
        <v>-3.0493556934794021E-6</v>
      </c>
      <c r="S272" s="4">
        <f>SUM($R$235:R272)</f>
        <v>-7.0812827046098245E-5</v>
      </c>
      <c r="T272">
        <f t="shared" si="62"/>
        <v>3.6872606150898581E-6</v>
      </c>
      <c r="U272">
        <f t="shared" si="63"/>
        <v>9.6132173658466046E-5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-1047.524901301405</v>
      </c>
      <c r="D273">
        <f t="shared" si="50"/>
        <v>725.74654049904257</v>
      </c>
      <c r="E273">
        <f t="shared" si="51"/>
        <v>367.74796090710311</v>
      </c>
      <c r="F273">
        <f t="shared" si="52"/>
        <v>36287.327024952137</v>
      </c>
      <c r="G273">
        <f t="shared" si="53"/>
        <v>-22339.295405161309</v>
      </c>
      <c r="H273">
        <f t="shared" si="54"/>
        <v>79445.716184645338</v>
      </c>
      <c r="I273">
        <f t="shared" si="55"/>
        <v>82526.758928787938</v>
      </c>
      <c r="J273" s="42">
        <f t="shared" si="56"/>
        <v>813.60101019950844</v>
      </c>
      <c r="K273">
        <f t="shared" si="57"/>
        <v>6.7248853098853427</v>
      </c>
      <c r="L273">
        <f t="shared" si="58"/>
        <v>9.6101116261084538</v>
      </c>
      <c r="M273" s="42">
        <f t="shared" si="59"/>
        <v>17.952348560283312</v>
      </c>
      <c r="N273" s="6">
        <f t="shared" si="60"/>
        <v>1.9161784799240018E-7</v>
      </c>
      <c r="O273" s="4">
        <f>SUM($N$54:N273)*0.1+$O$30</f>
        <v>2.0921597824436171E-6</v>
      </c>
      <c r="P273" s="4">
        <f>SUM($O$235:O273)</f>
        <v>6.7107068365328284E-5</v>
      </c>
      <c r="Q273" s="6">
        <f t="shared" si="61"/>
        <v>-6.8145466951475733E-7</v>
      </c>
      <c r="R273" s="4">
        <f>SUM($Q$54:Q273)*0.1+$O$8</f>
        <v>-3.1175011604308774E-6</v>
      </c>
      <c r="S273" s="4">
        <f>SUM($R$235:R273)</f>
        <v>-7.3930328206529126E-5</v>
      </c>
      <c r="T273">
        <f t="shared" si="62"/>
        <v>3.7544568236380597E-6</v>
      </c>
      <c r="U273">
        <f t="shared" si="63"/>
        <v>9.984514035902779E-5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-1047.524901301405</v>
      </c>
      <c r="D274">
        <f t="shared" si="50"/>
        <v>725.74654049904257</v>
      </c>
      <c r="E274">
        <f t="shared" si="51"/>
        <v>367.74796090710311</v>
      </c>
      <c r="F274">
        <f t="shared" si="52"/>
        <v>36287.327024952137</v>
      </c>
      <c r="G274">
        <f t="shared" si="53"/>
        <v>-22302.520609070598</v>
      </c>
      <c r="H274">
        <f t="shared" si="54"/>
        <v>79808.459454894852</v>
      </c>
      <c r="I274">
        <f t="shared" si="55"/>
        <v>82866.112652166892</v>
      </c>
      <c r="J274" s="42">
        <f t="shared" si="56"/>
        <v>813.60101019950844</v>
      </c>
      <c r="K274">
        <f t="shared" si="57"/>
        <v>6.7525383390219318</v>
      </c>
      <c r="L274">
        <f t="shared" si="58"/>
        <v>9.6101116261084538</v>
      </c>
      <c r="M274" s="42">
        <f t="shared" si="59"/>
        <v>17.962725584352608</v>
      </c>
      <c r="N274" s="6">
        <f t="shared" si="60"/>
        <v>1.9130240799487754E-7</v>
      </c>
      <c r="O274" s="4">
        <f>SUM($N$54:N274)*0.1+$O$30</f>
        <v>2.1112900232431047E-6</v>
      </c>
      <c r="P274" s="4">
        <f>SUM($O$235:O274)</f>
        <v>6.9218358388571384E-5</v>
      </c>
      <c r="Q274" s="6">
        <f t="shared" si="61"/>
        <v>-6.8456614118645914E-7</v>
      </c>
      <c r="R274" s="4">
        <f>SUM($Q$54:Q274)*0.1+$O$8</f>
        <v>-3.1859577745495228E-6</v>
      </c>
      <c r="S274" s="4">
        <f>SUM($R$235:R274)</f>
        <v>-7.7116285981078647E-5</v>
      </c>
      <c r="T274">
        <f t="shared" si="62"/>
        <v>3.8220246602368254E-6</v>
      </c>
      <c r="U274">
        <f t="shared" si="63"/>
        <v>1.0362481701563684E-4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-1047.524901301405</v>
      </c>
      <c r="D275">
        <f t="shared" si="50"/>
        <v>725.74654049904257</v>
      </c>
      <c r="E275">
        <f t="shared" si="51"/>
        <v>367.74796090710311</v>
      </c>
      <c r="F275">
        <f t="shared" si="52"/>
        <v>36287.327024952137</v>
      </c>
      <c r="G275">
        <f t="shared" si="53"/>
        <v>-22265.745812979887</v>
      </c>
      <c r="H275">
        <f t="shared" si="54"/>
        <v>80171.202725144394</v>
      </c>
      <c r="I275">
        <f t="shared" si="55"/>
        <v>83205.679992440608</v>
      </c>
      <c r="J275" s="42">
        <f t="shared" si="56"/>
        <v>813.60101019950844</v>
      </c>
      <c r="K275">
        <f t="shared" si="57"/>
        <v>6.7802087752291023</v>
      </c>
      <c r="L275">
        <f t="shared" si="58"/>
        <v>9.6101116261084538</v>
      </c>
      <c r="M275" s="42">
        <f t="shared" si="59"/>
        <v>17.973145730074311</v>
      </c>
      <c r="N275" s="6">
        <f t="shared" si="60"/>
        <v>1.9098696799735491E-7</v>
      </c>
      <c r="O275" s="4">
        <f>SUM($N$54:N275)*0.1+$O$30</f>
        <v>2.1303887200428401E-6</v>
      </c>
      <c r="P275" s="4">
        <f>SUM($O$235:O275)</f>
        <v>7.1348747108614227E-5</v>
      </c>
      <c r="Q275" s="6">
        <f t="shared" si="61"/>
        <v>-6.8767761285816115E-7</v>
      </c>
      <c r="R275" s="4">
        <f>SUM($Q$54:Q275)*0.1+$O$8</f>
        <v>-3.2547255358353392E-6</v>
      </c>
      <c r="S275" s="4">
        <f>SUM($R$235:R275)</f>
        <v>-8.0371011516913989E-5</v>
      </c>
      <c r="T275">
        <f t="shared" si="62"/>
        <v>3.889960721151874E-6</v>
      </c>
      <c r="U275">
        <f t="shared" si="63"/>
        <v>1.0747159255459513E-4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-1047.524901301405</v>
      </c>
      <c r="D276">
        <f t="shared" si="50"/>
        <v>725.74654049904257</v>
      </c>
      <c r="E276">
        <f t="shared" si="51"/>
        <v>367.74796090710311</v>
      </c>
      <c r="F276">
        <f t="shared" si="52"/>
        <v>36287.327024952137</v>
      </c>
      <c r="G276">
        <f t="shared" si="53"/>
        <v>-22228.971016889176</v>
      </c>
      <c r="H276">
        <f t="shared" si="54"/>
        <v>80533.945995393908</v>
      </c>
      <c r="I276">
        <f t="shared" si="55"/>
        <v>83545.458344895815</v>
      </c>
      <c r="J276" s="42">
        <f t="shared" si="56"/>
        <v>813.60101019950844</v>
      </c>
      <c r="K276">
        <f t="shared" si="57"/>
        <v>6.8078964062557219</v>
      </c>
      <c r="L276">
        <f t="shared" si="58"/>
        <v>9.6101116261084538</v>
      </c>
      <c r="M276" s="42">
        <f t="shared" si="59"/>
        <v>17.983608922491175</v>
      </c>
      <c r="N276" s="6">
        <f t="shared" si="60"/>
        <v>1.906715279998323E-7</v>
      </c>
      <c r="O276" s="4">
        <f>SUM($N$54:N276)*0.1+$O$30</f>
        <v>2.1494558728428231E-6</v>
      </c>
      <c r="P276" s="4">
        <f>SUM($O$235:O276)</f>
        <v>7.3498202981457048E-5</v>
      </c>
      <c r="Q276" s="6">
        <f t="shared" si="61"/>
        <v>-6.9078908452986296E-7</v>
      </c>
      <c r="R276" s="4">
        <f>SUM($Q$54:Q276)*0.1+$O$8</f>
        <v>-3.3238044442883248E-6</v>
      </c>
      <c r="S276" s="4">
        <f>SUM($R$235:R276)</f>
        <v>-8.3694815961202321E-5</v>
      </c>
      <c r="T276">
        <f t="shared" si="62"/>
        <v>3.9582618070523482E-6</v>
      </c>
      <c r="U276">
        <f t="shared" si="63"/>
        <v>1.1138585215494375E-4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-1047.524901301405</v>
      </c>
      <c r="D277">
        <f t="shared" si="50"/>
        <v>725.74654049904257</v>
      </c>
      <c r="E277">
        <f t="shared" si="51"/>
        <v>367.74796090710311</v>
      </c>
      <c r="F277">
        <f t="shared" si="52"/>
        <v>36287.327024952137</v>
      </c>
      <c r="G277">
        <f t="shared" si="53"/>
        <v>-22192.196220798465</v>
      </c>
      <c r="H277">
        <f t="shared" si="54"/>
        <v>80896.689265643436</v>
      </c>
      <c r="I277">
        <f t="shared" si="55"/>
        <v>83885.445145415375</v>
      </c>
      <c r="J277" s="42">
        <f t="shared" si="56"/>
        <v>813.60101019950844</v>
      </c>
      <c r="K277">
        <f t="shared" si="57"/>
        <v>6.8356010231587288</v>
      </c>
      <c r="L277">
        <f t="shared" si="58"/>
        <v>9.6101116261084538</v>
      </c>
      <c r="M277" s="42">
        <f t="shared" si="59"/>
        <v>17.994115086511016</v>
      </c>
      <c r="N277" s="6">
        <f t="shared" si="60"/>
        <v>1.9035608800230966E-7</v>
      </c>
      <c r="O277" s="4">
        <f>SUM($N$54:N277)*0.1+$O$30</f>
        <v>2.1684914816430543E-6</v>
      </c>
      <c r="P277" s="4">
        <f>SUM($O$235:O277)</f>
        <v>7.5666694463100107E-5</v>
      </c>
      <c r="Q277" s="6">
        <f t="shared" si="61"/>
        <v>-6.9390055620156488E-7</v>
      </c>
      <c r="R277" s="4">
        <f>SUM($Q$54:Q277)*0.1+$O$8</f>
        <v>-3.3931944999084814E-6</v>
      </c>
      <c r="S277" s="4">
        <f>SUM($R$235:R277)</f>
        <v>-8.7088010461110795E-5</v>
      </c>
      <c r="T277">
        <f t="shared" si="62"/>
        <v>4.0269249086825125E-6</v>
      </c>
      <c r="U277">
        <f t="shared" si="63"/>
        <v>1.1536797743328383E-4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-1047.524901301405</v>
      </c>
      <c r="D278">
        <f t="shared" si="50"/>
        <v>725.74654049904257</v>
      </c>
      <c r="E278">
        <f t="shared" si="51"/>
        <v>367.74796090710311</v>
      </c>
      <c r="F278">
        <f t="shared" si="52"/>
        <v>36287.327024952137</v>
      </c>
      <c r="G278">
        <f t="shared" si="53"/>
        <v>-22155.421424707754</v>
      </c>
      <c r="H278">
        <f t="shared" si="54"/>
        <v>81259.432535892949</v>
      </c>
      <c r="I278">
        <f t="shared" si="55"/>
        <v>84225.637869723112</v>
      </c>
      <c r="J278" s="42">
        <f t="shared" si="56"/>
        <v>813.60101019950844</v>
      </c>
      <c r="K278">
        <f t="shared" si="57"/>
        <v>6.8633224202415963</v>
      </c>
      <c r="L278">
        <f t="shared" si="58"/>
        <v>9.6101116261084538</v>
      </c>
      <c r="M278" s="42">
        <f t="shared" si="59"/>
        <v>18.004664146908869</v>
      </c>
      <c r="N278" s="6">
        <f t="shared" si="60"/>
        <v>1.9004064800478703E-7</v>
      </c>
      <c r="O278" s="4">
        <f>SUM($N$54:N278)*0.1+$O$30</f>
        <v>2.1874955464435331E-6</v>
      </c>
      <c r="P278" s="4">
        <f>SUM($O$235:O278)</f>
        <v>7.7854190009543639E-5</v>
      </c>
      <c r="Q278" s="6">
        <f t="shared" si="61"/>
        <v>-6.9701202787326668E-7</v>
      </c>
      <c r="R278" s="4">
        <f>SUM($Q$54:Q278)*0.1+$O$8</f>
        <v>-3.462895702695809E-6</v>
      </c>
      <c r="S278" s="4">
        <f>SUM($R$235:R278)</f>
        <v>-9.0550906163806608E-5</v>
      </c>
      <c r="T278">
        <f t="shared" si="62"/>
        <v>4.095947193685411E-6</v>
      </c>
      <c r="U278">
        <f t="shared" si="63"/>
        <v>1.1941834661863576E-4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-1047.524901301405</v>
      </c>
      <c r="D279">
        <f t="shared" si="50"/>
        <v>725.74654049904257</v>
      </c>
      <c r="E279">
        <f t="shared" si="51"/>
        <v>367.74796090710311</v>
      </c>
      <c r="F279">
        <f t="shared" si="52"/>
        <v>36287.327024952137</v>
      </c>
      <c r="G279">
        <f t="shared" si="53"/>
        <v>-22118.646628617043</v>
      </c>
      <c r="H279">
        <f t="shared" si="54"/>
        <v>81622.175806142492</v>
      </c>
      <c r="I279">
        <f t="shared" si="55"/>
        <v>84566.034032644951</v>
      </c>
      <c r="J279" s="42">
        <f t="shared" si="56"/>
        <v>813.60101019950844</v>
      </c>
      <c r="K279">
        <f t="shared" si="57"/>
        <v>6.8910603949941205</v>
      </c>
      <c r="L279">
        <f t="shared" si="58"/>
        <v>9.6101116261084538</v>
      </c>
      <c r="M279" s="42">
        <f t="shared" si="59"/>
        <v>18.015256028329187</v>
      </c>
      <c r="N279" s="6">
        <f t="shared" si="60"/>
        <v>1.8972520800726439E-7</v>
      </c>
      <c r="O279" s="4">
        <f>SUM($N$54:N279)*0.1+$O$30</f>
        <v>2.2064680672442596E-6</v>
      </c>
      <c r="P279" s="4">
        <f>SUM($O$235:O279)</f>
        <v>8.0060658076787903E-5</v>
      </c>
      <c r="Q279" s="6">
        <f t="shared" si="61"/>
        <v>-7.001234995449687E-7</v>
      </c>
      <c r="R279" s="4">
        <f>SUM($Q$54:Q279)*0.1+$O$8</f>
        <v>-3.5329080526503058E-6</v>
      </c>
      <c r="S279" s="4">
        <f>SUM($R$235:R279)</f>
        <v>-9.4083814216456912E-5</v>
      </c>
      <c r="T279">
        <f t="shared" si="62"/>
        <v>4.1653259944751014E-6</v>
      </c>
      <c r="U279">
        <f t="shared" si="63"/>
        <v>1.2353733471791078E-4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-1047.524901301405</v>
      </c>
      <c r="D280">
        <f t="shared" si="50"/>
        <v>725.74654049904257</v>
      </c>
      <c r="E280">
        <f t="shared" si="51"/>
        <v>367.74796090710311</v>
      </c>
      <c r="F280">
        <f t="shared" si="52"/>
        <v>36287.327024952137</v>
      </c>
      <c r="G280">
        <f t="shared" si="53"/>
        <v>-22081.871832526333</v>
      </c>
      <c r="H280">
        <f t="shared" si="54"/>
        <v>81984.91907639202</v>
      </c>
      <c r="I280">
        <f t="shared" si="55"/>
        <v>84906.631187385283</v>
      </c>
      <c r="J280" s="42">
        <f t="shared" si="56"/>
        <v>813.60101019950844</v>
      </c>
      <c r="K280">
        <f t="shared" si="57"/>
        <v>6.9188147480334603</v>
      </c>
      <c r="L280">
        <f t="shared" si="58"/>
        <v>9.6101116261084538</v>
      </c>
      <c r="M280" s="42">
        <f t="shared" si="59"/>
        <v>18.02589065528802</v>
      </c>
      <c r="N280" s="6">
        <f t="shared" si="60"/>
        <v>1.8940976800974178E-7</v>
      </c>
      <c r="O280" s="4">
        <f>SUM($N$54:N280)*0.1+$O$30</f>
        <v>2.2254090440452334E-6</v>
      </c>
      <c r="P280" s="4">
        <f>SUM($O$235:O280)</f>
        <v>8.2286067120833134E-5</v>
      </c>
      <c r="Q280" s="6">
        <f t="shared" si="61"/>
        <v>-7.0323497121667062E-7</v>
      </c>
      <c r="R280" s="4">
        <f>SUM($Q$54:Q280)*0.1+$O$8</f>
        <v>-3.6032315497719736E-6</v>
      </c>
      <c r="S280" s="4">
        <f>SUM($R$235:R280)</f>
        <v>-9.7687045766228889E-5</v>
      </c>
      <c r="T280">
        <f t="shared" si="62"/>
        <v>4.2350587970641516E-6</v>
      </c>
      <c r="U280">
        <f t="shared" si="63"/>
        <v>1.2772531367253538E-4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-1047.524901301405</v>
      </c>
      <c r="D281">
        <f t="shared" si="50"/>
        <v>725.74654049904257</v>
      </c>
      <c r="E281">
        <f t="shared" si="51"/>
        <v>367.74796090710311</v>
      </c>
      <c r="F281">
        <f t="shared" si="52"/>
        <v>36287.327024952137</v>
      </c>
      <c r="G281">
        <f t="shared" si="53"/>
        <v>-22045.097036435622</v>
      </c>
      <c r="H281">
        <f t="shared" si="54"/>
        <v>82347.662346641533</v>
      </c>
      <c r="I281">
        <f t="shared" si="55"/>
        <v>85247.426924818952</v>
      </c>
      <c r="J281" s="42">
        <f t="shared" si="56"/>
        <v>813.60101019950844</v>
      </c>
      <c r="K281">
        <f t="shared" si="57"/>
        <v>6.946585283046435</v>
      </c>
      <c r="L281">
        <f t="shared" si="58"/>
        <v>9.6101116261084538</v>
      </c>
      <c r="M281" s="42">
        <f t="shared" si="59"/>
        <v>18.036567952175158</v>
      </c>
      <c r="N281" s="6">
        <f t="shared" si="60"/>
        <v>1.8909432801221915E-7</v>
      </c>
      <c r="O281" s="4">
        <f>SUM($N$54:N281)*0.1+$O$30</f>
        <v>2.2443184768464552E-6</v>
      </c>
      <c r="P281" s="4">
        <f>SUM($O$235:O281)</f>
        <v>8.4530385597679592E-5</v>
      </c>
      <c r="Q281" s="6">
        <f t="shared" si="61"/>
        <v>-7.0634644288837242E-7</v>
      </c>
      <c r="R281" s="4">
        <f>SUM($Q$54:Q281)*0.1+$O$8</f>
        <v>-3.6738661940608107E-6</v>
      </c>
      <c r="S281" s="4">
        <f>SUM($R$235:R281)</f>
        <v>-1.0136091196028969E-4</v>
      </c>
      <c r="T281">
        <f t="shared" si="62"/>
        <v>4.3051432307621611E-6</v>
      </c>
      <c r="U281">
        <f t="shared" si="63"/>
        <v>1.3198265250673663E-4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-1047.524901301405</v>
      </c>
      <c r="D282">
        <f t="shared" si="50"/>
        <v>725.74654049904257</v>
      </c>
      <c r="E282">
        <f t="shared" si="51"/>
        <v>367.74796090710311</v>
      </c>
      <c r="F282">
        <f t="shared" si="52"/>
        <v>36287.327024952137</v>
      </c>
      <c r="G282">
        <f t="shared" si="53"/>
        <v>-22008.322240344911</v>
      </c>
      <c r="H282">
        <f t="shared" si="54"/>
        <v>82710.405616891076</v>
      </c>
      <c r="I282">
        <f t="shared" si="55"/>
        <v>85588.418872797905</v>
      </c>
      <c r="J282" s="42">
        <f t="shared" si="56"/>
        <v>813.60101019950844</v>
      </c>
      <c r="K282">
        <f t="shared" si="57"/>
        <v>6.974371806733032</v>
      </c>
      <c r="L282">
        <f t="shared" si="58"/>
        <v>9.6101116261084538</v>
      </c>
      <c r="M282" s="42">
        <f t="shared" si="59"/>
        <v>18.047287843256317</v>
      </c>
      <c r="N282" s="6">
        <f t="shared" si="60"/>
        <v>1.8877888801469651E-7</v>
      </c>
      <c r="O282" s="4">
        <f>SUM($N$54:N282)*0.1+$O$30</f>
        <v>2.2631963656479248E-6</v>
      </c>
      <c r="P282" s="4">
        <f>SUM($O$235:O282)</f>
        <v>8.6793581963327511E-5</v>
      </c>
      <c r="Q282" s="6">
        <f t="shared" si="61"/>
        <v>-7.0945791456007444E-7</v>
      </c>
      <c r="R282" s="4">
        <f>SUM($Q$54:Q282)*0.1+$O$8</f>
        <v>-3.7448119855168187E-6</v>
      </c>
      <c r="S282" s="4">
        <f>SUM($R$235:R282)</f>
        <v>-1.0510572394580652E-4</v>
      </c>
      <c r="T282">
        <f t="shared" si="62"/>
        <v>4.3755770586692209E-6</v>
      </c>
      <c r="U282">
        <f t="shared" si="63"/>
        <v>1.363097174679668E-4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-1047.524901301405</v>
      </c>
      <c r="D283">
        <f t="shared" si="50"/>
        <v>725.74654049904257</v>
      </c>
      <c r="E283">
        <f t="shared" si="51"/>
        <v>367.74796090710311</v>
      </c>
      <c r="F283">
        <f t="shared" si="52"/>
        <v>36287.327024952137</v>
      </c>
      <c r="G283">
        <f t="shared" si="53"/>
        <v>-21971.5474442542</v>
      </c>
      <c r="H283">
        <f t="shared" si="54"/>
        <v>83073.148887140589</v>
      </c>
      <c r="I283">
        <f t="shared" si="55"/>
        <v>85929.604695472328</v>
      </c>
      <c r="J283" s="42">
        <f t="shared" si="56"/>
        <v>813.60101019950844</v>
      </c>
      <c r="K283">
        <f t="shared" si="57"/>
        <v>7.0021741287510846</v>
      </c>
      <c r="L283">
        <f t="shared" si="58"/>
        <v>9.6101116261084538</v>
      </c>
      <c r="M283" s="42">
        <f t="shared" si="59"/>
        <v>18.05805025267528</v>
      </c>
      <c r="N283" s="6">
        <f t="shared" si="60"/>
        <v>1.8846344801717388E-7</v>
      </c>
      <c r="O283" s="4">
        <f>SUM($N$54:N283)*0.1+$O$30</f>
        <v>2.2820427104496424E-6</v>
      </c>
      <c r="P283" s="4">
        <f>SUM($O$235:O283)</f>
        <v>8.9075624673777153E-5</v>
      </c>
      <c r="Q283" s="6">
        <f t="shared" si="61"/>
        <v>-7.1256938623177625E-7</v>
      </c>
      <c r="R283" s="4">
        <f>SUM($Q$54:Q283)*0.1+$O$8</f>
        <v>-3.816068924139996E-6</v>
      </c>
      <c r="S283" s="4">
        <f>SUM($R$235:R283)</f>
        <v>-1.0892179286994652E-4</v>
      </c>
      <c r="T283">
        <f t="shared" si="62"/>
        <v>4.4463581688954546E-6</v>
      </c>
      <c r="U283">
        <f t="shared" si="63"/>
        <v>1.4070687215991673E-4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-1047.524901301405</v>
      </c>
      <c r="D284">
        <f t="shared" si="50"/>
        <v>725.74654049904257</v>
      </c>
      <c r="E284">
        <f t="shared" si="51"/>
        <v>367.74796090710311</v>
      </c>
      <c r="F284">
        <f t="shared" si="52"/>
        <v>36287.327024952137</v>
      </c>
      <c r="G284">
        <f t="shared" si="53"/>
        <v>-21934.772648163489</v>
      </c>
      <c r="H284">
        <f t="shared" si="54"/>
        <v>83435.892157390117</v>
      </c>
      <c r="I284">
        <f t="shared" si="55"/>
        <v>86270.982092626335</v>
      </c>
      <c r="J284" s="42">
        <f t="shared" si="56"/>
        <v>813.60101019950844</v>
      </c>
      <c r="K284">
        <f t="shared" si="57"/>
        <v>7.0299920616621394</v>
      </c>
      <c r="L284">
        <f t="shared" si="58"/>
        <v>9.6101116261084538</v>
      </c>
      <c r="M284" s="42">
        <f t="shared" si="59"/>
        <v>18.068855104456048</v>
      </c>
      <c r="N284" s="6">
        <f t="shared" si="60"/>
        <v>1.8814800801965127E-7</v>
      </c>
      <c r="O284" s="4">
        <f>SUM($N$54:N284)*0.1+$O$30</f>
        <v>2.3008575112516073E-6</v>
      </c>
      <c r="P284" s="4">
        <f>SUM($O$235:O284)</f>
        <v>9.1376482185028763E-5</v>
      </c>
      <c r="Q284" s="6">
        <f t="shared" si="61"/>
        <v>-7.1568085790347816E-7</v>
      </c>
      <c r="R284" s="4">
        <f>SUM($Q$54:Q284)*0.1+$O$8</f>
        <v>-3.8876370099303443E-6</v>
      </c>
      <c r="S284" s="4">
        <f>SUM($R$235:R284)</f>
        <v>-1.1280942987987686E-4</v>
      </c>
      <c r="T284">
        <f t="shared" si="62"/>
        <v>4.5174845664443709E-6</v>
      </c>
      <c r="U284">
        <f t="shared" si="63"/>
        <v>1.4517447766854109E-4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-1047.524901301405</v>
      </c>
      <c r="D285">
        <f t="shared" si="50"/>
        <v>725.74654049904257</v>
      </c>
      <c r="E285">
        <f t="shared" si="51"/>
        <v>367.74796090710311</v>
      </c>
      <c r="F285">
        <f t="shared" si="52"/>
        <v>36287.327024952137</v>
      </c>
      <c r="G285">
        <f t="shared" si="53"/>
        <v>-21897.997852072775</v>
      </c>
      <c r="H285">
        <f t="shared" si="54"/>
        <v>83798.63542763966</v>
      </c>
      <c r="I285">
        <f t="shared" si="55"/>
        <v>86612.548799027092</v>
      </c>
      <c r="J285" s="42">
        <f t="shared" si="56"/>
        <v>813.60101019950844</v>
      </c>
      <c r="K285">
        <f t="shared" si="57"/>
        <v>7.0578254208784204</v>
      </c>
      <c r="L285">
        <f t="shared" si="58"/>
        <v>9.6101116261084538</v>
      </c>
      <c r="M285" s="42">
        <f t="shared" si="59"/>
        <v>18.079702322504989</v>
      </c>
      <c r="N285" s="6">
        <f t="shared" si="60"/>
        <v>1.8783256802212861E-7</v>
      </c>
      <c r="O285" s="4">
        <f>SUM($N$54:N285)*0.1+$O$30</f>
        <v>2.3196407680538203E-6</v>
      </c>
      <c r="P285" s="4">
        <f>SUM($O$235:O285)</f>
        <v>9.3696122953082589E-5</v>
      </c>
      <c r="Q285" s="6">
        <f t="shared" si="61"/>
        <v>-7.1879232957518018E-7</v>
      </c>
      <c r="R285" s="4">
        <f>SUM($Q$54:Q285)*0.1+$O$8</f>
        <v>-3.9595162428878618E-6</v>
      </c>
      <c r="S285" s="4">
        <f>SUM($R$235:R285)</f>
        <v>-1.1676894612276472E-4</v>
      </c>
      <c r="T285">
        <f t="shared" si="62"/>
        <v>4.5889543657035997E-6</v>
      </c>
      <c r="U285">
        <f t="shared" si="63"/>
        <v>1.4971289268149321E-4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-1047.524901301405</v>
      </c>
      <c r="D286">
        <f t="shared" si="50"/>
        <v>725.74654049904257</v>
      </c>
      <c r="E286">
        <f t="shared" si="51"/>
        <v>367.74796090710311</v>
      </c>
      <c r="F286">
        <f t="shared" si="52"/>
        <v>36287.327024952137</v>
      </c>
      <c r="G286">
        <f t="shared" si="53"/>
        <v>-21861.223055982067</v>
      </c>
      <c r="H286">
        <f t="shared" si="54"/>
        <v>84161.378697889173</v>
      </c>
      <c r="I286">
        <f t="shared" si="55"/>
        <v>86954.302583787736</v>
      </c>
      <c r="J286" s="42">
        <f t="shared" si="56"/>
        <v>813.60101019950844</v>
      </c>
      <c r="K286">
        <f t="shared" si="57"/>
        <v>7.0856740246109107</v>
      </c>
      <c r="L286">
        <f t="shared" si="58"/>
        <v>9.6101116261084538</v>
      </c>
      <c r="M286" s="42">
        <f t="shared" si="59"/>
        <v>18.090591830612961</v>
      </c>
      <c r="N286" s="6">
        <f t="shared" si="60"/>
        <v>1.87517128024606E-7</v>
      </c>
      <c r="O286" s="4">
        <f>SUM($N$54:N286)*0.1+$O$30</f>
        <v>2.338392480856281E-6</v>
      </c>
      <c r="P286" s="4">
        <f>SUM($O$235:O286)</f>
        <v>9.6034515433938866E-5</v>
      </c>
      <c r="Q286" s="6">
        <f t="shared" si="61"/>
        <v>-7.2190380124688199E-7</v>
      </c>
      <c r="R286" s="4">
        <f>SUM($Q$54:Q286)*0.1+$O$8</f>
        <v>-4.0317066230125487E-6</v>
      </c>
      <c r="S286" s="4">
        <f>SUM($R$235:R286)</f>
        <v>-1.2080065274577727E-4</v>
      </c>
      <c r="T286">
        <f t="shared" si="62"/>
        <v>4.6607657834918547E-6</v>
      </c>
      <c r="U286">
        <f t="shared" si="63"/>
        <v>1.5432247360134331E-4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-1047.524901301405</v>
      </c>
      <c r="D287">
        <f t="shared" si="50"/>
        <v>725.74654049904257</v>
      </c>
      <c r="E287">
        <f t="shared" si="51"/>
        <v>367.74796090710311</v>
      </c>
      <c r="F287">
        <f t="shared" si="52"/>
        <v>36287.327024952137</v>
      </c>
      <c r="G287">
        <f t="shared" si="53"/>
        <v>-21824.448259891353</v>
      </c>
      <c r="H287">
        <f t="shared" si="54"/>
        <v>84524.121968138701</v>
      </c>
      <c r="I287">
        <f t="shared" si="55"/>
        <v>87296.241249743747</v>
      </c>
      <c r="J287" s="42">
        <f t="shared" si="56"/>
        <v>813.60101019950844</v>
      </c>
      <c r="K287">
        <f t="shared" si="57"/>
        <v>7.1135376938185386</v>
      </c>
      <c r="L287">
        <f t="shared" si="58"/>
        <v>9.6101116261084538</v>
      </c>
      <c r="M287" s="42">
        <f t="shared" si="59"/>
        <v>18.101523552457451</v>
      </c>
      <c r="N287" s="6">
        <f t="shared" si="60"/>
        <v>1.8720168802708334E-7</v>
      </c>
      <c r="O287" s="4">
        <f>SUM($N$54:N287)*0.1+$O$30</f>
        <v>2.3571126496589894E-6</v>
      </c>
      <c r="P287" s="4">
        <f>SUM($O$235:O287)</f>
        <v>9.8391628083597854E-5</v>
      </c>
      <c r="Q287" s="6">
        <f t="shared" si="61"/>
        <v>-7.250152729185839E-7</v>
      </c>
      <c r="R287" s="4">
        <f>SUM($Q$54:Q287)*0.1+$O$8</f>
        <v>-4.1042081503044064E-6</v>
      </c>
      <c r="S287" s="4">
        <f>SUM($R$235:R287)</f>
        <v>-1.2490486089608167E-4</v>
      </c>
      <c r="T287">
        <f t="shared" si="62"/>
        <v>4.7329171326157336E-6</v>
      </c>
      <c r="U287">
        <f t="shared" si="63"/>
        <v>1.590035746529321E-4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-1047.524901301405</v>
      </c>
      <c r="D288">
        <f t="shared" si="50"/>
        <v>725.74654049904257</v>
      </c>
      <c r="E288">
        <f t="shared" si="51"/>
        <v>367.74796090710311</v>
      </c>
      <c r="F288">
        <f t="shared" si="52"/>
        <v>36287.327024952137</v>
      </c>
      <c r="G288">
        <f t="shared" si="53"/>
        <v>-21787.673463800646</v>
      </c>
      <c r="H288">
        <f t="shared" si="54"/>
        <v>84886.865238388229</v>
      </c>
      <c r="I288">
        <f t="shared" si="55"/>
        <v>87638.362632841832</v>
      </c>
      <c r="J288" s="42">
        <f t="shared" si="56"/>
        <v>813.60101019950844</v>
      </c>
      <c r="K288">
        <f t="shared" si="57"/>
        <v>7.1414162521583764</v>
      </c>
      <c r="L288">
        <f t="shared" si="58"/>
        <v>9.6101116261084538</v>
      </c>
      <c r="M288" s="42">
        <f t="shared" si="59"/>
        <v>18.112497411604686</v>
      </c>
      <c r="N288" s="6">
        <f t="shared" si="60"/>
        <v>1.8688624802956076E-7</v>
      </c>
      <c r="O288" s="4">
        <f>SUM($N$54:N288)*0.1+$O$30</f>
        <v>2.3758012744619455E-6</v>
      </c>
      <c r="P288" s="4">
        <f>SUM($O$235:O288)</f>
        <v>1.007674293580598E-4</v>
      </c>
      <c r="Q288" s="6">
        <f t="shared" si="61"/>
        <v>-7.2812674459028582E-7</v>
      </c>
      <c r="R288" s="4">
        <f>SUM($Q$54:Q288)*0.1+$O$8</f>
        <v>-4.1770208247634352E-6</v>
      </c>
      <c r="S288" s="4">
        <f>SUM($R$235:R288)</f>
        <v>-1.2908188172084512E-4</v>
      </c>
      <c r="T288">
        <f t="shared" si="62"/>
        <v>4.8054068158941979E-6</v>
      </c>
      <c r="U288">
        <f t="shared" si="63"/>
        <v>1.6375654798518995E-4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-1047.524901301405</v>
      </c>
      <c r="D289">
        <f t="shared" si="50"/>
        <v>725.74654049904257</v>
      </c>
      <c r="E289">
        <f t="shared" si="51"/>
        <v>367.74796090710311</v>
      </c>
      <c r="F289">
        <f t="shared" si="52"/>
        <v>36287.327024952137</v>
      </c>
      <c r="G289">
        <f t="shared" si="53"/>
        <v>-21750.898667709931</v>
      </c>
      <c r="H289">
        <f t="shared" si="54"/>
        <v>85249.608508637757</v>
      </c>
      <c r="I289">
        <f t="shared" si="55"/>
        <v>87980.664601541794</v>
      </c>
      <c r="J289" s="42">
        <f t="shared" si="56"/>
        <v>813.60101019950844</v>
      </c>
      <c r="K289">
        <f t="shared" si="57"/>
        <v>7.169309525936904</v>
      </c>
      <c r="L289">
        <f t="shared" si="58"/>
        <v>9.6101116261084538</v>
      </c>
      <c r="M289" s="42">
        <f t="shared" si="59"/>
        <v>18.123513331511756</v>
      </c>
      <c r="N289" s="6">
        <f t="shared" si="60"/>
        <v>1.865708080320381E-7</v>
      </c>
      <c r="O289" s="4">
        <f>SUM($N$54:N289)*0.1+$O$30</f>
        <v>2.3944583552651492E-6</v>
      </c>
      <c r="P289" s="4">
        <f>SUM($O$235:O289)</f>
        <v>1.0316188771332495E-4</v>
      </c>
      <c r="Q289" s="6">
        <f t="shared" si="61"/>
        <v>-7.3123821626198773E-7</v>
      </c>
      <c r="R289" s="4">
        <f>SUM($Q$54:Q289)*0.1+$O$8</f>
        <v>-4.2501446463896349E-6</v>
      </c>
      <c r="S289" s="4">
        <f>SUM($R$235:R289)</f>
        <v>-1.3333202636723476E-4</v>
      </c>
      <c r="T289">
        <f t="shared" si="62"/>
        <v>4.8782333206124488E-6</v>
      </c>
      <c r="U289">
        <f t="shared" si="63"/>
        <v>1.685817437677332E-4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-1047.524901301405</v>
      </c>
      <c r="D290">
        <f t="shared" si="50"/>
        <v>725.74654049904257</v>
      </c>
      <c r="E290">
        <f t="shared" si="51"/>
        <v>367.74796090710311</v>
      </c>
      <c r="F290">
        <f t="shared" si="52"/>
        <v>36287.327024952137</v>
      </c>
      <c r="G290">
        <f t="shared" si="53"/>
        <v>-21714.123871619224</v>
      </c>
      <c r="H290">
        <f t="shared" si="54"/>
        <v>85612.35177888727</v>
      </c>
      <c r="I290">
        <f t="shared" si="55"/>
        <v>88323.145056230685</v>
      </c>
      <c r="J290" s="42">
        <f t="shared" si="56"/>
        <v>813.60101019950844</v>
      </c>
      <c r="K290">
        <f t="shared" si="57"/>
        <v>7.197217344062266</v>
      </c>
      <c r="L290">
        <f t="shared" si="58"/>
        <v>9.6101116261084538</v>
      </c>
      <c r="M290" s="42">
        <f t="shared" si="59"/>
        <v>18.134571235528711</v>
      </c>
      <c r="N290" s="6">
        <f t="shared" si="60"/>
        <v>1.8625536803451549E-7</v>
      </c>
      <c r="O290" s="4">
        <f>SUM($N$54:N290)*0.1+$O$30</f>
        <v>2.413083892068601E-6</v>
      </c>
      <c r="P290" s="4">
        <f>SUM($O$235:O290)</f>
        <v>1.0557497160539356E-4</v>
      </c>
      <c r="Q290" s="6">
        <f t="shared" si="61"/>
        <v>-7.3434968793368954E-7</v>
      </c>
      <c r="R290" s="4">
        <f>SUM($Q$54:Q290)*0.1+$O$8</f>
        <v>-4.3235796151830039E-6</v>
      </c>
      <c r="S290" s="4">
        <f>SUM($R$235:R290)</f>
        <v>-1.3765560598241776E-4</v>
      </c>
      <c r="T290">
        <f t="shared" si="62"/>
        <v>4.9513952133703643E-6</v>
      </c>
      <c r="U290">
        <f t="shared" si="63"/>
        <v>1.7347951028252965E-4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-1047.524901301405</v>
      </c>
      <c r="D291">
        <f t="shared" si="50"/>
        <v>725.74654049904257</v>
      </c>
      <c r="E291">
        <f t="shared" si="51"/>
        <v>367.74796090710311</v>
      </c>
      <c r="F291">
        <f t="shared" si="52"/>
        <v>36287.327024952137</v>
      </c>
      <c r="G291">
        <f t="shared" si="53"/>
        <v>-21677.349075528517</v>
      </c>
      <c r="H291">
        <f t="shared" si="54"/>
        <v>85975.095049136813</v>
      </c>
      <c r="I291">
        <f t="shared" si="55"/>
        <v>88665.801928649045</v>
      </c>
      <c r="J291" s="42">
        <f t="shared" si="56"/>
        <v>813.60101019950844</v>
      </c>
      <c r="K291">
        <f t="shared" si="57"/>
        <v>7.225139537997519</v>
      </c>
      <c r="L291">
        <f t="shared" si="58"/>
        <v>9.6101116261084538</v>
      </c>
      <c r="M291" s="42">
        <f t="shared" si="59"/>
        <v>18.145671046900681</v>
      </c>
      <c r="N291" s="6">
        <f t="shared" si="60"/>
        <v>1.8593992803699288E-7</v>
      </c>
      <c r="O291" s="4">
        <f>SUM($N$54:N291)*0.1+$O$30</f>
        <v>2.4316778848723001E-6</v>
      </c>
      <c r="P291" s="4">
        <f>SUM($O$235:O291)</f>
        <v>1.0800664949026586E-4</v>
      </c>
      <c r="Q291" s="6">
        <f t="shared" si="61"/>
        <v>-7.3746115960539156E-7</v>
      </c>
      <c r="R291" s="4">
        <f>SUM($Q$54:Q291)*0.1+$O$8</f>
        <v>-4.3973257311435421E-6</v>
      </c>
      <c r="S291" s="4">
        <f>SUM($R$235:R291)</f>
        <v>-1.420529317135613E-4</v>
      </c>
      <c r="T291">
        <f t="shared" si="62"/>
        <v>5.0248911352937897E-6</v>
      </c>
      <c r="U291">
        <f t="shared" si="63"/>
        <v>1.7845019401090844E-4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-1047.524901301405</v>
      </c>
      <c r="D292">
        <f t="shared" si="50"/>
        <v>725.74654049904257</v>
      </c>
      <c r="E292">
        <f t="shared" si="51"/>
        <v>367.74796090710311</v>
      </c>
      <c r="F292">
        <f t="shared" si="52"/>
        <v>36287.327024952137</v>
      </c>
      <c r="G292">
        <f t="shared" si="53"/>
        <v>-21640.574279437802</v>
      </c>
      <c r="H292">
        <f t="shared" si="54"/>
        <v>86337.838319386341</v>
      </c>
      <c r="I292">
        <f t="shared" si="55"/>
        <v>89008.633181328885</v>
      </c>
      <c r="J292" s="42">
        <f t="shared" si="56"/>
        <v>813.60101019950844</v>
      </c>
      <c r="K292">
        <f t="shared" si="57"/>
        <v>7.2530759417148349</v>
      </c>
      <c r="L292">
        <f t="shared" si="58"/>
        <v>9.6101116261084538</v>
      </c>
      <c r="M292" s="42">
        <f t="shared" si="59"/>
        <v>18.156812688769943</v>
      </c>
      <c r="N292" s="6">
        <f t="shared" si="60"/>
        <v>1.8562448803947024E-7</v>
      </c>
      <c r="O292" s="4">
        <f>SUM($N$54:N292)*0.1+$O$30</f>
        <v>2.4502403336762469E-6</v>
      </c>
      <c r="P292" s="4">
        <f>SUM($O$235:O292)</f>
        <v>1.1045688982394211E-4</v>
      </c>
      <c r="Q292" s="6">
        <f t="shared" si="61"/>
        <v>-7.4057263127709347E-7</v>
      </c>
      <c r="R292" s="4">
        <f>SUM($Q$54:Q292)*0.1+$O$8</f>
        <v>-4.4713829942712513E-6</v>
      </c>
      <c r="S292" s="4">
        <f>SUM($R$235:R292)</f>
        <v>-1.4652431470783256E-4</v>
      </c>
      <c r="T292">
        <f t="shared" si="62"/>
        <v>5.0987197975797836E-6</v>
      </c>
      <c r="U292">
        <f t="shared" si="63"/>
        <v>1.8349413971617307E-4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-1047.524901301405</v>
      </c>
      <c r="D293">
        <f t="shared" si="50"/>
        <v>725.74654049904257</v>
      </c>
      <c r="E293">
        <f t="shared" si="51"/>
        <v>367.74796090710311</v>
      </c>
      <c r="F293">
        <f t="shared" si="52"/>
        <v>36287.327024952137</v>
      </c>
      <c r="G293">
        <f t="shared" si="53"/>
        <v>-21603.799483347095</v>
      </c>
      <c r="H293">
        <f t="shared" si="54"/>
        <v>86700.581589635854</v>
      </c>
      <c r="I293">
        <f t="shared" si="55"/>
        <v>89351.63680704328</v>
      </c>
      <c r="J293" s="42">
        <f t="shared" si="56"/>
        <v>813.60101019950844</v>
      </c>
      <c r="K293">
        <f t="shared" si="57"/>
        <v>7.2810263916506495</v>
      </c>
      <c r="L293">
        <f t="shared" si="58"/>
        <v>9.6101116261084538</v>
      </c>
      <c r="M293" s="42">
        <f t="shared" si="59"/>
        <v>18.167996084178021</v>
      </c>
      <c r="N293" s="6">
        <f t="shared" si="60"/>
        <v>1.8530904804194764E-7</v>
      </c>
      <c r="O293" s="4">
        <f>SUM($N$54:N293)*0.1+$O$30</f>
        <v>2.4687712384804418E-6</v>
      </c>
      <c r="P293" s="4">
        <f>SUM($O$235:O293)</f>
        <v>1.1292566106242256E-4</v>
      </c>
      <c r="Q293" s="6">
        <f t="shared" si="61"/>
        <v>-7.4368410294879528E-7</v>
      </c>
      <c r="R293" s="4">
        <f>SUM($Q$54:Q293)*0.1+$O$8</f>
        <v>-4.5457514045661315E-6</v>
      </c>
      <c r="S293" s="4">
        <f>SUM($R$235:R293)</f>
        <v>-1.5107006611239868E-4</v>
      </c>
      <c r="T293">
        <f t="shared" si="62"/>
        <v>5.1728799773494855E-6</v>
      </c>
      <c r="U293">
        <f t="shared" si="63"/>
        <v>1.886116905220608E-4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-1047.524901301405</v>
      </c>
      <c r="D294">
        <f t="shared" si="50"/>
        <v>725.74654049904257</v>
      </c>
      <c r="E294">
        <f t="shared" si="51"/>
        <v>367.74796090710311</v>
      </c>
      <c r="F294">
        <f t="shared" si="52"/>
        <v>36287.327024952137</v>
      </c>
      <c r="G294">
        <f t="shared" si="53"/>
        <v>-21567.02468725638</v>
      </c>
      <c r="H294">
        <f t="shared" si="54"/>
        <v>87063.324859885397</v>
      </c>
      <c r="I294">
        <f t="shared" si="55"/>
        <v>89694.810828267349</v>
      </c>
      <c r="J294" s="42">
        <f t="shared" si="56"/>
        <v>813.60101019950844</v>
      </c>
      <c r="K294">
        <f t="shared" si="57"/>
        <v>7.3089907266617384</v>
      </c>
      <c r="L294">
        <f t="shared" si="58"/>
        <v>9.6101116261084538</v>
      </c>
      <c r="M294" s="42">
        <f t="shared" si="59"/>
        <v>18.179221156067769</v>
      </c>
      <c r="N294" s="6">
        <f t="shared" si="60"/>
        <v>1.8499360804442498E-7</v>
      </c>
      <c r="O294" s="4">
        <f>SUM($N$54:N294)*0.1+$O$30</f>
        <v>2.4872705992848844E-6</v>
      </c>
      <c r="P294" s="4">
        <f>SUM($O$235:O294)</f>
        <v>1.1541293166170744E-4</v>
      </c>
      <c r="Q294" s="6">
        <f t="shared" si="61"/>
        <v>-7.467955746204973E-7</v>
      </c>
      <c r="R294" s="4">
        <f>SUM($Q$54:Q294)*0.1+$O$8</f>
        <v>-4.6204309620281826E-6</v>
      </c>
      <c r="S294" s="4">
        <f>SUM($R$235:R294)</f>
        <v>-1.5569049707442686E-4</v>
      </c>
      <c r="T294">
        <f t="shared" si="62"/>
        <v>5.2473705137845626E-6</v>
      </c>
      <c r="U294">
        <f t="shared" si="63"/>
        <v>1.9380318798727764E-4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-1047.524901301405</v>
      </c>
      <c r="D295">
        <f t="shared" si="50"/>
        <v>725.74654049904257</v>
      </c>
      <c r="E295">
        <f t="shared" si="51"/>
        <v>367.74796090710311</v>
      </c>
      <c r="F295">
        <f t="shared" si="52"/>
        <v>36287.327024952137</v>
      </c>
      <c r="G295">
        <f t="shared" si="53"/>
        <v>-21530.249891165669</v>
      </c>
      <c r="H295">
        <f t="shared" si="54"/>
        <v>87426.06813013491</v>
      </c>
      <c r="I295">
        <f t="shared" si="55"/>
        <v>90038.153296649922</v>
      </c>
      <c r="J295" s="42">
        <f t="shared" si="56"/>
        <v>813.60101019950844</v>
      </c>
      <c r="K295">
        <f t="shared" si="57"/>
        <v>7.3369687879821655</v>
      </c>
      <c r="L295">
        <f t="shared" si="58"/>
        <v>9.6101116261084538</v>
      </c>
      <c r="M295" s="42">
        <f t="shared" si="59"/>
        <v>18.190487827285423</v>
      </c>
      <c r="N295" s="6">
        <f t="shared" si="60"/>
        <v>1.8467816804690234E-7</v>
      </c>
      <c r="O295" s="4">
        <f>SUM($N$54:N295)*0.1+$O$30</f>
        <v>2.5057384160895746E-6</v>
      </c>
      <c r="P295" s="4">
        <f>SUM($O$235:O295)</f>
        <v>1.1791867007779702E-4</v>
      </c>
      <c r="Q295" s="6">
        <f t="shared" si="61"/>
        <v>-7.499070462921991E-7</v>
      </c>
      <c r="R295" s="4">
        <f>SUM($Q$54:Q295)*0.1+$O$8</f>
        <v>-4.695421666657403E-6</v>
      </c>
      <c r="S295" s="4">
        <f>SUM($R$235:R295)</f>
        <v>-1.6038591874108427E-4</v>
      </c>
      <c r="T295">
        <f t="shared" si="62"/>
        <v>5.3221903045252782E-6</v>
      </c>
      <c r="U295">
        <f t="shared" si="63"/>
        <v>1.9906897217632393E-4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-1047.524901301405</v>
      </c>
      <c r="D296">
        <f t="shared" si="50"/>
        <v>725.74654049904257</v>
      </c>
      <c r="E296">
        <f t="shared" si="51"/>
        <v>367.74796090710311</v>
      </c>
      <c r="F296">
        <f t="shared" si="52"/>
        <v>36287.327024952137</v>
      </c>
      <c r="G296">
        <f t="shared" si="53"/>
        <v>-21493.475095074959</v>
      </c>
      <c r="H296">
        <f t="shared" si="54"/>
        <v>87788.811400384438</v>
      </c>
      <c r="I296">
        <f t="shared" si="55"/>
        <v>90381.662292496461</v>
      </c>
      <c r="J296" s="42">
        <f t="shared" si="56"/>
        <v>813.60101019950844</v>
      </c>
      <c r="K296">
        <f t="shared" si="57"/>
        <v>7.3649604191811466</v>
      </c>
      <c r="L296">
        <f t="shared" si="58"/>
        <v>9.6101116261084538</v>
      </c>
      <c r="M296" s="42">
        <f t="shared" si="59"/>
        <v>18.201796020582684</v>
      </c>
      <c r="N296" s="6">
        <f t="shared" si="60"/>
        <v>1.8436272804937971E-7</v>
      </c>
      <c r="O296" s="4">
        <f>SUM($N$54:N296)*0.1+$O$30</f>
        <v>2.5241746888945125E-6</v>
      </c>
      <c r="P296" s="4">
        <f>SUM($O$235:O296)</f>
        <v>1.2044284476669153E-4</v>
      </c>
      <c r="Q296" s="6">
        <f t="shared" si="61"/>
        <v>-7.5301851796390102E-7</v>
      </c>
      <c r="R296" s="4">
        <f>SUM($Q$54:Q296)*0.1+$O$8</f>
        <v>-4.7707235184537927E-6</v>
      </c>
      <c r="S296" s="4">
        <f>SUM($R$235:R296)</f>
        <v>-1.6515664225953808E-4</v>
      </c>
      <c r="T296">
        <f t="shared" si="62"/>
        <v>5.3973383023101159E-6</v>
      </c>
      <c r="U296">
        <f t="shared" si="63"/>
        <v>2.0440938172681407E-4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-1047.524901301405</v>
      </c>
      <c r="D297">
        <f t="shared" si="50"/>
        <v>725.74654049904257</v>
      </c>
      <c r="E297">
        <f t="shared" si="51"/>
        <v>367.74796090710311</v>
      </c>
      <c r="F297">
        <f t="shared" si="52"/>
        <v>36287.327024952137</v>
      </c>
      <c r="G297">
        <f t="shared" si="53"/>
        <v>-21456.700298984248</v>
      </c>
      <c r="H297">
        <f t="shared" si="54"/>
        <v>88151.554670633966</v>
      </c>
      <c r="I297">
        <f t="shared" si="55"/>
        <v>90725.335924262079</v>
      </c>
      <c r="J297" s="42">
        <f t="shared" si="56"/>
        <v>813.60101019950844</v>
      </c>
      <c r="K297">
        <f t="shared" si="57"/>
        <v>7.3929654661217379</v>
      </c>
      <c r="L297">
        <f t="shared" si="58"/>
        <v>9.6101116261084538</v>
      </c>
      <c r="M297" s="42">
        <f t="shared" si="59"/>
        <v>18.213145658618757</v>
      </c>
      <c r="N297" s="6">
        <f t="shared" si="60"/>
        <v>1.840472880518571E-7</v>
      </c>
      <c r="O297" s="4">
        <f>SUM($N$54:N297)*0.1+$O$30</f>
        <v>2.5425794176996981E-6</v>
      </c>
      <c r="P297" s="4">
        <f>SUM($O$235:O297)</f>
        <v>1.2298542418439124E-4</v>
      </c>
      <c r="Q297" s="6">
        <f t="shared" si="61"/>
        <v>-7.5612998963560293E-7</v>
      </c>
      <c r="R297" s="4">
        <f>SUM($Q$54:Q297)*0.1+$O$8</f>
        <v>-4.8463365174173533E-6</v>
      </c>
      <c r="S297" s="4">
        <f>SUM($R$235:R297)</f>
        <v>-1.7000297877695542E-4</v>
      </c>
      <c r="T297">
        <f t="shared" si="62"/>
        <v>5.4728135118385947E-6</v>
      </c>
      <c r="U297">
        <f t="shared" si="63"/>
        <v>2.0982475391348039E-4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-1047.524901301405</v>
      </c>
      <c r="D298">
        <f t="shared" si="50"/>
        <v>725.74654049904257</v>
      </c>
      <c r="E298">
        <f t="shared" si="51"/>
        <v>367.74796090710311</v>
      </c>
      <c r="F298">
        <f t="shared" si="52"/>
        <v>36287.327024952137</v>
      </c>
      <c r="G298">
        <f t="shared" si="53"/>
        <v>-21419.925502893537</v>
      </c>
      <c r="H298">
        <f t="shared" si="54"/>
        <v>88514.297940883494</v>
      </c>
      <c r="I298">
        <f t="shared" si="55"/>
        <v>91069.172328055123</v>
      </c>
      <c r="J298" s="42">
        <f t="shared" si="56"/>
        <v>813.60101019950844</v>
      </c>
      <c r="K298">
        <f t="shared" si="57"/>
        <v>7.4209837769203837</v>
      </c>
      <c r="L298">
        <f t="shared" si="58"/>
        <v>9.6101116261084538</v>
      </c>
      <c r="M298" s="42">
        <f t="shared" si="59"/>
        <v>18.224536663962411</v>
      </c>
      <c r="N298" s="6">
        <f t="shared" si="60"/>
        <v>1.8373184805433446E-7</v>
      </c>
      <c r="O298" s="4">
        <f>SUM($N$54:N298)*0.1+$O$30</f>
        <v>2.5609526025051314E-6</v>
      </c>
      <c r="P298" s="4">
        <f>SUM($O$235:O298)</f>
        <v>1.2554637678689637E-4</v>
      </c>
      <c r="Q298" s="6">
        <f t="shared" si="61"/>
        <v>-7.5924146130730484E-7</v>
      </c>
      <c r="R298" s="4">
        <f>SUM($Q$54:Q298)*0.1+$O$8</f>
        <v>-4.9222606635480833E-6</v>
      </c>
      <c r="S298" s="4">
        <f>SUM($R$235:R298)</f>
        <v>-1.7492523944050349E-4</v>
      </c>
      <c r="T298">
        <f t="shared" si="62"/>
        <v>5.5486149868404664E-6</v>
      </c>
      <c r="U298">
        <f t="shared" si="63"/>
        <v>2.1531542470904129E-4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-1047.524901301405</v>
      </c>
      <c r="D299">
        <f t="shared" si="50"/>
        <v>725.74654049904257</v>
      </c>
      <c r="E299">
        <f t="shared" si="51"/>
        <v>367.74796090710311</v>
      </c>
      <c r="F299">
        <f t="shared" si="52"/>
        <v>36287.327024952137</v>
      </c>
      <c r="G299">
        <f t="shared" si="53"/>
        <v>-21383.150706802826</v>
      </c>
      <c r="H299">
        <f t="shared" si="54"/>
        <v>88877.041211133022</v>
      </c>
      <c r="I299">
        <f t="shared" si="55"/>
        <v>91413.169667150694</v>
      </c>
      <c r="J299" s="42">
        <f t="shared" si="56"/>
        <v>813.60101019950844</v>
      </c>
      <c r="K299">
        <f t="shared" si="57"/>
        <v>7.4490152019072733</v>
      </c>
      <c r="L299">
        <f t="shared" si="58"/>
        <v>9.6101116261084538</v>
      </c>
      <c r="M299" s="42">
        <f t="shared" si="59"/>
        <v>18.235968959094009</v>
      </c>
      <c r="N299" s="6">
        <f t="shared" si="60"/>
        <v>1.8341640805681183E-7</v>
      </c>
      <c r="O299" s="4">
        <f>SUM($N$54:N299)*0.1+$O$30</f>
        <v>2.5792942433108128E-6</v>
      </c>
      <c r="P299" s="4">
        <f>SUM($O$235:O299)</f>
        <v>1.2812567103020719E-4</v>
      </c>
      <c r="Q299" s="6">
        <f t="shared" si="61"/>
        <v>-7.6235293297900676E-7</v>
      </c>
      <c r="R299" s="4">
        <f>SUM($Q$54:Q299)*0.1+$O$8</f>
        <v>-4.9984959568459824E-6</v>
      </c>
      <c r="S299" s="4">
        <f>SUM($R$235:R299)</f>
        <v>-1.7992373539734948E-4</v>
      </c>
      <c r="T299">
        <f t="shared" si="62"/>
        <v>5.6247418273358942E-6</v>
      </c>
      <c r="U299">
        <f t="shared" si="63"/>
        <v>2.2088172884210296E-4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-1047.524901301405</v>
      </c>
      <c r="D300">
        <f t="shared" si="50"/>
        <v>725.74654049904257</v>
      </c>
      <c r="E300">
        <f t="shared" si="51"/>
        <v>367.74796090710311</v>
      </c>
      <c r="F300">
        <f t="shared" si="52"/>
        <v>36287.327024952137</v>
      </c>
      <c r="G300">
        <f t="shared" si="53"/>
        <v>-21346.375910712115</v>
      </c>
      <c r="H300">
        <f t="shared" si="54"/>
        <v>89239.78448138255</v>
      </c>
      <c r="I300">
        <f t="shared" si="55"/>
        <v>91757.326131514084</v>
      </c>
      <c r="J300" s="42">
        <f t="shared" si="56"/>
        <v>813.60101019950844</v>
      </c>
      <c r="K300">
        <f t="shared" si="57"/>
        <v>7.4770595935875104</v>
      </c>
      <c r="L300">
        <f t="shared" si="58"/>
        <v>9.6101116261084538</v>
      </c>
      <c r="M300" s="42">
        <f t="shared" si="59"/>
        <v>18.247442466407552</v>
      </c>
      <c r="N300" s="6">
        <f t="shared" si="60"/>
        <v>1.8310096805928919E-7</v>
      </c>
      <c r="O300" s="4">
        <f>SUM($N$54:N300)*0.1+$O$30</f>
        <v>2.5976043401167415E-6</v>
      </c>
      <c r="P300" s="4">
        <f>SUM($O$235:O300)</f>
        <v>1.3072327537032392E-4</v>
      </c>
      <c r="Q300" s="6">
        <f t="shared" si="61"/>
        <v>-7.6546440465070867E-7</v>
      </c>
      <c r="R300" s="4">
        <f>SUM($Q$54:Q300)*0.1+$O$8</f>
        <v>-5.0750423973110543E-6</v>
      </c>
      <c r="S300" s="4">
        <f>SUM($R$235:R300)</f>
        <v>-1.8499877779466054E-4</v>
      </c>
      <c r="T300">
        <f t="shared" si="62"/>
        <v>5.7011931770725033E-6</v>
      </c>
      <c r="U300">
        <f t="shared" si="63"/>
        <v>2.2652399985225344E-4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-1047.524901301405</v>
      </c>
      <c r="D301">
        <f t="shared" si="50"/>
        <v>725.74654049904257</v>
      </c>
      <c r="E301">
        <f t="shared" si="51"/>
        <v>367.74796090710311</v>
      </c>
      <c r="F301">
        <f t="shared" si="52"/>
        <v>36287.327024952137</v>
      </c>
      <c r="G301">
        <f t="shared" si="53"/>
        <v>-21309.601114621404</v>
      </c>
      <c r="H301">
        <f t="shared" si="54"/>
        <v>89602.527751632078</v>
      </c>
      <c r="I301">
        <f t="shared" si="55"/>
        <v>92101.639937333748</v>
      </c>
      <c r="J301" s="42">
        <f t="shared" si="56"/>
        <v>813.60101019950844</v>
      </c>
      <c r="K301">
        <f t="shared" si="57"/>
        <v>7.5051168066030529</v>
      </c>
      <c r="L301">
        <f t="shared" si="58"/>
        <v>9.6101116261084538</v>
      </c>
      <c r="M301" s="42">
        <f t="shared" si="59"/>
        <v>18.258957108212677</v>
      </c>
      <c r="N301" s="6">
        <f t="shared" si="60"/>
        <v>1.8278552806176658E-7</v>
      </c>
      <c r="O301" s="4">
        <f>SUM($N$54:N301)*0.1+$O$30</f>
        <v>2.6158828929229182E-6</v>
      </c>
      <c r="P301" s="4">
        <f>SUM($O$235:O301)</f>
        <v>1.3333915826324683E-4</v>
      </c>
      <c r="Q301" s="6">
        <f t="shared" si="61"/>
        <v>-7.6857587632241058E-7</v>
      </c>
      <c r="R301" s="4">
        <f>SUM($Q$54:Q301)*0.1+$O$8</f>
        <v>-5.1518999849432937E-6</v>
      </c>
      <c r="S301" s="4">
        <f>SUM($R$235:R301)</f>
        <v>-1.9015067777960383E-4</v>
      </c>
      <c r="T301">
        <f t="shared" si="62"/>
        <v>5.7779682211263055E-6</v>
      </c>
      <c r="U301">
        <f t="shared" si="63"/>
        <v>2.3224257014249974E-4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-1047.524901301405</v>
      </c>
      <c r="D302">
        <f t="shared" si="50"/>
        <v>725.74654049904257</v>
      </c>
      <c r="E302">
        <f t="shared" si="51"/>
        <v>367.74796090710311</v>
      </c>
      <c r="F302">
        <f t="shared" si="52"/>
        <v>36287.327024952137</v>
      </c>
      <c r="G302">
        <f t="shared" si="53"/>
        <v>-21272.826318530693</v>
      </c>
      <c r="H302">
        <f t="shared" si="54"/>
        <v>89965.271021881592</v>
      </c>
      <c r="I302">
        <f t="shared" si="55"/>
        <v>92446.109326563761</v>
      </c>
      <c r="J302" s="42">
        <f t="shared" si="56"/>
        <v>813.60101019950844</v>
      </c>
      <c r="K302">
        <f t="shared" si="57"/>
        <v>7.5331866976954318</v>
      </c>
      <c r="L302">
        <f t="shared" si="58"/>
        <v>9.6101116261084538</v>
      </c>
      <c r="M302" s="42">
        <f t="shared" si="59"/>
        <v>18.270512806736708</v>
      </c>
      <c r="N302" s="6">
        <f t="shared" si="60"/>
        <v>1.8247008806424395E-7</v>
      </c>
      <c r="O302" s="4">
        <f>SUM($N$54:N302)*0.1+$O$30</f>
        <v>2.6341299017293426E-6</v>
      </c>
      <c r="P302" s="4">
        <f>SUM($O$235:O302)</f>
        <v>1.3597328816497618E-4</v>
      </c>
      <c r="Q302" s="6">
        <f t="shared" si="61"/>
        <v>-7.7168734799411239E-7</v>
      </c>
      <c r="R302" s="4">
        <f>SUM($Q$54:Q302)*0.1+$O$8</f>
        <v>-5.2290687197427058E-6</v>
      </c>
      <c r="S302" s="4">
        <f>SUM($R$235:R302)</f>
        <v>-1.9537974649934652E-4</v>
      </c>
      <c r="T302">
        <f t="shared" si="62"/>
        <v>5.8550661836546522E-6</v>
      </c>
      <c r="U302">
        <f t="shared" si="63"/>
        <v>2.380377710291889E-4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-1047.524901301405</v>
      </c>
      <c r="D303">
        <f t="shared" si="50"/>
        <v>725.74654049904257</v>
      </c>
      <c r="E303">
        <f t="shared" si="51"/>
        <v>367.74796090710311</v>
      </c>
      <c r="F303">
        <f t="shared" si="52"/>
        <v>36287.327024952137</v>
      </c>
      <c r="G303">
        <f t="shared" si="53"/>
        <v>-21236.051522439982</v>
      </c>
      <c r="H303">
        <f t="shared" si="54"/>
        <v>90328.01429213112</v>
      </c>
      <c r="I303">
        <f t="shared" si="55"/>
        <v>92790.732566475461</v>
      </c>
      <c r="J303" s="42">
        <f t="shared" si="56"/>
        <v>813.60101019950844</v>
      </c>
      <c r="K303">
        <f t="shared" si="57"/>
        <v>7.5612691256692131</v>
      </c>
      <c r="L303">
        <f t="shared" si="58"/>
        <v>9.6101116261084538</v>
      </c>
      <c r="M303" s="42">
        <f t="shared" si="59"/>
        <v>18.282109484126636</v>
      </c>
      <c r="N303" s="6">
        <f t="shared" si="60"/>
        <v>1.8215464806672131E-7</v>
      </c>
      <c r="O303" s="4">
        <f>SUM($N$54:N303)*0.1+$O$30</f>
        <v>2.6523453665360152E-6</v>
      </c>
      <c r="P303" s="4">
        <f>SUM($O$235:O303)</f>
        <v>1.3862563353151219E-4</v>
      </c>
      <c r="Q303" s="6">
        <f t="shared" si="61"/>
        <v>-7.747988196658143E-7</v>
      </c>
      <c r="R303" s="4">
        <f>SUM($Q$54:Q303)*0.1+$O$8</f>
        <v>-5.3065486017092871E-6</v>
      </c>
      <c r="S303" s="4">
        <f>SUM($R$235:R303)</f>
        <v>-2.0068629510105581E-4</v>
      </c>
      <c r="T303">
        <f t="shared" si="62"/>
        <v>5.9324863257902129E-6</v>
      </c>
      <c r="U303">
        <f t="shared" si="63"/>
        <v>2.4390993278954667E-4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-1047.524901301405</v>
      </c>
      <c r="D304">
        <f t="shared" si="50"/>
        <v>725.74654049904257</v>
      </c>
      <c r="E304">
        <f t="shared" si="51"/>
        <v>367.74796090710311</v>
      </c>
      <c r="F304">
        <f t="shared" si="52"/>
        <v>36287.327024952137</v>
      </c>
      <c r="G304">
        <f t="shared" si="53"/>
        <v>-21199.276726349271</v>
      </c>
      <c r="H304">
        <f t="shared" si="54"/>
        <v>90690.757562380662</v>
      </c>
      <c r="I304">
        <f t="shared" si="55"/>
        <v>93135.50794921795</v>
      </c>
      <c r="J304" s="42">
        <f t="shared" si="56"/>
        <v>813.60101019950844</v>
      </c>
      <c r="K304">
        <f t="shared" si="57"/>
        <v>7.5893639513561855</v>
      </c>
      <c r="L304">
        <f t="shared" si="58"/>
        <v>9.6101116261084538</v>
      </c>
      <c r="M304" s="42">
        <f t="shared" si="59"/>
        <v>18.293747062451132</v>
      </c>
      <c r="N304" s="6">
        <f t="shared" si="60"/>
        <v>1.8183920806919868E-7</v>
      </c>
      <c r="O304" s="4">
        <f>SUM($N$54:N304)*0.1+$O$30</f>
        <v>2.6705292873429346E-6</v>
      </c>
      <c r="P304" s="4">
        <f>SUM($O$235:O304)</f>
        <v>1.4129616281885512E-4</v>
      </c>
      <c r="Q304" s="6">
        <f t="shared" si="61"/>
        <v>-7.7791029133751632E-7</v>
      </c>
      <c r="R304" s="4">
        <f>SUM($Q$54:Q304)*0.1+$O$8</f>
        <v>-5.3843396308430377E-6</v>
      </c>
      <c r="S304" s="4">
        <f>SUM($R$235:R304)</f>
        <v>-2.0607063473189886E-4</v>
      </c>
      <c r="T304">
        <f t="shared" si="62"/>
        <v>6.0102279436659728E-6</v>
      </c>
      <c r="U304">
        <f t="shared" si="63"/>
        <v>2.498593847069589E-4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-1047.524901301405</v>
      </c>
      <c r="D305">
        <f t="shared" si="50"/>
        <v>725.74654049904257</v>
      </c>
      <c r="E305">
        <f t="shared" si="51"/>
        <v>367.74796090710311</v>
      </c>
      <c r="F305">
        <f t="shared" si="52"/>
        <v>36287.327024952137</v>
      </c>
      <c r="G305">
        <f t="shared" si="53"/>
        <v>-21162.501930258564</v>
      </c>
      <c r="H305">
        <f t="shared" si="54"/>
        <v>91053.500832630176</v>
      </c>
      <c r="I305">
        <f t="shared" si="55"/>
        <v>93480.433791387492</v>
      </c>
      <c r="J305" s="42">
        <f t="shared" si="56"/>
        <v>813.60101019950844</v>
      </c>
      <c r="K305">
        <f t="shared" si="57"/>
        <v>7.6174710375802714</v>
      </c>
      <c r="L305">
        <f t="shared" si="58"/>
        <v>9.6101116261084538</v>
      </c>
      <c r="M305" s="42">
        <f t="shared" si="59"/>
        <v>18.305425463702527</v>
      </c>
      <c r="N305" s="6">
        <f t="shared" si="60"/>
        <v>1.815237680716761E-7</v>
      </c>
      <c r="O305" s="4">
        <f>SUM($N$54:N305)*0.1+$O$30</f>
        <v>2.6886816641501025E-6</v>
      </c>
      <c r="P305" s="4">
        <f>SUM($O$235:O305)</f>
        <v>1.4398484448300522E-4</v>
      </c>
      <c r="Q305" s="6">
        <f t="shared" si="61"/>
        <v>-7.8102176300921813E-7</v>
      </c>
      <c r="R305" s="4">
        <f>SUM($Q$54:Q305)*0.1+$O$8</f>
        <v>-5.462441807143961E-6</v>
      </c>
      <c r="S305" s="4">
        <f>SUM($R$235:R305)</f>
        <v>-2.1153307653904281E-4</v>
      </c>
      <c r="T305">
        <f t="shared" si="62"/>
        <v>6.0882903665619587E-6</v>
      </c>
      <c r="U305">
        <f t="shared" si="63"/>
        <v>2.5588645511411451E-4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-1047.524901301405</v>
      </c>
      <c r="D306">
        <f t="shared" si="50"/>
        <v>725.74654049904257</v>
      </c>
      <c r="E306">
        <f t="shared" si="51"/>
        <v>367.74796090710311</v>
      </c>
      <c r="F306">
        <f t="shared" si="52"/>
        <v>36287.327024952137</v>
      </c>
      <c r="G306">
        <f t="shared" si="53"/>
        <v>-21125.727134167853</v>
      </c>
      <c r="H306">
        <f t="shared" si="54"/>
        <v>91416.244102879704</v>
      </c>
      <c r="I306">
        <f t="shared" si="55"/>
        <v>93825.508433605646</v>
      </c>
      <c r="J306" s="42">
        <f t="shared" si="56"/>
        <v>813.60101019950844</v>
      </c>
      <c r="K306">
        <f t="shared" si="57"/>
        <v>7.6455902491231509</v>
      </c>
      <c r="L306">
        <f t="shared" si="58"/>
        <v>9.6101116261084538</v>
      </c>
      <c r="M306" s="42">
        <f t="shared" si="59"/>
        <v>18.317144609798813</v>
      </c>
      <c r="N306" s="6">
        <f t="shared" si="60"/>
        <v>1.8120832807415346E-7</v>
      </c>
      <c r="O306" s="4">
        <f>SUM($N$54:N306)*0.1+$O$30</f>
        <v>2.706802496957518E-6</v>
      </c>
      <c r="P306" s="4">
        <f>SUM($O$235:O306)</f>
        <v>1.4669164697996275E-4</v>
      </c>
      <c r="Q306" s="6">
        <f t="shared" si="61"/>
        <v>-7.8413323468092005E-7</v>
      </c>
      <c r="R306" s="4">
        <f>SUM($Q$54:Q306)*0.1+$O$8</f>
        <v>-5.5408551306120519E-6</v>
      </c>
      <c r="S306" s="4">
        <f>SUM($R$235:R306)</f>
        <v>-2.1707393166965486E-4</v>
      </c>
      <c r="T306">
        <f t="shared" si="62"/>
        <v>6.1666729551651553E-6</v>
      </c>
      <c r="U306">
        <f t="shared" si="63"/>
        <v>2.6199147143412128E-4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-1047.524901301405</v>
      </c>
      <c r="D307">
        <f t="shared" si="50"/>
        <v>725.74654049904257</v>
      </c>
      <c r="E307">
        <f t="shared" si="51"/>
        <v>367.74796090710311</v>
      </c>
      <c r="F307">
        <f t="shared" si="52"/>
        <v>36287.327024952137</v>
      </c>
      <c r="G307">
        <f t="shared" si="53"/>
        <v>-21088.952338077135</v>
      </c>
      <c r="H307">
        <f t="shared" si="54"/>
        <v>91778.987373129232</v>
      </c>
      <c r="I307">
        <f t="shared" si="55"/>
        <v>94170.730240105418</v>
      </c>
      <c r="J307" s="42">
        <f t="shared" si="56"/>
        <v>813.60101019950844</v>
      </c>
      <c r="K307">
        <f t="shared" si="57"/>
        <v>7.673721452690538</v>
      </c>
      <c r="L307">
        <f t="shared" si="58"/>
        <v>9.6101116261084538</v>
      </c>
      <c r="M307" s="42">
        <f t="shared" si="59"/>
        <v>18.328904422585591</v>
      </c>
      <c r="N307" s="6">
        <f t="shared" si="60"/>
        <v>1.8089288807663077E-7</v>
      </c>
      <c r="O307" s="4">
        <f>SUM($N$54:N307)*0.1+$O$30</f>
        <v>2.7248917857651809E-6</v>
      </c>
      <c r="P307" s="4">
        <f>SUM($O$235:O307)</f>
        <v>1.4941653876572792E-4</v>
      </c>
      <c r="Q307" s="6">
        <f t="shared" si="61"/>
        <v>-7.8724470635262196E-7</v>
      </c>
      <c r="R307" s="4">
        <f>SUM($Q$54:Q307)*0.1+$O$8</f>
        <v>-5.6195796012473154E-6</v>
      </c>
      <c r="S307" s="4">
        <f>SUM($R$235:R307)</f>
        <v>-2.2269351127090218E-4</v>
      </c>
      <c r="T307">
        <f t="shared" si="62"/>
        <v>6.2453750999347906E-6</v>
      </c>
      <c r="U307">
        <f t="shared" si="63"/>
        <v>2.6817476021970022E-4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-1047.524901301405</v>
      </c>
      <c r="D308">
        <f t="shared" si="50"/>
        <v>725.74654049904257</v>
      </c>
      <c r="E308">
        <f t="shared" si="51"/>
        <v>367.74796090710311</v>
      </c>
      <c r="F308">
        <f t="shared" si="52"/>
        <v>36287.327024952137</v>
      </c>
      <c r="G308">
        <f t="shared" si="53"/>
        <v>-21052.177541986428</v>
      </c>
      <c r="H308">
        <f t="shared" si="54"/>
        <v>92141.73064337876</v>
      </c>
      <c r="I308">
        <f t="shared" si="55"/>
        <v>94516.097598325985</v>
      </c>
      <c r="J308" s="42">
        <f t="shared" si="56"/>
        <v>813.60101019950844</v>
      </c>
      <c r="K308">
        <f t="shared" si="57"/>
        <v>7.7018645168791542</v>
      </c>
      <c r="L308">
        <f t="shared" si="58"/>
        <v>9.6101116261084538</v>
      </c>
      <c r="M308" s="42">
        <f t="shared" si="59"/>
        <v>18.340704823838063</v>
      </c>
      <c r="N308" s="6">
        <f t="shared" si="60"/>
        <v>1.8057744807910817E-7</v>
      </c>
      <c r="O308" s="4">
        <f>SUM($N$54:N308)*0.1+$O$30</f>
        <v>2.7429495305730914E-6</v>
      </c>
      <c r="P308" s="4">
        <f>SUM($O$235:O308)</f>
        <v>1.5215948829630101E-4</v>
      </c>
      <c r="Q308" s="6">
        <f t="shared" si="61"/>
        <v>-7.9035617802432387E-7</v>
      </c>
      <c r="R308" s="4">
        <f>SUM($Q$54:Q308)*0.1+$O$8</f>
        <v>-5.6986152190497481E-6</v>
      </c>
      <c r="S308" s="4">
        <f>SUM($R$235:R308)</f>
        <v>-2.2839212648995193E-4</v>
      </c>
      <c r="T308">
        <f t="shared" si="62"/>
        <v>6.3243962195656714E-6</v>
      </c>
      <c r="U308">
        <f t="shared" si="63"/>
        <v>2.7443664719055719E-4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-1047.524901301405</v>
      </c>
      <c r="D309">
        <f t="shared" si="50"/>
        <v>725.74654049904257</v>
      </c>
      <c r="E309">
        <f t="shared" si="51"/>
        <v>367.74796090710311</v>
      </c>
      <c r="F309">
        <f t="shared" si="52"/>
        <v>36287.327024952137</v>
      </c>
      <c r="G309">
        <f t="shared" si="53"/>
        <v>-21015.402745895721</v>
      </c>
      <c r="H309">
        <f t="shared" si="54"/>
        <v>92504.473913628273</v>
      </c>
      <c r="I309">
        <f t="shared" si="55"/>
        <v>94861.608918515267</v>
      </c>
      <c r="J309" s="42">
        <f t="shared" si="56"/>
        <v>813.60101019950844</v>
      </c>
      <c r="K309">
        <f t="shared" si="57"/>
        <v>7.7300193121443481</v>
      </c>
      <c r="L309">
        <f t="shared" si="58"/>
        <v>9.6101116261084538</v>
      </c>
      <c r="M309" s="42">
        <f t="shared" si="59"/>
        <v>18.352545735262975</v>
      </c>
      <c r="N309" s="6">
        <f t="shared" si="60"/>
        <v>1.8026200808158558E-7</v>
      </c>
      <c r="O309" s="4">
        <f>SUM($N$54:N309)*0.1+$O$30</f>
        <v>2.7609757313812504E-6</v>
      </c>
      <c r="P309" s="4">
        <f>SUM($O$235:O309)</f>
        <v>1.5492046402768226E-4</v>
      </c>
      <c r="Q309" s="6">
        <f t="shared" si="61"/>
        <v>-7.9346764969602568E-7</v>
      </c>
      <c r="R309" s="4">
        <f>SUM($Q$54:Q309)*0.1+$O$8</f>
        <v>-5.7779619840193502E-6</v>
      </c>
      <c r="S309" s="4">
        <f>SUM($R$235:R309)</f>
        <v>-2.3417008847397128E-4</v>
      </c>
      <c r="T309">
        <f t="shared" si="62"/>
        <v>6.4037357595429447E-6</v>
      </c>
      <c r="U309">
        <f t="shared" si="63"/>
        <v>2.8077745726902637E-4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-1047.524901301405</v>
      </c>
      <c r="D310">
        <f t="shared" si="50"/>
        <v>725.74654049904257</v>
      </c>
      <c r="E310">
        <f t="shared" si="51"/>
        <v>367.74796090710311</v>
      </c>
      <c r="F310">
        <f t="shared" si="52"/>
        <v>36287.327024952137</v>
      </c>
      <c r="G310">
        <f t="shared" si="53"/>
        <v>-20978.62794980501</v>
      </c>
      <c r="H310">
        <f t="shared" si="54"/>
        <v>92867.217183877816</v>
      </c>
      <c r="I310">
        <f t="shared" si="55"/>
        <v>95207.262633340477</v>
      </c>
      <c r="J310" s="42">
        <f t="shared" si="56"/>
        <v>813.60101019950844</v>
      </c>
      <c r="K310">
        <f t="shared" si="57"/>
        <v>7.7581857107683518</v>
      </c>
      <c r="L310">
        <f t="shared" si="58"/>
        <v>9.6101116261084538</v>
      </c>
      <c r="M310" s="42">
        <f t="shared" si="59"/>
        <v>18.364427078500569</v>
      </c>
      <c r="N310" s="6">
        <f t="shared" si="60"/>
        <v>1.7994656808406295E-7</v>
      </c>
      <c r="O310" s="4">
        <f>SUM($N$54:N310)*0.1+$O$30</f>
        <v>2.7789703881896563E-6</v>
      </c>
      <c r="P310" s="4">
        <f>SUM($O$235:O310)</f>
        <v>1.5769943441587192E-4</v>
      </c>
      <c r="Q310" s="6">
        <f t="shared" si="61"/>
        <v>-7.965791213677277E-7</v>
      </c>
      <c r="R310" s="4">
        <f>SUM($Q$54:Q310)*0.1+$O$8</f>
        <v>-5.8576198961561249E-6</v>
      </c>
      <c r="S310" s="4">
        <f>SUM($R$235:R310)</f>
        <v>-2.4002770837012739E-4</v>
      </c>
      <c r="T310">
        <f t="shared" si="62"/>
        <v>6.4833931907820508E-6</v>
      </c>
      <c r="U310">
        <f t="shared" si="63"/>
        <v>2.8719751461407325E-4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-1047.524901301405</v>
      </c>
      <c r="D311">
        <f t="shared" ref="D311:D374" si="67">IF(B311&lt;$B$41,$B$13,IF(AND($B$41&lt;=B311,B311&lt;$B$41+$G$8),$B$13+$B$16,$B$13+$B$16+$B$10))</f>
        <v>725.74654049904257</v>
      </c>
      <c r="E311">
        <f t="shared" ref="E311:E374" si="68">IF(B311&lt;$B$41,$B$14,IF(AND($B$41&lt;=B311,B311&lt;$B$41+$G$8),$B$14+$B$17,$B$14+$B$17+$B$11))</f>
        <v>367.74796090710311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-20941.853153714292</v>
      </c>
      <c r="H311">
        <f t="shared" ref="H311:H374" si="71">IF(B311&lt;$B$41,-$B$13*B311,IF(AND($B$41&lt;=B311,B311&lt;=$B$41+$G$8),-$B$13*B311+(-B311+B298)*B273,-$B$13*B311+(-B311+$B$41)*$B$16+(-B311+$B$41+$G$8)*$B$10))</f>
        <v>93229.960454127344</v>
      </c>
      <c r="I311">
        <f t="shared" ref="I311:I374" si="72">SQRT(SUMSQ(H311,G311))</f>
        <v>95553.057197506161</v>
      </c>
      <c r="J311" s="42">
        <f t="shared" ref="J311:J374" si="73">SQRT(SUMSQ(D311:E311))</f>
        <v>813.60101019950844</v>
      </c>
      <c r="K311">
        <f t="shared" ref="K311:K374" si="74">32*I311/(PI()*$G$13^3)</f>
        <v>7.7863635868291654</v>
      </c>
      <c r="L311">
        <f t="shared" ref="L311:L374" si="75">16*F311/(PI()*$G$13^3)*$G$23</f>
        <v>9.6101116261084538</v>
      </c>
      <c r="M311" s="42">
        <f t="shared" ref="M311:M374" si="76">SQRT(K311^2+3*L311^2)</f>
        <v>18.376348775126516</v>
      </c>
      <c r="N311" s="6">
        <f t="shared" ref="N311:N374" si="77">-G311/($G$15*$B$42)</f>
        <v>1.7963112808654026E-7</v>
      </c>
      <c r="O311" s="4">
        <f>SUM($N$54:N311)*0.1+$O$30</f>
        <v>2.7969335009983103E-6</v>
      </c>
      <c r="P311" s="4">
        <f>SUM($O$235:O311)</f>
        <v>1.6049636791687024E-4</v>
      </c>
      <c r="Q311" s="6">
        <f t="shared" ref="Q311:Q374" si="78">-H311/($B$42*$G$15)</f>
        <v>-7.9969059303942961E-7</v>
      </c>
      <c r="R311" s="4">
        <f>SUM($Q$54:Q311)*0.1+$O$8</f>
        <v>-5.9375889554600672E-6</v>
      </c>
      <c r="S311" s="4">
        <f>SUM($R$235:R311)</f>
        <v>-2.4596529732558744E-4</v>
      </c>
      <c r="T311">
        <f t="shared" ref="T311:T374" si="79">SQRT(SUMSQ(O311,R311))</f>
        <v>6.5633680083481556E-6</v>
      </c>
      <c r="U311">
        <f t="shared" ref="U311:U374" si="80">SQRT(S311^2+P311^2)</f>
        <v>2.9369714265374119E-4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-1047.524901301405</v>
      </c>
      <c r="D312">
        <f t="shared" si="67"/>
        <v>725.74654049904257</v>
      </c>
      <c r="E312">
        <f t="shared" si="68"/>
        <v>367.74796090710311</v>
      </c>
      <c r="F312">
        <f t="shared" si="69"/>
        <v>36287.327024952137</v>
      </c>
      <c r="G312">
        <f t="shared" si="70"/>
        <v>-20905.078357623584</v>
      </c>
      <c r="H312">
        <f t="shared" si="71"/>
        <v>93592.703724376857</v>
      </c>
      <c r="I312">
        <f t="shared" si="72"/>
        <v>95898.991087379894</v>
      </c>
      <c r="J312" s="42">
        <f t="shared" si="73"/>
        <v>813.60101019950844</v>
      </c>
      <c r="K312">
        <f t="shared" si="74"/>
        <v>7.8145528161700488</v>
      </c>
      <c r="L312">
        <f t="shared" si="75"/>
        <v>9.6101116261084538</v>
      </c>
      <c r="M312" s="42">
        <f t="shared" si="76"/>
        <v>18.388310746653861</v>
      </c>
      <c r="N312" s="6">
        <f t="shared" si="77"/>
        <v>1.7931568808901765E-7</v>
      </c>
      <c r="O312" s="4">
        <f>SUM($N$54:N312)*0.1+$O$30</f>
        <v>2.814865069807212E-6</v>
      </c>
      <c r="P312" s="4">
        <f>SUM($O$235:O312)</f>
        <v>1.6331123298667745E-4</v>
      </c>
      <c r="Q312" s="6">
        <f t="shared" si="78"/>
        <v>-8.0280206471113142E-7</v>
      </c>
      <c r="R312" s="4">
        <f>SUM($Q$54:Q312)*0.1+$O$8</f>
        <v>-6.0178691619311787E-6</v>
      </c>
      <c r="S312" s="4">
        <f>SUM($R$235:R312)</f>
        <v>-2.519831664875186E-4</v>
      </c>
      <c r="T312">
        <f t="shared" si="79"/>
        <v>6.6436597302498136E-6</v>
      </c>
      <c r="U312">
        <f t="shared" si="80"/>
        <v>3.0027666411612037E-4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-1047.524901301405</v>
      </c>
      <c r="D313">
        <f t="shared" si="67"/>
        <v>725.74654049904257</v>
      </c>
      <c r="E313">
        <f t="shared" si="68"/>
        <v>367.74796090710311</v>
      </c>
      <c r="F313">
        <f t="shared" si="69"/>
        <v>36287.327024952137</v>
      </c>
      <c r="G313">
        <f t="shared" si="70"/>
        <v>-20868.303561532877</v>
      </c>
      <c r="H313">
        <f t="shared" si="71"/>
        <v>93955.4469946264</v>
      </c>
      <c r="I313">
        <f t="shared" si="72"/>
        <v>96245.062800625441</v>
      </c>
      <c r="J313" s="42">
        <f t="shared" si="73"/>
        <v>813.60101019950844</v>
      </c>
      <c r="K313">
        <f t="shared" si="74"/>
        <v>7.8427532763696313</v>
      </c>
      <c r="L313">
        <f t="shared" si="75"/>
        <v>9.6101116261084538</v>
      </c>
      <c r="M313" s="42">
        <f t="shared" si="76"/>
        <v>18.400312914534936</v>
      </c>
      <c r="N313" s="6">
        <f t="shared" si="77"/>
        <v>1.7900024809149507E-7</v>
      </c>
      <c r="O313" s="4">
        <f>SUM($N$54:N313)*0.1+$O$30</f>
        <v>2.8327650946163618E-6</v>
      </c>
      <c r="P313" s="4">
        <f>SUM($O$235:O313)</f>
        <v>1.661439980812938E-4</v>
      </c>
      <c r="Q313" s="6">
        <f t="shared" si="78"/>
        <v>-8.0591353638283344E-7</v>
      </c>
      <c r="R313" s="4">
        <f>SUM($Q$54:Q313)*0.1+$O$8</f>
        <v>-6.0984605155694613E-6</v>
      </c>
      <c r="S313" s="4">
        <f>SUM($R$235:R313)</f>
        <v>-2.5808162700308808E-4</v>
      </c>
      <c r="T313">
        <f t="shared" si="79"/>
        <v>6.7242678963019153E-6</v>
      </c>
      <c r="U313">
        <f t="shared" si="80"/>
        <v>3.0693640105891324E-4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-1047.524901301405</v>
      </c>
      <c r="D314">
        <f t="shared" si="67"/>
        <v>725.74654049904257</v>
      </c>
      <c r="E314">
        <f t="shared" si="68"/>
        <v>367.74796090710311</v>
      </c>
      <c r="F314">
        <f t="shared" si="69"/>
        <v>36287.327024952137</v>
      </c>
      <c r="G314">
        <f t="shared" si="70"/>
        <v>-20831.528765442166</v>
      </c>
      <c r="H314">
        <f t="shared" si="71"/>
        <v>94318.190264875913</v>
      </c>
      <c r="I314">
        <f t="shared" si="72"/>
        <v>96591.270855842755</v>
      </c>
      <c r="J314" s="42">
        <f t="shared" si="73"/>
        <v>813.60101019950844</v>
      </c>
      <c r="K314">
        <f t="shared" si="74"/>
        <v>7.8709648467125772</v>
      </c>
      <c r="L314">
        <f t="shared" si="75"/>
        <v>9.6101116261084538</v>
      </c>
      <c r="M314" s="42">
        <f t="shared" si="76"/>
        <v>18.41235520016328</v>
      </c>
      <c r="N314" s="6">
        <f t="shared" si="77"/>
        <v>1.7868480809397244E-7</v>
      </c>
      <c r="O314" s="4">
        <f>SUM($N$54:N314)*0.1+$O$30</f>
        <v>2.8506335754257588E-6</v>
      </c>
      <c r="P314" s="4">
        <f>SUM($O$235:O314)</f>
        <v>1.6899463165671955E-4</v>
      </c>
      <c r="Q314" s="6">
        <f t="shared" si="78"/>
        <v>-8.0902500805453525E-7</v>
      </c>
      <c r="R314" s="4">
        <f>SUM($Q$54:Q314)*0.1+$O$8</f>
        <v>-6.1793630163749147E-6</v>
      </c>
      <c r="S314" s="4">
        <f>SUM($R$235:R314)</f>
        <v>-2.64260990019463E-4</v>
      </c>
      <c r="T314">
        <f t="shared" si="79"/>
        <v>6.8051920670534154E-6</v>
      </c>
      <c r="U314">
        <f t="shared" si="80"/>
        <v>3.1367667489766757E-4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-1047.524901301405</v>
      </c>
      <c r="D315">
        <f t="shared" si="67"/>
        <v>725.74654049904257</v>
      </c>
      <c r="E315">
        <f t="shared" si="68"/>
        <v>367.74796090710311</v>
      </c>
      <c r="F315">
        <f t="shared" si="69"/>
        <v>36287.327024952137</v>
      </c>
      <c r="G315">
        <f t="shared" si="70"/>
        <v>-20794.753969351455</v>
      </c>
      <c r="H315">
        <f t="shared" si="71"/>
        <v>94680.933535125441</v>
      </c>
      <c r="I315">
        <f t="shared" si="72"/>
        <v>96937.613792215358</v>
      </c>
      <c r="J315" s="42">
        <f t="shared" si="73"/>
        <v>813.60101019950844</v>
      </c>
      <c r="K315">
        <f t="shared" si="74"/>
        <v>7.8991874081608522</v>
      </c>
      <c r="L315">
        <f t="shared" si="75"/>
        <v>9.6101116261084538</v>
      </c>
      <c r="M315" s="42">
        <f t="shared" si="76"/>
        <v>18.424437524875533</v>
      </c>
      <c r="N315" s="6">
        <f t="shared" si="77"/>
        <v>1.783693680964498E-7</v>
      </c>
      <c r="O315" s="4">
        <f>SUM($N$54:N315)*0.1+$O$30</f>
        <v>2.8684705122354039E-6</v>
      </c>
      <c r="P315" s="4">
        <f>SUM($O$235:O315)</f>
        <v>1.7186310216895495E-4</v>
      </c>
      <c r="Q315" s="6">
        <f t="shared" si="78"/>
        <v>-8.1213647972623716E-7</v>
      </c>
      <c r="R315" s="4">
        <f>SUM($Q$54:Q315)*0.1+$O$8</f>
        <v>-6.2605766643475392E-6</v>
      </c>
      <c r="S315" s="4">
        <f>SUM($R$235:R315)</f>
        <v>-2.7052156668381052E-4</v>
      </c>
      <c r="T315">
        <f t="shared" si="79"/>
        <v>6.8864318227756377E-6</v>
      </c>
      <c r="U315">
        <f t="shared" si="80"/>
        <v>3.20497806432743E-4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-1047.524901301405</v>
      </c>
      <c r="D316">
        <f t="shared" si="67"/>
        <v>725.74654049904257</v>
      </c>
      <c r="E316">
        <f t="shared" si="68"/>
        <v>367.74796090710311</v>
      </c>
      <c r="F316">
        <f t="shared" si="69"/>
        <v>36287.327024952137</v>
      </c>
      <c r="G316">
        <f t="shared" si="70"/>
        <v>-20757.979173260741</v>
      </c>
      <c r="H316">
        <f t="shared" si="71"/>
        <v>95043.676805374969</v>
      </c>
      <c r="I316">
        <f t="shared" si="72"/>
        <v>97284.090169164352</v>
      </c>
      <c r="J316" s="42">
        <f t="shared" si="73"/>
        <v>813.60101019950844</v>
      </c>
      <c r="K316">
        <f t="shared" si="74"/>
        <v>7.9274208433255264</v>
      </c>
      <c r="L316">
        <f t="shared" si="75"/>
        <v>9.6101116261084538</v>
      </c>
      <c r="M316" s="42">
        <f t="shared" si="76"/>
        <v>18.436559809953337</v>
      </c>
      <c r="N316" s="6">
        <f t="shared" si="77"/>
        <v>1.7805392809892714E-7</v>
      </c>
      <c r="O316" s="4">
        <f>SUM($N$54:N316)*0.1+$O$30</f>
        <v>2.8862759050452967E-6</v>
      </c>
      <c r="P316" s="4">
        <f>SUM($O$235:O316)</f>
        <v>1.7474937807400025E-4</v>
      </c>
      <c r="Q316" s="6">
        <f t="shared" si="78"/>
        <v>-8.1524795139793907E-7</v>
      </c>
      <c r="R316" s="4">
        <f>SUM($Q$54:Q316)*0.1+$O$8</f>
        <v>-6.3421014594873329E-6</v>
      </c>
      <c r="S316" s="4">
        <f>SUM($R$235:R316)</f>
        <v>-2.7686366814329787E-4</v>
      </c>
      <c r="T316">
        <f t="shared" si="79"/>
        <v>6.9679867625072593E-6</v>
      </c>
      <c r="U316">
        <f t="shared" si="80"/>
        <v>3.2740011587507428E-4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-1047.524901301405</v>
      </c>
      <c r="D317">
        <f t="shared" si="67"/>
        <v>725.74654049904257</v>
      </c>
      <c r="E317">
        <f t="shared" si="68"/>
        <v>367.74796090710311</v>
      </c>
      <c r="F317">
        <f t="shared" si="69"/>
        <v>36287.327024952137</v>
      </c>
      <c r="G317">
        <f t="shared" si="70"/>
        <v>-20721.20437717003</v>
      </c>
      <c r="H317">
        <f t="shared" si="71"/>
        <v>95406.420075624497</v>
      </c>
      <c r="I317">
        <f t="shared" si="72"/>
        <v>97630.69856600932</v>
      </c>
      <c r="J317" s="42">
        <f t="shared" si="73"/>
        <v>813.60101019950844</v>
      </c>
      <c r="K317">
        <f t="shared" si="74"/>
        <v>7.955665036439143</v>
      </c>
      <c r="L317">
        <f t="shared" si="75"/>
        <v>9.6101116261084538</v>
      </c>
      <c r="M317" s="42">
        <f t="shared" si="76"/>
        <v>18.448721976625233</v>
      </c>
      <c r="N317" s="6">
        <f t="shared" si="77"/>
        <v>1.7773848810140453E-7</v>
      </c>
      <c r="O317" s="4">
        <f>SUM($N$54:N317)*0.1+$O$30</f>
        <v>2.9040497538554368E-6</v>
      </c>
      <c r="P317" s="4">
        <f>SUM($O$235:O317)</f>
        <v>1.7765342782785569E-4</v>
      </c>
      <c r="Q317" s="6">
        <f t="shared" si="78"/>
        <v>-8.1835942306964099E-7</v>
      </c>
      <c r="R317" s="4">
        <f>SUM($Q$54:Q317)*0.1+$O$8</f>
        <v>-6.4239374017942959E-6</v>
      </c>
      <c r="S317" s="4">
        <f>SUM($R$235:R317)</f>
        <v>-2.8328760554509216E-4</v>
      </c>
      <c r="T317">
        <f t="shared" si="79"/>
        <v>7.0498565031523494E-6</v>
      </c>
      <c r="U317">
        <f t="shared" si="80"/>
        <v>3.3438392287079064E-4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-1047.524901301405</v>
      </c>
      <c r="D318">
        <f t="shared" si="67"/>
        <v>725.74654049904257</v>
      </c>
      <c r="E318">
        <f t="shared" si="68"/>
        <v>367.74796090710311</v>
      </c>
      <c r="F318">
        <f t="shared" si="69"/>
        <v>36287.327024952137</v>
      </c>
      <c r="G318">
        <f t="shared" si="70"/>
        <v>-20684.429581079319</v>
      </c>
      <c r="H318">
        <f t="shared" si="71"/>
        <v>95769.163345874025</v>
      </c>
      <c r="I318">
        <f t="shared" si="72"/>
        <v>97977.43758163575</v>
      </c>
      <c r="J318" s="42">
        <f t="shared" si="73"/>
        <v>813.60101019950844</v>
      </c>
      <c r="K318">
        <f t="shared" si="74"/>
        <v>7.983919873328623</v>
      </c>
      <c r="L318">
        <f t="shared" si="75"/>
        <v>9.6101116261084538</v>
      </c>
      <c r="M318" s="42">
        <f t="shared" si="76"/>
        <v>18.460923946068529</v>
      </c>
      <c r="N318" s="6">
        <f t="shared" si="77"/>
        <v>1.774230481038819E-7</v>
      </c>
      <c r="O318" s="4">
        <f>SUM($N$54:N318)*0.1+$O$30</f>
        <v>2.921792058665825E-6</v>
      </c>
      <c r="P318" s="4">
        <f>SUM($O$235:O318)</f>
        <v>1.8057521988652152E-4</v>
      </c>
      <c r="Q318" s="6">
        <f t="shared" si="78"/>
        <v>-8.214708947413429E-7</v>
      </c>
      <c r="R318" s="4">
        <f>SUM($Q$54:Q318)*0.1+$O$8</f>
        <v>-6.5060844912684298E-6</v>
      </c>
      <c r="S318" s="4">
        <f>SUM($R$235:R318)</f>
        <v>-2.8979369003636062E-4</v>
      </c>
      <c r="T318">
        <f t="shared" si="79"/>
        <v>7.1320406786281207E-6</v>
      </c>
      <c r="U318">
        <f t="shared" si="80"/>
        <v>3.4144954652474773E-4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-1047.524901301405</v>
      </c>
      <c r="D319">
        <f t="shared" si="67"/>
        <v>725.74654049904257</v>
      </c>
      <c r="E319">
        <f t="shared" si="68"/>
        <v>367.74796090710311</v>
      </c>
      <c r="F319">
        <f t="shared" si="69"/>
        <v>36287.327024952137</v>
      </c>
      <c r="G319">
        <f t="shared" si="70"/>
        <v>-20647.654784988612</v>
      </c>
      <c r="H319">
        <f t="shared" si="71"/>
        <v>96131.906616123553</v>
      </c>
      <c r="I319">
        <f t="shared" si="72"/>
        <v>98324.305834168816</v>
      </c>
      <c r="J319" s="42">
        <f t="shared" si="73"/>
        <v>813.60101019950844</v>
      </c>
      <c r="K319">
        <f t="shared" si="74"/>
        <v>8.0121852413886732</v>
      </c>
      <c r="L319">
        <f t="shared" si="75"/>
        <v>9.6101116261084538</v>
      </c>
      <c r="M319" s="42">
        <f t="shared" si="76"/>
        <v>18.47316563941116</v>
      </c>
      <c r="N319" s="6">
        <f t="shared" si="77"/>
        <v>1.7710760810635929E-7</v>
      </c>
      <c r="O319" s="4">
        <f>SUM($N$54:N319)*0.1+$O$30</f>
        <v>2.9395028194764608E-6</v>
      </c>
      <c r="P319" s="4">
        <f>SUM($O$235:O319)</f>
        <v>1.8351472270599798E-4</v>
      </c>
      <c r="Q319" s="6">
        <f t="shared" si="78"/>
        <v>-8.2458236641304481E-7</v>
      </c>
      <c r="R319" s="4">
        <f>SUM($Q$54:Q319)*0.1+$O$8</f>
        <v>-6.5885427279097348E-6</v>
      </c>
      <c r="S319" s="4">
        <f>SUM($R$235:R319)</f>
        <v>-2.9638223276427035E-4</v>
      </c>
      <c r="T319">
        <f t="shared" si="79"/>
        <v>7.2145389390592601E-6</v>
      </c>
      <c r="U319">
        <f t="shared" si="80"/>
        <v>3.4859730542302451E-4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-1047.524901301405</v>
      </c>
      <c r="D320">
        <f t="shared" si="67"/>
        <v>725.74654049904257</v>
      </c>
      <c r="E320">
        <f t="shared" si="68"/>
        <v>367.74796090710311</v>
      </c>
      <c r="F320">
        <f t="shared" si="69"/>
        <v>36287.327024952137</v>
      </c>
      <c r="G320">
        <f t="shared" si="70"/>
        <v>-20610.879988897897</v>
      </c>
      <c r="H320">
        <f t="shared" si="71"/>
        <v>96494.649886373081</v>
      </c>
      <c r="I320">
        <f t="shared" si="72"/>
        <v>98671.301960653538</v>
      </c>
      <c r="J320" s="42">
        <f t="shared" si="73"/>
        <v>813.60101019950844</v>
      </c>
      <c r="K320">
        <f t="shared" si="74"/>
        <v>8.0404610295557308</v>
      </c>
      <c r="L320">
        <f t="shared" si="75"/>
        <v>9.6101116261084538</v>
      </c>
      <c r="M320" s="42">
        <f t="shared" si="76"/>
        <v>18.485446977733567</v>
      </c>
      <c r="N320" s="6">
        <f t="shared" si="77"/>
        <v>1.7679216810883663E-7</v>
      </c>
      <c r="O320" s="4">
        <f>SUM($N$54:N320)*0.1+$O$30</f>
        <v>2.9571820362873448E-6</v>
      </c>
      <c r="P320" s="4">
        <f>SUM($O$235:O320)</f>
        <v>1.8647190474228533E-4</v>
      </c>
      <c r="Q320" s="6">
        <f t="shared" si="78"/>
        <v>-8.2769383808474673E-7</v>
      </c>
      <c r="R320" s="4">
        <f>SUM($Q$54:Q320)*0.1+$O$8</f>
        <v>-6.6713121117182106E-6</v>
      </c>
      <c r="S320" s="4">
        <f>SUM($R$235:R320)</f>
        <v>-3.0305354487598858E-4</v>
      </c>
      <c r="T320">
        <f t="shared" si="79"/>
        <v>7.2973509500159479E-6</v>
      </c>
      <c r="U320">
        <f t="shared" si="80"/>
        <v>3.5582751765443713E-4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-1047.524901301405</v>
      </c>
      <c r="D321">
        <f t="shared" si="67"/>
        <v>725.74654049904257</v>
      </c>
      <c r="E321">
        <f t="shared" si="68"/>
        <v>367.74796090710311</v>
      </c>
      <c r="F321">
        <f t="shared" si="69"/>
        <v>36287.327024952137</v>
      </c>
      <c r="G321">
        <f t="shared" si="70"/>
        <v>-20574.105192807187</v>
      </c>
      <c r="H321">
        <f t="shared" si="71"/>
        <v>96857.393156622595</v>
      </c>
      <c r="I321">
        <f t="shared" si="72"/>
        <v>99018.424616741191</v>
      </c>
      <c r="J321" s="42">
        <f t="shared" si="73"/>
        <v>813.60101019950844</v>
      </c>
      <c r="K321">
        <f t="shared" si="74"/>
        <v>8.0687471282824053</v>
      </c>
      <c r="L321">
        <f t="shared" si="75"/>
        <v>9.6101116261084538</v>
      </c>
      <c r="M321" s="42">
        <f t="shared" si="76"/>
        <v>18.497767882070534</v>
      </c>
      <c r="N321" s="6">
        <f t="shared" si="77"/>
        <v>1.7647672811131402E-7</v>
      </c>
      <c r="O321" s="4">
        <f>SUM($N$54:N321)*0.1+$O$30</f>
        <v>2.974829709098476E-6</v>
      </c>
      <c r="P321" s="4">
        <f>SUM($O$235:O321)</f>
        <v>1.8944673445138381E-4</v>
      </c>
      <c r="Q321" s="6">
        <f t="shared" si="78"/>
        <v>-8.3080530975644853E-7</v>
      </c>
      <c r="R321" s="4">
        <f>SUM($Q$54:Q321)*0.1+$O$8</f>
        <v>-6.7543926426938558E-6</v>
      </c>
      <c r="S321" s="4">
        <f>SUM($R$235:R321)</f>
        <v>-3.0980793751868242E-4</v>
      </c>
      <c r="T321">
        <f t="shared" si="79"/>
        <v>7.3804763917928638E-6</v>
      </c>
      <c r="U321">
        <f t="shared" si="80"/>
        <v>3.6314050083111488E-4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-1047.524901301405</v>
      </c>
      <c r="D322">
        <f t="shared" si="67"/>
        <v>725.74654049904257</v>
      </c>
      <c r="E322">
        <f t="shared" si="68"/>
        <v>367.74796090710311</v>
      </c>
      <c r="F322">
        <f t="shared" si="69"/>
        <v>36287.327024952137</v>
      </c>
      <c r="G322">
        <f t="shared" si="70"/>
        <v>-20537.330396716476</v>
      </c>
      <c r="H322">
        <f t="shared" si="71"/>
        <v>97220.136426872137</v>
      </c>
      <c r="I322">
        <f t="shared" si="72"/>
        <v>99365.672476381529</v>
      </c>
      <c r="J322" s="42">
        <f t="shared" si="73"/>
        <v>813.60101019950844</v>
      </c>
      <c r="K322">
        <f t="shared" si="74"/>
        <v>8.0970434295124036</v>
      </c>
      <c r="L322">
        <f t="shared" si="75"/>
        <v>9.6101116261084538</v>
      </c>
      <c r="M322" s="42">
        <f t="shared" si="76"/>
        <v>18.510128273413034</v>
      </c>
      <c r="N322" s="6">
        <f t="shared" si="77"/>
        <v>1.7616128811379138E-7</v>
      </c>
      <c r="O322" s="4">
        <f>SUM($N$54:N322)*0.1+$O$30</f>
        <v>2.9924458379098553E-6</v>
      </c>
      <c r="P322" s="4">
        <f>SUM($O$235:O322)</f>
        <v>1.9243918028929367E-4</v>
      </c>
      <c r="Q322" s="6">
        <f t="shared" si="78"/>
        <v>-8.3391678142815055E-7</v>
      </c>
      <c r="R322" s="4">
        <f>SUM($Q$54:Q322)*0.1+$O$8</f>
        <v>-6.8377843208366702E-6</v>
      </c>
      <c r="S322" s="4">
        <f>SUM($R$235:R322)</f>
        <v>-3.1664572183951909E-4</v>
      </c>
      <c r="T322">
        <f t="shared" si="79"/>
        <v>7.4639149587266747E-6</v>
      </c>
      <c r="U322">
        <f t="shared" si="80"/>
        <v>3.7053657210818659E-4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-1047.524901301405</v>
      </c>
      <c r="D323">
        <f t="shared" si="67"/>
        <v>725.74654049904257</v>
      </c>
      <c r="E323">
        <f t="shared" si="68"/>
        <v>367.74796090710311</v>
      </c>
      <c r="F323">
        <f t="shared" si="69"/>
        <v>36287.327024952137</v>
      </c>
      <c r="G323">
        <f t="shared" si="70"/>
        <v>-20500.555600625768</v>
      </c>
      <c r="H323">
        <f t="shared" si="71"/>
        <v>97582.879697121665</v>
      </c>
      <c r="I323">
        <f t="shared" si="72"/>
        <v>99713.044231521024</v>
      </c>
      <c r="J323" s="42">
        <f t="shared" si="73"/>
        <v>813.60101019950844</v>
      </c>
      <c r="K323">
        <f t="shared" si="74"/>
        <v>8.1253498266559347</v>
      </c>
      <c r="L323">
        <f t="shared" si="75"/>
        <v>9.6101116261084538</v>
      </c>
      <c r="M323" s="42">
        <f t="shared" si="76"/>
        <v>18.52252807271006</v>
      </c>
      <c r="N323" s="6">
        <f t="shared" si="77"/>
        <v>1.7584584811626877E-7</v>
      </c>
      <c r="O323" s="4">
        <f>SUM($N$54:N323)*0.1+$O$30</f>
        <v>3.0100304227214823E-6</v>
      </c>
      <c r="P323" s="4">
        <f>SUM($O$235:O323)</f>
        <v>1.9544921071201516E-4</v>
      </c>
      <c r="Q323" s="6">
        <f t="shared" si="78"/>
        <v>-8.3702825309985247E-7</v>
      </c>
      <c r="R323" s="4">
        <f>SUM($Q$54:Q323)*0.1+$O$8</f>
        <v>-6.9214871461466556E-6</v>
      </c>
      <c r="S323" s="4">
        <f>SUM($R$235:R323)</f>
        <v>-3.2356720898566577E-4</v>
      </c>
      <c r="T323">
        <f t="shared" si="79"/>
        <v>7.5476663585496574E-6</v>
      </c>
      <c r="U323">
        <f t="shared" si="80"/>
        <v>3.7801604820261693E-4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-1047.524901301405</v>
      </c>
      <c r="D324">
        <f t="shared" si="67"/>
        <v>725.74654049904257</v>
      </c>
      <c r="E324">
        <f t="shared" si="68"/>
        <v>367.74796090710311</v>
      </c>
      <c r="F324">
        <f t="shared" si="69"/>
        <v>36287.327024952137</v>
      </c>
      <c r="G324">
        <f t="shared" si="70"/>
        <v>-20463.780804535061</v>
      </c>
      <c r="H324">
        <f t="shared" si="71"/>
        <v>97945.622967371179</v>
      </c>
      <c r="I324">
        <f t="shared" si="72"/>
        <v>100060.53859180694</v>
      </c>
      <c r="J324" s="42">
        <f t="shared" si="73"/>
        <v>813.60101019950844</v>
      </c>
      <c r="K324">
        <f t="shared" si="74"/>
        <v>8.1536662145655967</v>
      </c>
      <c r="L324">
        <f t="shared" si="75"/>
        <v>9.6101116261084538</v>
      </c>
      <c r="M324" s="42">
        <f t="shared" si="76"/>
        <v>18.534967200870444</v>
      </c>
      <c r="N324" s="6">
        <f t="shared" si="77"/>
        <v>1.7553040811874619E-7</v>
      </c>
      <c r="O324" s="4">
        <f>SUM($N$54:N324)*0.1+$O$30</f>
        <v>3.0275834635333566E-6</v>
      </c>
      <c r="P324" s="4">
        <f>SUM($O$235:O324)</f>
        <v>1.9847679417554851E-4</v>
      </c>
      <c r="Q324" s="6">
        <f t="shared" si="78"/>
        <v>-8.4013972477155427E-7</v>
      </c>
      <c r="R324" s="4">
        <f>SUM($Q$54:Q324)*0.1+$O$8</f>
        <v>-7.0055011186238119E-6</v>
      </c>
      <c r="S324" s="4">
        <f>SUM($R$235:R324)</f>
        <v>-3.3057271010428956E-4</v>
      </c>
      <c r="T324">
        <f t="shared" si="79"/>
        <v>7.6317303117772786E-6</v>
      </c>
      <c r="U324">
        <f t="shared" si="80"/>
        <v>3.8557924541123543E-4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-1047.524901301405</v>
      </c>
      <c r="D325">
        <f t="shared" si="67"/>
        <v>725.74654049904257</v>
      </c>
      <c r="E325">
        <f t="shared" si="68"/>
        <v>367.74796090710311</v>
      </c>
      <c r="F325">
        <f t="shared" si="69"/>
        <v>36287.327024952137</v>
      </c>
      <c r="G325">
        <f t="shared" si="70"/>
        <v>-20427.006008444343</v>
      </c>
      <c r="H325">
        <f t="shared" si="71"/>
        <v>98308.366237620721</v>
      </c>
      <c r="I325">
        <f t="shared" si="72"/>
        <v>100408.15428429698</v>
      </c>
      <c r="J325" s="42">
        <f t="shared" si="73"/>
        <v>813.60101019950844</v>
      </c>
      <c r="K325">
        <f t="shared" si="74"/>
        <v>8.1819924895127212</v>
      </c>
      <c r="L325">
        <f t="shared" si="75"/>
        <v>9.6101116261084538</v>
      </c>
      <c r="M325" s="42">
        <f t="shared" si="76"/>
        <v>18.547445578764673</v>
      </c>
      <c r="N325" s="6">
        <f t="shared" si="77"/>
        <v>1.7521496812122348E-7</v>
      </c>
      <c r="O325" s="4">
        <f>SUM($N$54:N325)*0.1+$O$30</f>
        <v>3.045104960345479E-6</v>
      </c>
      <c r="P325" s="4">
        <f>SUM($O$235:O325)</f>
        <v>2.0152189913589399E-4</v>
      </c>
      <c r="Q325" s="6">
        <f t="shared" si="78"/>
        <v>-8.432511964432564E-7</v>
      </c>
      <c r="R325" s="4">
        <f>SUM($Q$54:Q325)*0.1+$O$8</f>
        <v>-7.0898262382681393E-6</v>
      </c>
      <c r="S325" s="4">
        <f>SUM($R$235:R325)</f>
        <v>-3.3766253634255768E-4</v>
      </c>
      <c r="T325">
        <f t="shared" si="79"/>
        <v>7.7161065511277117E-6</v>
      </c>
      <c r="U325">
        <f t="shared" si="80"/>
        <v>3.9322647962799568E-4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-1047.524901301405</v>
      </c>
      <c r="D326">
        <f t="shared" si="67"/>
        <v>725.74654049904257</v>
      </c>
      <c r="E326">
        <f t="shared" si="68"/>
        <v>367.74796090710311</v>
      </c>
      <c r="F326">
        <f t="shared" si="69"/>
        <v>36287.327024952137</v>
      </c>
      <c r="G326">
        <f t="shared" si="70"/>
        <v>-20390.231212353632</v>
      </c>
      <c r="H326">
        <f t="shared" si="71"/>
        <v>98671.109507870235</v>
      </c>
      <c r="I326">
        <f t="shared" si="72"/>
        <v>100755.89005317436</v>
      </c>
      <c r="J326" s="42">
        <f t="shared" si="73"/>
        <v>813.60101019950844</v>
      </c>
      <c r="K326">
        <f t="shared" si="74"/>
        <v>8.2103285491641493</v>
      </c>
      <c r="L326">
        <f t="shared" si="75"/>
        <v>9.6101116261084538</v>
      </c>
      <c r="M326" s="42">
        <f t="shared" si="76"/>
        <v>18.559963127226695</v>
      </c>
      <c r="N326" s="6">
        <f t="shared" si="77"/>
        <v>1.7489952812370087E-7</v>
      </c>
      <c r="O326" s="4">
        <f>SUM($N$54:N326)*0.1+$O$30</f>
        <v>3.062594913157849E-6</v>
      </c>
      <c r="P326" s="4">
        <f>SUM($O$235:O326)</f>
        <v>2.0458449404905184E-4</v>
      </c>
      <c r="Q326" s="6">
        <f t="shared" si="78"/>
        <v>-8.463626681149581E-7</v>
      </c>
      <c r="R326" s="4">
        <f>SUM($Q$54:Q326)*0.1+$O$8</f>
        <v>-7.1744625050796341E-6</v>
      </c>
      <c r="S326" s="4">
        <f>SUM($R$235:R326)</f>
        <v>-3.4483699884763731E-4</v>
      </c>
      <c r="T326">
        <f t="shared" si="79"/>
        <v>7.8007948209713784E-6</v>
      </c>
      <c r="U326">
        <f t="shared" si="80"/>
        <v>4.00958066360501E-4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-1047.524901301405</v>
      </c>
      <c r="D327">
        <f t="shared" si="67"/>
        <v>725.74654049904257</v>
      </c>
      <c r="E327">
        <f t="shared" si="68"/>
        <v>367.74796090710311</v>
      </c>
      <c r="F327">
        <f t="shared" si="69"/>
        <v>36287.327024952137</v>
      </c>
      <c r="G327">
        <f t="shared" si="70"/>
        <v>-20353.456416262925</v>
      </c>
      <c r="H327">
        <f t="shared" si="71"/>
        <v>99033.852778119763</v>
      </c>
      <c r="I327">
        <f t="shared" si="72"/>
        <v>101103.74465946855</v>
      </c>
      <c r="J327" s="42">
        <f t="shared" si="73"/>
        <v>813.60101019950844</v>
      </c>
      <c r="K327">
        <f t="shared" si="74"/>
        <v>8.2386742925594803</v>
      </c>
      <c r="L327">
        <f t="shared" si="75"/>
        <v>9.6101116261084538</v>
      </c>
      <c r="M327" s="42">
        <f t="shared" si="76"/>
        <v>18.572519767055709</v>
      </c>
      <c r="N327" s="6">
        <f t="shared" si="77"/>
        <v>1.7458408812617826E-7</v>
      </c>
      <c r="O327" s="4">
        <f>SUM($N$54:N327)*0.1+$O$30</f>
        <v>3.0800533219704672E-6</v>
      </c>
      <c r="P327" s="4">
        <f>SUM($O$235:O327)</f>
        <v>2.076645473710223E-4</v>
      </c>
      <c r="Q327" s="6">
        <f t="shared" si="78"/>
        <v>-8.4947413978666001E-7</v>
      </c>
      <c r="R327" s="4">
        <f>SUM($Q$54:Q327)*0.1+$O$8</f>
        <v>-7.2594099190583E-6</v>
      </c>
      <c r="S327" s="4">
        <f>SUM($R$235:R327)</f>
        <v>-3.5209640876669561E-4</v>
      </c>
      <c r="T327">
        <f t="shared" si="79"/>
        <v>7.8857948768087644E-6</v>
      </c>
      <c r="U327">
        <f t="shared" si="80"/>
        <v>4.0877432074583109E-4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-1047.524901301405</v>
      </c>
      <c r="D328">
        <f t="shared" si="67"/>
        <v>725.74654049904257</v>
      </c>
      <c r="E328">
        <f t="shared" si="68"/>
        <v>367.74796090710311</v>
      </c>
      <c r="F328">
        <f t="shared" si="69"/>
        <v>36287.327024952137</v>
      </c>
      <c r="G328">
        <f t="shared" si="70"/>
        <v>-20316.681620172214</v>
      </c>
      <c r="H328">
        <f t="shared" si="71"/>
        <v>99396.596048369276</v>
      </c>
      <c r="I328">
        <f t="shared" si="72"/>
        <v>101451.71688078098</v>
      </c>
      <c r="J328" s="42">
        <f t="shared" si="73"/>
        <v>813.60101019950844</v>
      </c>
      <c r="K328">
        <f t="shared" si="74"/>
        <v>8.2670296200887172</v>
      </c>
      <c r="L328">
        <f t="shared" si="75"/>
        <v>9.6101116261084538</v>
      </c>
      <c r="M328" s="42">
        <f t="shared" si="76"/>
        <v>18.585115419017953</v>
      </c>
      <c r="N328" s="6">
        <f t="shared" si="77"/>
        <v>1.7426864812865563E-7</v>
      </c>
      <c r="O328" s="4">
        <f>SUM($N$54:N328)*0.1+$O$30</f>
        <v>3.0974801867833326E-6</v>
      </c>
      <c r="P328" s="4">
        <f>SUM($O$235:O328)</f>
        <v>2.1076202755780562E-4</v>
      </c>
      <c r="Q328" s="6">
        <f t="shared" si="78"/>
        <v>-8.5258561145836182E-7</v>
      </c>
      <c r="R328" s="4">
        <f>SUM($Q$54:Q328)*0.1+$O$8</f>
        <v>-7.3446684802041351E-6</v>
      </c>
      <c r="S328" s="4">
        <f>SUM($R$235:R328)</f>
        <v>-3.5944107724689974E-4</v>
      </c>
      <c r="T328">
        <f t="shared" si="79"/>
        <v>7.9711064847748353E-6</v>
      </c>
      <c r="U328">
        <f t="shared" si="80"/>
        <v>4.1667555756570241E-4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-1047.524901301405</v>
      </c>
      <c r="D329">
        <f t="shared" si="67"/>
        <v>725.74654049904257</v>
      </c>
      <c r="E329">
        <f t="shared" si="68"/>
        <v>367.74796090710311</v>
      </c>
      <c r="F329">
        <f t="shared" si="69"/>
        <v>36287.327024952137</v>
      </c>
      <c r="G329">
        <f t="shared" si="70"/>
        <v>-20279.906824081496</v>
      </c>
      <c r="H329">
        <f t="shared" si="71"/>
        <v>99759.339318618819</v>
      </c>
      <c r="I329">
        <f t="shared" si="72"/>
        <v>101799.80551101634</v>
      </c>
      <c r="J329" s="42">
        <f t="shared" si="73"/>
        <v>813.60101019950844</v>
      </c>
      <c r="K329">
        <f t="shared" si="74"/>
        <v>8.2953944334703724</v>
      </c>
      <c r="L329">
        <f t="shared" si="75"/>
        <v>9.6101116261084538</v>
      </c>
      <c r="M329" s="42">
        <f t="shared" si="76"/>
        <v>18.597750003848471</v>
      </c>
      <c r="N329" s="6">
        <f t="shared" si="77"/>
        <v>1.7395320813113294E-7</v>
      </c>
      <c r="O329" s="4">
        <f>SUM($N$54:N329)*0.1+$O$30</f>
        <v>3.1148755075964461E-6</v>
      </c>
      <c r="P329" s="4">
        <f>SUM($O$235:O329)</f>
        <v>2.1387690306540208E-4</v>
      </c>
      <c r="Q329" s="6">
        <f t="shared" si="78"/>
        <v>-8.5569708313006384E-7</v>
      </c>
      <c r="R329" s="4">
        <f>SUM($Q$54:Q329)*0.1+$O$8</f>
        <v>-7.4302381885171412E-6</v>
      </c>
      <c r="S329" s="4">
        <f>SUM($R$235:R329)</f>
        <v>-3.6687131543541689E-4</v>
      </c>
      <c r="T329">
        <f t="shared" si="79"/>
        <v>8.0567294211685369E-6</v>
      </c>
      <c r="U329">
        <f t="shared" si="80"/>
        <v>4.2466209126099374E-4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-1047.524901301405</v>
      </c>
      <c r="D330">
        <f t="shared" si="67"/>
        <v>725.74654049904257</v>
      </c>
      <c r="E330">
        <f t="shared" si="68"/>
        <v>367.74796090710311</v>
      </c>
      <c r="F330">
        <f t="shared" si="69"/>
        <v>36287.327024952137</v>
      </c>
      <c r="G330">
        <f t="shared" si="70"/>
        <v>-20243.132027990789</v>
      </c>
      <c r="H330">
        <f t="shared" si="71"/>
        <v>100122.08258886835</v>
      </c>
      <c r="I330">
        <f t="shared" si="72"/>
        <v>102148.00936011842</v>
      </c>
      <c r="J330" s="42">
        <f t="shared" si="73"/>
        <v>813.60101019950844</v>
      </c>
      <c r="K330">
        <f t="shared" si="74"/>
        <v>8.323768635729941</v>
      </c>
      <c r="L330">
        <f t="shared" si="75"/>
        <v>9.6101116261084538</v>
      </c>
      <c r="M330" s="42">
        <f t="shared" si="76"/>
        <v>18.610423442252895</v>
      </c>
      <c r="N330" s="6">
        <f t="shared" si="77"/>
        <v>1.7363776813361036E-7</v>
      </c>
      <c r="O330" s="4">
        <f>SUM($N$54:N330)*0.1+$O$30</f>
        <v>3.1322392844098073E-6</v>
      </c>
      <c r="P330" s="4">
        <f>SUM($O$235:O330)</f>
        <v>2.1700914234981189E-4</v>
      </c>
      <c r="Q330" s="6">
        <f t="shared" si="78"/>
        <v>-8.5880855480176575E-7</v>
      </c>
      <c r="R330" s="4">
        <f>SUM($Q$54:Q330)*0.1+$O$8</f>
        <v>-7.5161190439973183E-6</v>
      </c>
      <c r="S330" s="4">
        <f>SUM($R$235:R330)</f>
        <v>-3.743874344794142E-4</v>
      </c>
      <c r="T330">
        <f t="shared" si="79"/>
        <v>8.1426634720059026E-6</v>
      </c>
      <c r="U330">
        <f t="shared" si="80"/>
        <v>4.3273423594566513E-4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-1047.524901301405</v>
      </c>
      <c r="D331">
        <f t="shared" si="67"/>
        <v>725.74654049904257</v>
      </c>
      <c r="E331">
        <f t="shared" si="68"/>
        <v>367.74796090710311</v>
      </c>
      <c r="F331">
        <f t="shared" si="69"/>
        <v>36287.327024952137</v>
      </c>
      <c r="G331">
        <f t="shared" si="70"/>
        <v>-20206.357231900081</v>
      </c>
      <c r="H331">
        <f t="shared" si="71"/>
        <v>100484.82585911786</v>
      </c>
      <c r="I331">
        <f t="shared" si="72"/>
        <v>102496.3272538114</v>
      </c>
      <c r="J331" s="42">
        <f t="shared" si="73"/>
        <v>813.60101019950844</v>
      </c>
      <c r="K331">
        <f t="shared" si="74"/>
        <v>8.3521521311788209</v>
      </c>
      <c r="L331">
        <f t="shared" si="75"/>
        <v>9.6101116261084538</v>
      </c>
      <c r="M331" s="42">
        <f t="shared" si="76"/>
        <v>18.623135654909181</v>
      </c>
      <c r="N331" s="6">
        <f t="shared" si="77"/>
        <v>1.7332232813608775E-7</v>
      </c>
      <c r="O331" s="4">
        <f>SUM($N$54:N331)*0.1+$O$30</f>
        <v>3.1495715172234157E-6</v>
      </c>
      <c r="P331" s="4">
        <f>SUM($O$235:O331)</f>
        <v>2.2015871386703531E-4</v>
      </c>
      <c r="Q331" s="6">
        <f t="shared" si="78"/>
        <v>-8.6192002647346756E-7</v>
      </c>
      <c r="R331" s="4">
        <f>SUM($Q$54:Q331)*0.1+$O$8</f>
        <v>-7.6023110466446646E-6</v>
      </c>
      <c r="S331" s="4">
        <f>SUM($R$235:R331)</f>
        <v>-3.8198974552605886E-4</v>
      </c>
      <c r="T331">
        <f t="shared" si="79"/>
        <v>8.2289084325954491E-6</v>
      </c>
      <c r="U331">
        <f t="shared" si="80"/>
        <v>4.4089230542009955E-4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-1047.524901301405</v>
      </c>
      <c r="D332">
        <f t="shared" si="67"/>
        <v>725.74654049904257</v>
      </c>
      <c r="E332">
        <f t="shared" si="68"/>
        <v>367.74796090710311</v>
      </c>
      <c r="F332">
        <f t="shared" si="69"/>
        <v>36287.327024952137</v>
      </c>
      <c r="G332">
        <f t="shared" si="70"/>
        <v>-20169.582435809371</v>
      </c>
      <c r="H332">
        <f t="shared" si="71"/>
        <v>100847.5691293674</v>
      </c>
      <c r="I332">
        <f t="shared" si="72"/>
        <v>102844.75803334582</v>
      </c>
      <c r="J332" s="42">
        <f t="shared" si="73"/>
        <v>813.60101019950844</v>
      </c>
      <c r="K332">
        <f t="shared" si="74"/>
        <v>8.3805448253936135</v>
      </c>
      <c r="L332">
        <f t="shared" si="75"/>
        <v>9.6101116261084538</v>
      </c>
      <c r="M332" s="42">
        <f t="shared" si="76"/>
        <v>18.635886562469366</v>
      </c>
      <c r="N332" s="6">
        <f t="shared" si="77"/>
        <v>1.7300688813856511E-7</v>
      </c>
      <c r="O332" s="4">
        <f>SUM($N$54:N332)*0.1+$O$30</f>
        <v>3.1668722060372723E-6</v>
      </c>
      <c r="P332" s="4">
        <f>SUM($O$235:O332)</f>
        <v>2.2332558607307258E-4</v>
      </c>
      <c r="Q332" s="6">
        <f t="shared" si="78"/>
        <v>-8.6503149814516969E-7</v>
      </c>
      <c r="R332" s="4">
        <f>SUM($Q$54:Q332)*0.1+$O$8</f>
        <v>-7.6888141964591819E-6</v>
      </c>
      <c r="S332" s="4">
        <f>SUM($R$235:R332)</f>
        <v>-3.8967855972251803E-4</v>
      </c>
      <c r="T332">
        <f t="shared" si="79"/>
        <v>8.3154641071345891E-6</v>
      </c>
      <c r="U332">
        <f t="shared" si="80"/>
        <v>4.4913661318389243E-4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-1047.524901301405</v>
      </c>
      <c r="D333">
        <f t="shared" si="67"/>
        <v>725.74654049904257</v>
      </c>
      <c r="E333">
        <f t="shared" si="68"/>
        <v>367.74796090710311</v>
      </c>
      <c r="F333">
        <f t="shared" si="69"/>
        <v>36287.327024952137</v>
      </c>
      <c r="G333">
        <f t="shared" si="70"/>
        <v>-20132.80763971866</v>
      </c>
      <c r="H333">
        <f t="shared" si="71"/>
        <v>101210.31239961692</v>
      </c>
      <c r="I333">
        <f t="shared" si="72"/>
        <v>103193.30055524905</v>
      </c>
      <c r="J333" s="42">
        <f t="shared" si="73"/>
        <v>813.60101019950844</v>
      </c>
      <c r="K333">
        <f t="shared" si="74"/>
        <v>8.4089466251957834</v>
      </c>
      <c r="L333">
        <f t="shared" si="75"/>
        <v>9.6101116261084538</v>
      </c>
      <c r="M333" s="42">
        <f t="shared" si="76"/>
        <v>18.648676085561306</v>
      </c>
      <c r="N333" s="6">
        <f t="shared" si="77"/>
        <v>1.726914481410425E-7</v>
      </c>
      <c r="O333" s="4">
        <f>SUM($N$54:N333)*0.1+$O$30</f>
        <v>3.184141350851377E-6</v>
      </c>
      <c r="P333" s="4">
        <f>SUM($O$235:O333)</f>
        <v>2.2650972742392395E-4</v>
      </c>
      <c r="Q333" s="6">
        <f t="shared" si="78"/>
        <v>-8.6814296981687139E-7</v>
      </c>
      <c r="R333" s="4">
        <f>SUM($Q$54:Q333)*0.1+$O$8</f>
        <v>-7.7756284934408684E-6</v>
      </c>
      <c r="S333" s="4">
        <f>SUM($R$235:R333)</f>
        <v>-3.9745418821595887E-4</v>
      </c>
      <c r="T333">
        <f t="shared" si="79"/>
        <v>8.4023303083258487E-6</v>
      </c>
      <c r="U333">
        <f t="shared" si="80"/>
        <v>4.5746747244811533E-4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-1047.524901301405</v>
      </c>
      <c r="D334">
        <f t="shared" si="67"/>
        <v>725.74654049904257</v>
      </c>
      <c r="E334">
        <f t="shared" si="68"/>
        <v>367.74796090710311</v>
      </c>
      <c r="F334">
        <f t="shared" si="69"/>
        <v>36287.327024952137</v>
      </c>
      <c r="G334">
        <f t="shared" si="70"/>
        <v>-20096.032843627945</v>
      </c>
      <c r="H334">
        <f t="shared" si="71"/>
        <v>101573.05566986644</v>
      </c>
      <c r="I334">
        <f t="shared" si="72"/>
        <v>103541.953691081</v>
      </c>
      <c r="J334" s="42">
        <f t="shared" si="73"/>
        <v>813.60101019950844</v>
      </c>
      <c r="K334">
        <f t="shared" si="74"/>
        <v>8.4373574386317625</v>
      </c>
      <c r="L334">
        <f t="shared" si="75"/>
        <v>9.6101116261084538</v>
      </c>
      <c r="M334" s="42">
        <f t="shared" si="76"/>
        <v>18.661504144790403</v>
      </c>
      <c r="N334" s="6">
        <f t="shared" si="77"/>
        <v>1.7237600814351984E-7</v>
      </c>
      <c r="O334" s="4">
        <f>SUM($N$54:N334)*0.1+$O$30</f>
        <v>3.2013789516657285E-6</v>
      </c>
      <c r="P334" s="4">
        <f>SUM($O$235:O334)</f>
        <v>2.2971110637558969E-4</v>
      </c>
      <c r="Q334" s="6">
        <f t="shared" si="78"/>
        <v>-8.712544414885733E-7</v>
      </c>
      <c r="R334" s="4">
        <f>SUM($Q$54:Q334)*0.1+$O$8</f>
        <v>-7.8627539375897259E-6</v>
      </c>
      <c r="S334" s="4">
        <f>SUM($R$235:R334)</f>
        <v>-4.0531694215354861E-4</v>
      </c>
      <c r="T334">
        <f t="shared" si="79"/>
        <v>8.4895068570118428E-6</v>
      </c>
      <c r="U334">
        <f t="shared" si="80"/>
        <v>4.6588519614707713E-4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-1047.524901301405</v>
      </c>
      <c r="D335">
        <f t="shared" si="67"/>
        <v>725.74654049904257</v>
      </c>
      <c r="E335">
        <f t="shared" si="68"/>
        <v>367.74796090710311</v>
      </c>
      <c r="F335">
        <f t="shared" si="69"/>
        <v>36287.327024952137</v>
      </c>
      <c r="G335">
        <f t="shared" si="70"/>
        <v>-20059.258047537234</v>
      </c>
      <c r="H335">
        <f t="shared" si="71"/>
        <v>101935.79894011597</v>
      </c>
      <c r="I335">
        <f t="shared" si="72"/>
        <v>103890.71632719372</v>
      </c>
      <c r="J335" s="42">
        <f t="shared" si="73"/>
        <v>813.60101019950844</v>
      </c>
      <c r="K335">
        <f t="shared" si="74"/>
        <v>8.4657771749533488</v>
      </c>
      <c r="L335">
        <f t="shared" si="75"/>
        <v>9.6101116261084538</v>
      </c>
      <c r="M335" s="42">
        <f t="shared" si="76"/>
        <v>18.674370660741307</v>
      </c>
      <c r="N335" s="6">
        <f t="shared" si="77"/>
        <v>1.7206056814599721E-7</v>
      </c>
      <c r="O335" s="4">
        <f>SUM($N$54:N335)*0.1+$O$30</f>
        <v>3.2185850084803281E-6</v>
      </c>
      <c r="P335" s="4">
        <f>SUM($O$235:O335)</f>
        <v>2.3292969138407002E-4</v>
      </c>
      <c r="Q335" s="6">
        <f t="shared" si="78"/>
        <v>-8.7436591316027521E-7</v>
      </c>
      <c r="R335" s="4">
        <f>SUM($Q$54:Q335)*0.1+$O$8</f>
        <v>-7.9501905289057544E-6</v>
      </c>
      <c r="S335" s="4">
        <f>SUM($R$235:R335)</f>
        <v>-4.1326713268245436E-4</v>
      </c>
      <c r="T335">
        <f t="shared" si="79"/>
        <v>8.5769935818279041E-6</v>
      </c>
      <c r="U335">
        <f t="shared" si="80"/>
        <v>4.743900969496048E-4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-1047.524901301405</v>
      </c>
      <c r="D336">
        <f t="shared" si="67"/>
        <v>725.74654049904257</v>
      </c>
      <c r="E336">
        <f t="shared" si="68"/>
        <v>367.74796090710311</v>
      </c>
      <c r="F336">
        <f t="shared" si="69"/>
        <v>36287.327024952137</v>
      </c>
      <c r="G336">
        <f t="shared" si="70"/>
        <v>-20022.483251446527</v>
      </c>
      <c r="H336">
        <f t="shared" si="71"/>
        <v>102298.5422103655</v>
      </c>
      <c r="I336">
        <f t="shared" si="72"/>
        <v>104239.58736449598</v>
      </c>
      <c r="J336" s="42">
        <f t="shared" si="73"/>
        <v>813.60101019950844</v>
      </c>
      <c r="K336">
        <f t="shared" si="74"/>
        <v>8.4942057445985331</v>
      </c>
      <c r="L336">
        <f t="shared" si="75"/>
        <v>9.6101116261084538</v>
      </c>
      <c r="M336" s="42">
        <f t="shared" si="76"/>
        <v>18.687275553979649</v>
      </c>
      <c r="N336" s="6">
        <f t="shared" si="77"/>
        <v>1.717451281484746E-7</v>
      </c>
      <c r="O336" s="4">
        <f>SUM($N$54:N336)*0.1+$O$30</f>
        <v>3.2357595212951758E-6</v>
      </c>
      <c r="P336" s="4">
        <f>SUM($O$235:O336)</f>
        <v>2.361654509053652E-4</v>
      </c>
      <c r="Q336" s="6">
        <f t="shared" si="78"/>
        <v>-8.7747738483197713E-7</v>
      </c>
      <c r="R336" s="4">
        <f>SUM($Q$54:Q336)*0.1+$O$8</f>
        <v>-8.0379382673889522E-6</v>
      </c>
      <c r="S336" s="4">
        <f>SUM($R$235:R336)</f>
        <v>-4.213050709498433E-4</v>
      </c>
      <c r="T336">
        <f t="shared" si="79"/>
        <v>8.6647903188714329E-6</v>
      </c>
      <c r="U336">
        <f t="shared" si="80"/>
        <v>4.8298248726986673E-4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-1047.524901301405</v>
      </c>
      <c r="D337">
        <f t="shared" si="67"/>
        <v>725.74654049904257</v>
      </c>
      <c r="E337">
        <f t="shared" si="68"/>
        <v>367.74796090710311</v>
      </c>
      <c r="F337">
        <f t="shared" si="69"/>
        <v>36287.327024952137</v>
      </c>
      <c r="G337">
        <f t="shared" si="70"/>
        <v>-19985.708455355816</v>
      </c>
      <c r="H337">
        <f t="shared" si="71"/>
        <v>102661.28548061503</v>
      </c>
      <c r="I337">
        <f t="shared" si="72"/>
        <v>104588.56571822189</v>
      </c>
      <c r="J337" s="42">
        <f t="shared" si="73"/>
        <v>813.60101019950844</v>
      </c>
      <c r="K337">
        <f t="shared" si="74"/>
        <v>8.5226430591726388</v>
      </c>
      <c r="L337">
        <f t="shared" si="75"/>
        <v>9.6101116261084538</v>
      </c>
      <c r="M337" s="42">
        <f t="shared" si="76"/>
        <v>18.700218745053711</v>
      </c>
      <c r="N337" s="6">
        <f t="shared" si="77"/>
        <v>1.7142968815095199E-7</v>
      </c>
      <c r="O337" s="4">
        <f>SUM($N$54:N337)*0.1+$O$30</f>
        <v>3.2529024901102711E-6</v>
      </c>
      <c r="P337" s="4">
        <f>SUM($O$235:O337)</f>
        <v>2.3941835339547546E-4</v>
      </c>
      <c r="Q337" s="6">
        <f t="shared" si="78"/>
        <v>-8.8058885650367904E-7</v>
      </c>
      <c r="R337" s="4">
        <f>SUM($Q$54:Q337)*0.1+$O$8</f>
        <v>-8.1259971530393209E-6</v>
      </c>
      <c r="S337" s="4">
        <f>SUM($R$235:R337)</f>
        <v>-4.2943106810288263E-4</v>
      </c>
      <c r="T337">
        <f t="shared" si="79"/>
        <v>8.7528969113870373E-6</v>
      </c>
      <c r="U337">
        <f t="shared" si="80"/>
        <v>4.9166267927775787E-4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-1047.524901301405</v>
      </c>
      <c r="D338">
        <f t="shared" si="67"/>
        <v>725.74654049904257</v>
      </c>
      <c r="E338">
        <f t="shared" si="68"/>
        <v>367.74796090710311</v>
      </c>
      <c r="F338">
        <f t="shared" si="69"/>
        <v>36287.327024952137</v>
      </c>
      <c r="G338">
        <f t="shared" si="70"/>
        <v>-19948.933659265102</v>
      </c>
      <c r="H338">
        <f t="shared" si="71"/>
        <v>103024.02875086456</v>
      </c>
      <c r="I338">
        <f t="shared" si="72"/>
        <v>104937.65031770403</v>
      </c>
      <c r="J338" s="42">
        <f t="shared" si="73"/>
        <v>813.60101019950844</v>
      </c>
      <c r="K338">
        <f t="shared" si="74"/>
        <v>8.5510890314298358</v>
      </c>
      <c r="L338">
        <f t="shared" si="75"/>
        <v>9.6101116261084538</v>
      </c>
      <c r="M338" s="42">
        <f t="shared" si="76"/>
        <v>18.713200154496139</v>
      </c>
      <c r="N338" s="6">
        <f t="shared" si="77"/>
        <v>1.7111424815342933E-7</v>
      </c>
      <c r="O338" s="4">
        <f>SUM($N$54:N338)*0.1+$O$30</f>
        <v>3.2700139149256138E-6</v>
      </c>
      <c r="P338" s="4">
        <f>SUM($O$235:O338)</f>
        <v>2.4268836731040108E-4</v>
      </c>
      <c r="Q338" s="6">
        <f t="shared" si="78"/>
        <v>-8.8370032817538106E-7</v>
      </c>
      <c r="R338" s="4">
        <f>SUM($Q$54:Q338)*0.1+$O$8</f>
        <v>-8.2143671858568589E-6</v>
      </c>
      <c r="S338" s="4">
        <f>SUM($R$235:R338)</f>
        <v>-4.3764543528873948E-4</v>
      </c>
      <c r="T338">
        <f t="shared" si="79"/>
        <v>8.8413132094666265E-6</v>
      </c>
      <c r="U338">
        <f t="shared" si="80"/>
        <v>5.0043098490886676E-4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-1047.524901301405</v>
      </c>
      <c r="D339">
        <f t="shared" si="67"/>
        <v>725.74654049904257</v>
      </c>
      <c r="E339">
        <f t="shared" si="68"/>
        <v>367.74796090710311</v>
      </c>
      <c r="F339">
        <f t="shared" si="69"/>
        <v>36287.327024952137</v>
      </c>
      <c r="G339">
        <f t="shared" si="70"/>
        <v>-19912.158863174391</v>
      </c>
      <c r="H339">
        <f t="shared" si="71"/>
        <v>103386.77202111408</v>
      </c>
      <c r="I339">
        <f t="shared" si="72"/>
        <v>105286.84010615056</v>
      </c>
      <c r="J339" s="42">
        <f t="shared" si="73"/>
        <v>813.60101019950844</v>
      </c>
      <c r="K339">
        <f t="shared" si="74"/>
        <v>8.5795435752549771</v>
      </c>
      <c r="L339">
        <f t="shared" si="75"/>
        <v>9.6101116261084538</v>
      </c>
      <c r="M339" s="42">
        <f t="shared" si="76"/>
        <v>18.726219702825599</v>
      </c>
      <c r="N339" s="6">
        <f t="shared" si="77"/>
        <v>1.707988081559067E-7</v>
      </c>
      <c r="O339" s="4">
        <f>SUM($N$54:N339)*0.1+$O$30</f>
        <v>3.2870937957412045E-6</v>
      </c>
      <c r="P339" s="4">
        <f>SUM($O$235:O339)</f>
        <v>2.4597546110614226E-4</v>
      </c>
      <c r="Q339" s="6">
        <f t="shared" si="78"/>
        <v>-8.8681179984708297E-7</v>
      </c>
      <c r="R339" s="4">
        <f>SUM($Q$54:Q339)*0.1+$O$8</f>
        <v>-8.3030483658415678E-6</v>
      </c>
      <c r="S339" s="4">
        <f>SUM($R$235:R339)</f>
        <v>-4.4594848365458106E-4</v>
      </c>
      <c r="T339">
        <f t="shared" si="79"/>
        <v>8.9300390697636165E-6</v>
      </c>
      <c r="U339">
        <f t="shared" si="80"/>
        <v>5.0928771587404253E-4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-1047.524901301405</v>
      </c>
      <c r="D340">
        <f t="shared" si="67"/>
        <v>725.74654049904257</v>
      </c>
      <c r="E340">
        <f t="shared" si="68"/>
        <v>367.74796090710311</v>
      </c>
      <c r="F340">
        <f t="shared" si="69"/>
        <v>36287.327024952137</v>
      </c>
      <c r="G340">
        <f t="shared" si="70"/>
        <v>-19875.384067083683</v>
      </c>
      <c r="H340">
        <f t="shared" si="71"/>
        <v>103749.5152913636</v>
      </c>
      <c r="I340">
        <f t="shared" si="72"/>
        <v>105636.13404042658</v>
      </c>
      <c r="J340" s="42">
        <f t="shared" si="73"/>
        <v>813.60101019950844</v>
      </c>
      <c r="K340">
        <f t="shared" si="74"/>
        <v>8.6080066056457838</v>
      </c>
      <c r="L340">
        <f t="shared" si="75"/>
        <v>9.6101116261084538</v>
      </c>
      <c r="M340" s="42">
        <f t="shared" si="76"/>
        <v>18.739277310548452</v>
      </c>
      <c r="N340" s="6">
        <f t="shared" si="77"/>
        <v>1.7048336815838409E-7</v>
      </c>
      <c r="O340" s="4">
        <f>SUM($N$54:N340)*0.1+$O$30</f>
        <v>3.3041421325570434E-6</v>
      </c>
      <c r="P340" s="4">
        <f>SUM($O$235:O340)</f>
        <v>2.4927960323869932E-4</v>
      </c>
      <c r="Q340" s="6">
        <f t="shared" si="78"/>
        <v>-8.8992327151878468E-7</v>
      </c>
      <c r="R340" s="4">
        <f>SUM($Q$54:Q340)*0.1+$O$8</f>
        <v>-8.3920406929934478E-6</v>
      </c>
      <c r="S340" s="4">
        <f>SUM($R$235:R340)</f>
        <v>-4.5434052434757449E-4</v>
      </c>
      <c r="T340">
        <f t="shared" si="79"/>
        <v>9.0190743552205259E-6</v>
      </c>
      <c r="U340">
        <f t="shared" si="80"/>
        <v>5.1823318366858012E-4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-1047.524901301405</v>
      </c>
      <c r="D341">
        <f t="shared" si="67"/>
        <v>725.74654049904257</v>
      </c>
      <c r="E341">
        <f t="shared" si="68"/>
        <v>367.74796090710311</v>
      </c>
      <c r="F341">
        <f t="shared" si="69"/>
        <v>36287.327024952137</v>
      </c>
      <c r="G341">
        <f t="shared" si="70"/>
        <v>-19838.609270992973</v>
      </c>
      <c r="H341">
        <f t="shared" si="71"/>
        <v>104112.25856161314</v>
      </c>
      <c r="I341">
        <f t="shared" si="72"/>
        <v>105985.53109083955</v>
      </c>
      <c r="J341" s="42">
        <f t="shared" si="73"/>
        <v>813.60101019950844</v>
      </c>
      <c r="K341">
        <f t="shared" si="74"/>
        <v>8.6364780386953584</v>
      </c>
      <c r="L341">
        <f t="shared" si="75"/>
        <v>9.6101116261084538</v>
      </c>
      <c r="M341" s="42">
        <f t="shared" si="76"/>
        <v>18.752372898160431</v>
      </c>
      <c r="N341" s="6">
        <f t="shared" si="77"/>
        <v>1.7016792816086148E-7</v>
      </c>
      <c r="O341" s="4">
        <f>SUM($N$54:N341)*0.1+$O$30</f>
        <v>3.3211589253731291E-6</v>
      </c>
      <c r="P341" s="4">
        <f>SUM($O$235:O341)</f>
        <v>2.5260076216407243E-4</v>
      </c>
      <c r="Q341" s="6">
        <f t="shared" si="78"/>
        <v>-8.930347431904868E-7</v>
      </c>
      <c r="R341" s="4">
        <f>SUM($Q$54:Q341)*0.1+$O$8</f>
        <v>-8.481344167312497E-6</v>
      </c>
      <c r="S341" s="4">
        <f>SUM($R$235:R341)</f>
        <v>-4.62821868514887E-4</v>
      </c>
      <c r="T341">
        <f t="shared" si="79"/>
        <v>9.1084189348092301E-6</v>
      </c>
      <c r="U341">
        <f t="shared" si="80"/>
        <v>5.2726769958103979E-4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-1047.524901301405</v>
      </c>
      <c r="D342">
        <f t="shared" si="67"/>
        <v>725.74654049904257</v>
      </c>
      <c r="E342">
        <f t="shared" si="68"/>
        <v>367.74796090710311</v>
      </c>
      <c r="F342">
        <f t="shared" si="69"/>
        <v>36287.327024952137</v>
      </c>
      <c r="G342">
        <f t="shared" si="70"/>
        <v>-19801.834474902265</v>
      </c>
      <c r="H342">
        <f t="shared" si="71"/>
        <v>104475.00183186267</v>
      </c>
      <c r="I342">
        <f t="shared" si="72"/>
        <v>106335.0302409283</v>
      </c>
      <c r="J342" s="42">
        <f t="shared" si="73"/>
        <v>813.60101019950844</v>
      </c>
      <c r="K342">
        <f t="shared" si="74"/>
        <v>8.6649577915749969</v>
      </c>
      <c r="L342">
        <f t="shared" si="75"/>
        <v>9.6101116261084538</v>
      </c>
      <c r="M342" s="42">
        <f t="shared" si="76"/>
        <v>18.765506386148253</v>
      </c>
      <c r="N342" s="6">
        <f t="shared" si="77"/>
        <v>1.6985248816333887E-7</v>
      </c>
      <c r="O342" s="4">
        <f>SUM($N$54:N342)*0.1+$O$30</f>
        <v>3.3381441741894629E-6</v>
      </c>
      <c r="P342" s="4">
        <f>SUM($O$235:O342)</f>
        <v>2.5593890633826192E-4</v>
      </c>
      <c r="Q342" s="6">
        <f t="shared" si="78"/>
        <v>-8.9614621486218871E-7</v>
      </c>
      <c r="R342" s="4">
        <f>SUM($Q$54:Q342)*0.1+$O$8</f>
        <v>-8.5709587887987171E-6</v>
      </c>
      <c r="S342" s="4">
        <f>SUM($R$235:R342)</f>
        <v>-4.7139282730368574E-4</v>
      </c>
      <c r="T342">
        <f t="shared" si="79"/>
        <v>9.1980726832832226E-6</v>
      </c>
      <c r="U342">
        <f t="shared" si="80"/>
        <v>5.3639157470171742E-4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-1047.524901301405</v>
      </c>
      <c r="D343">
        <f t="shared" si="67"/>
        <v>725.74654049904257</v>
      </c>
      <c r="E343">
        <f t="shared" si="68"/>
        <v>367.74796090710311</v>
      </c>
      <c r="F343">
        <f t="shared" si="69"/>
        <v>36287.327024952137</v>
      </c>
      <c r="G343">
        <f t="shared" si="70"/>
        <v>-19765.059678811547</v>
      </c>
      <c r="H343">
        <f t="shared" si="71"/>
        <v>104837.74510211218</v>
      </c>
      <c r="I343">
        <f t="shared" si="72"/>
        <v>106684.63048725636</v>
      </c>
      <c r="J343" s="42">
        <f t="shared" si="73"/>
        <v>813.60101019950844</v>
      </c>
      <c r="K343">
        <f t="shared" si="74"/>
        <v>8.693445782517335</v>
      </c>
      <c r="L343">
        <f t="shared" si="75"/>
        <v>9.6101116261084538</v>
      </c>
      <c r="M343" s="42">
        <f t="shared" si="76"/>
        <v>18.778677694991281</v>
      </c>
      <c r="N343" s="6">
        <f t="shared" si="77"/>
        <v>1.6953704816581618E-7</v>
      </c>
      <c r="O343" s="4">
        <f>SUM($N$54:N343)*0.1+$O$30</f>
        <v>3.3550978790060447E-6</v>
      </c>
      <c r="P343" s="4">
        <f>SUM($O$235:O343)</f>
        <v>2.5929400421726795E-4</v>
      </c>
      <c r="Q343" s="6">
        <f t="shared" si="78"/>
        <v>-8.9925768653389042E-7</v>
      </c>
      <c r="R343" s="4">
        <f>SUM($Q$54:Q343)*0.1+$O$8</f>
        <v>-8.6608845574521065E-6</v>
      </c>
      <c r="S343" s="4">
        <f>SUM($R$235:R343)</f>
        <v>-4.8005371186113783E-4</v>
      </c>
      <c r="T343">
        <f t="shared" si="79"/>
        <v>9.2880354809412321E-6</v>
      </c>
      <c r="U343">
        <f t="shared" si="80"/>
        <v>5.4560511993078005E-4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-1047.524901301405</v>
      </c>
      <c r="D344">
        <f t="shared" si="67"/>
        <v>725.74654049904257</v>
      </c>
      <c r="E344">
        <f t="shared" si="68"/>
        <v>367.74796090710311</v>
      </c>
      <c r="F344">
        <f t="shared" si="69"/>
        <v>36287.327024952137</v>
      </c>
      <c r="G344">
        <f t="shared" si="70"/>
        <v>-19728.284882720836</v>
      </c>
      <c r="H344">
        <f t="shared" si="71"/>
        <v>105200.48837236172</v>
      </c>
      <c r="I344">
        <f t="shared" si="72"/>
        <v>107034.33083920881</v>
      </c>
      <c r="J344" s="42">
        <f t="shared" si="73"/>
        <v>813.60101019950844</v>
      </c>
      <c r="K344">
        <f t="shared" si="74"/>
        <v>8.7219419307998098</v>
      </c>
      <c r="L344">
        <f t="shared" si="75"/>
        <v>9.6101116261084538</v>
      </c>
      <c r="M344" s="42">
        <f t="shared" si="76"/>
        <v>18.791886745163151</v>
      </c>
      <c r="N344" s="6">
        <f t="shared" si="77"/>
        <v>1.6922160816829355E-7</v>
      </c>
      <c r="O344" s="4">
        <f>SUM($N$54:N344)*0.1+$O$30</f>
        <v>3.3720200398228739E-6</v>
      </c>
      <c r="P344" s="4">
        <f>SUM($O$235:O344)</f>
        <v>2.626660242570908E-4</v>
      </c>
      <c r="Q344" s="6">
        <f t="shared" si="78"/>
        <v>-9.0236915820559254E-7</v>
      </c>
      <c r="R344" s="4">
        <f>SUM($Q$54:Q344)*0.1+$O$8</f>
        <v>-8.7511214732726669E-6</v>
      </c>
      <c r="S344" s="4">
        <f>SUM($R$235:R344)</f>
        <v>-4.888048333344105E-4</v>
      </c>
      <c r="T344">
        <f t="shared" si="79"/>
        <v>9.3783072134016286E-6</v>
      </c>
      <c r="U344">
        <f t="shared" si="80"/>
        <v>5.5490864598608245E-4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-1047.524901301405</v>
      </c>
      <c r="D345">
        <f t="shared" si="67"/>
        <v>725.74654049904257</v>
      </c>
      <c r="E345">
        <f t="shared" si="68"/>
        <v>367.74796090710311</v>
      </c>
      <c r="F345">
        <f t="shared" si="69"/>
        <v>36287.327024952137</v>
      </c>
      <c r="G345">
        <f t="shared" si="70"/>
        <v>-19691.510086630129</v>
      </c>
      <c r="H345">
        <f t="shared" si="71"/>
        <v>105563.23164261124</v>
      </c>
      <c r="I345">
        <f t="shared" si="72"/>
        <v>107384.1303187927</v>
      </c>
      <c r="J345" s="42">
        <f t="shared" si="73"/>
        <v>813.60101019950844</v>
      </c>
      <c r="K345">
        <f t="shared" si="74"/>
        <v>8.7504461567283851</v>
      </c>
      <c r="L345">
        <f t="shared" si="75"/>
        <v>9.6101116261084538</v>
      </c>
      <c r="M345" s="42">
        <f t="shared" si="76"/>
        <v>18.80513345713338</v>
      </c>
      <c r="N345" s="6">
        <f t="shared" si="77"/>
        <v>1.6890616817077097E-7</v>
      </c>
      <c r="O345" s="4">
        <f>SUM($N$54:N345)*0.1+$O$30</f>
        <v>3.3889106566399512E-6</v>
      </c>
      <c r="P345" s="4">
        <f>SUM($O$235:O345)</f>
        <v>2.6605493491373074E-4</v>
      </c>
      <c r="Q345" s="6">
        <f t="shared" si="78"/>
        <v>-9.0548062987729435E-7</v>
      </c>
      <c r="R345" s="4">
        <f>SUM($Q$54:Q345)*0.1+$O$8</f>
        <v>-8.8416695362603983E-6</v>
      </c>
      <c r="S345" s="4">
        <f>SUM($R$235:R345)</f>
        <v>-4.9764650287067091E-4</v>
      </c>
      <c r="T345">
        <f t="shared" si="79"/>
        <v>9.468887771387038E-6</v>
      </c>
      <c r="U345">
        <f t="shared" si="80"/>
        <v>5.6430246341067673E-4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-1047.524901301405</v>
      </c>
      <c r="D346">
        <f t="shared" si="67"/>
        <v>725.74654049904257</v>
      </c>
      <c r="E346">
        <f t="shared" si="68"/>
        <v>367.74796090710311</v>
      </c>
      <c r="F346">
        <f t="shared" si="69"/>
        <v>36287.327024952137</v>
      </c>
      <c r="G346">
        <f t="shared" si="70"/>
        <v>-19654.735290539418</v>
      </c>
      <c r="H346">
        <f t="shared" si="71"/>
        <v>105925.97491286077</v>
      </c>
      <c r="I346">
        <f t="shared" si="72"/>
        <v>107734.02796044145</v>
      </c>
      <c r="J346" s="42">
        <f t="shared" si="73"/>
        <v>813.60101019950844</v>
      </c>
      <c r="K346">
        <f t="shared" si="74"/>
        <v>8.7789583816216172</v>
      </c>
      <c r="L346">
        <f t="shared" si="75"/>
        <v>9.6101116261084538</v>
      </c>
      <c r="M346" s="42">
        <f t="shared" si="76"/>
        <v>18.81841775136898</v>
      </c>
      <c r="N346" s="6">
        <f t="shared" si="77"/>
        <v>1.6859072817324833E-7</v>
      </c>
      <c r="O346" s="4">
        <f>SUM($N$54:N346)*0.1+$O$30</f>
        <v>3.4057697294572757E-6</v>
      </c>
      <c r="P346" s="4">
        <f>SUM($O$235:O346)</f>
        <v>2.6946070464318799E-4</v>
      </c>
      <c r="Q346" s="6">
        <f t="shared" si="78"/>
        <v>-9.0859210154899626E-7</v>
      </c>
      <c r="R346" s="4">
        <f>SUM($Q$54:Q346)*0.1+$O$8</f>
        <v>-8.9325287464152989E-6</v>
      </c>
      <c r="S346" s="4">
        <f>SUM($R$235:R346)</f>
        <v>-5.0657903161708618E-4</v>
      </c>
      <c r="T346">
        <f t="shared" si="79"/>
        <v>9.5597770505186543E-6</v>
      </c>
      <c r="U346">
        <f t="shared" si="80"/>
        <v>5.737868825800292E-4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-1047.524901301405</v>
      </c>
      <c r="D347">
        <f t="shared" si="67"/>
        <v>725.74654049904257</v>
      </c>
      <c r="E347">
        <f t="shared" si="68"/>
        <v>367.74796090710311</v>
      </c>
      <c r="F347">
        <f t="shared" si="69"/>
        <v>36287.327024952137</v>
      </c>
      <c r="G347">
        <f t="shared" si="70"/>
        <v>-19617.960494448704</v>
      </c>
      <c r="H347">
        <f t="shared" si="71"/>
        <v>106288.71818311029</v>
      </c>
      <c r="I347">
        <f t="shared" si="72"/>
        <v>108084.02281082247</v>
      </c>
      <c r="J347" s="42">
        <f t="shared" si="73"/>
        <v>813.60101019950844</v>
      </c>
      <c r="K347">
        <f t="shared" si="74"/>
        <v>8.807478527794979</v>
      </c>
      <c r="L347">
        <f t="shared" si="75"/>
        <v>9.6101116261084538</v>
      </c>
      <c r="M347" s="42">
        <f t="shared" si="76"/>
        <v>18.831739548336056</v>
      </c>
      <c r="N347" s="6">
        <f t="shared" si="77"/>
        <v>1.6827528817572567E-7</v>
      </c>
      <c r="O347" s="4">
        <f>SUM($N$54:N347)*0.1+$O$30</f>
        <v>3.4225972582748483E-6</v>
      </c>
      <c r="P347" s="4">
        <f>SUM($O$235:O347)</f>
        <v>2.7288330190146284E-4</v>
      </c>
      <c r="Q347" s="6">
        <f t="shared" si="78"/>
        <v>-9.1170357322069818E-7</v>
      </c>
      <c r="R347" s="4">
        <f>SUM($Q$54:Q347)*0.1+$O$8</f>
        <v>-9.0236991037373671E-6</v>
      </c>
      <c r="S347" s="4">
        <f>SUM($R$235:R347)</f>
        <v>-5.1560273072082357E-4</v>
      </c>
      <c r="T347">
        <f t="shared" si="79"/>
        <v>9.650974951119761E-6</v>
      </c>
      <c r="U347">
        <f t="shared" si="80"/>
        <v>5.8336221370895714E-4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-1047.524901301405</v>
      </c>
      <c r="D348">
        <f t="shared" si="67"/>
        <v>725.74654049904257</v>
      </c>
      <c r="E348">
        <f t="shared" si="68"/>
        <v>367.74796090710311</v>
      </c>
      <c r="F348">
        <f t="shared" si="69"/>
        <v>36287.327024952137</v>
      </c>
      <c r="G348">
        <f t="shared" si="70"/>
        <v>-19581.185698357993</v>
      </c>
      <c r="H348">
        <f t="shared" si="71"/>
        <v>106651.46145335982</v>
      </c>
      <c r="I348">
        <f t="shared" si="72"/>
        <v>108434.11392864828</v>
      </c>
      <c r="J348" s="42">
        <f t="shared" si="73"/>
        <v>813.60101019950844</v>
      </c>
      <c r="K348">
        <f t="shared" si="74"/>
        <v>8.8360065185454655</v>
      </c>
      <c r="L348">
        <f t="shared" si="75"/>
        <v>9.6101116261084538</v>
      </c>
      <c r="M348" s="42">
        <f t="shared" si="76"/>
        <v>18.845098768501391</v>
      </c>
      <c r="N348" s="6">
        <f t="shared" si="77"/>
        <v>1.6795984817820303E-7</v>
      </c>
      <c r="O348" s="4">
        <f>SUM($N$54:N348)*0.1+$O$30</f>
        <v>3.439393243092669E-6</v>
      </c>
      <c r="P348" s="4">
        <f>SUM($O$235:O348)</f>
        <v>2.7632269514455549E-4</v>
      </c>
      <c r="Q348" s="6">
        <f t="shared" si="78"/>
        <v>-9.1481504489240009E-7</v>
      </c>
      <c r="R348" s="4">
        <f>SUM($Q$54:Q348)*0.1+$O$8</f>
        <v>-9.1151806082266062E-6</v>
      </c>
      <c r="S348" s="4">
        <f>SUM($R$235:R348)</f>
        <v>-5.2471791132905016E-4</v>
      </c>
      <c r="T348">
        <f t="shared" si="79"/>
        <v>9.7424813780279753E-6</v>
      </c>
      <c r="U348">
        <f t="shared" si="80"/>
        <v>5.9302876685829659E-4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-1047.524901301405</v>
      </c>
      <c r="D349">
        <f t="shared" si="67"/>
        <v>725.74654049904257</v>
      </c>
      <c r="E349">
        <f t="shared" si="68"/>
        <v>367.74796090710311</v>
      </c>
      <c r="F349">
        <f t="shared" si="69"/>
        <v>36287.327024952137</v>
      </c>
      <c r="G349">
        <f t="shared" si="70"/>
        <v>-19544.410902267286</v>
      </c>
      <c r="H349">
        <f t="shared" si="71"/>
        <v>107014.20472360935</v>
      </c>
      <c r="I349">
        <f t="shared" si="72"/>
        <v>108784.30038449132</v>
      </c>
      <c r="J349" s="42">
        <f t="shared" si="73"/>
        <v>813.60101019950844</v>
      </c>
      <c r="K349">
        <f t="shared" si="74"/>
        <v>8.864542278136506</v>
      </c>
      <c r="L349">
        <f t="shared" si="75"/>
        <v>9.6101116261084538</v>
      </c>
      <c r="M349" s="42">
        <f t="shared" si="76"/>
        <v>18.858495332334023</v>
      </c>
      <c r="N349" s="6">
        <f t="shared" si="77"/>
        <v>1.6764440818068043E-7</v>
      </c>
      <c r="O349" s="4">
        <f>SUM($N$54:N349)*0.1+$O$30</f>
        <v>3.456157683910737E-6</v>
      </c>
      <c r="P349" s="4">
        <f>SUM($O$235:O349)</f>
        <v>2.7977885282846622E-4</v>
      </c>
      <c r="Q349" s="6">
        <f t="shared" si="78"/>
        <v>-9.17926516564102E-7</v>
      </c>
      <c r="R349" s="4">
        <f>SUM($Q$54:Q349)*0.1+$O$8</f>
        <v>-9.2069732598830147E-6</v>
      </c>
      <c r="S349" s="4">
        <f>SUM($R$235:R349)</f>
        <v>-5.3392488458893321E-4</v>
      </c>
      <c r="T349">
        <f t="shared" si="79"/>
        <v>9.8342962404157881E-6</v>
      </c>
      <c r="U349">
        <f t="shared" si="80"/>
        <v>6.0278685194131286E-4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-1047.524901301405</v>
      </c>
      <c r="D350">
        <f t="shared" si="67"/>
        <v>725.74654049904257</v>
      </c>
      <c r="E350">
        <f t="shared" si="68"/>
        <v>367.74796090710311</v>
      </c>
      <c r="F350">
        <f t="shared" si="69"/>
        <v>36287.327024952137</v>
      </c>
      <c r="G350">
        <f t="shared" si="70"/>
        <v>-19507.636106176575</v>
      </c>
      <c r="H350">
        <f t="shared" si="71"/>
        <v>107376.94799385888</v>
      </c>
      <c r="I350">
        <f t="shared" si="72"/>
        <v>109134.58126060171</v>
      </c>
      <c r="J350" s="42">
        <f t="shared" si="73"/>
        <v>813.60101019950844</v>
      </c>
      <c r="K350">
        <f t="shared" si="74"/>
        <v>8.8930857317831133</v>
      </c>
      <c r="L350">
        <f t="shared" si="75"/>
        <v>9.6101116261084538</v>
      </c>
      <c r="M350" s="42">
        <f t="shared" si="76"/>
        <v>18.871929160306824</v>
      </c>
      <c r="N350" s="6">
        <f t="shared" si="77"/>
        <v>1.6732896818315782E-7</v>
      </c>
      <c r="O350" s="4">
        <f>SUM($N$54:N350)*0.1+$O$30</f>
        <v>3.4728905807290522E-6</v>
      </c>
      <c r="P350" s="4">
        <f>SUM($O$235:O350)</f>
        <v>2.8325174340919525E-4</v>
      </c>
      <c r="Q350" s="6">
        <f t="shared" si="78"/>
        <v>-9.2103798823580392E-7</v>
      </c>
      <c r="R350" s="4">
        <f>SUM($Q$54:Q350)*0.1+$O$8</f>
        <v>-9.2990770587065941E-6</v>
      </c>
      <c r="S350" s="4">
        <f>SUM($R$235:R350)</f>
        <v>-5.4322396164763979E-4</v>
      </c>
      <c r="T350">
        <f t="shared" si="79"/>
        <v>9.9264194516189912E-6</v>
      </c>
      <c r="U350">
        <f t="shared" si="80"/>
        <v>6.1263677872986451E-4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-1047.524901301405</v>
      </c>
      <c r="D351">
        <f t="shared" si="67"/>
        <v>725.74654049904257</v>
      </c>
      <c r="E351">
        <f t="shared" si="68"/>
        <v>367.74796090710311</v>
      </c>
      <c r="F351">
        <f t="shared" si="69"/>
        <v>36287.327024952137</v>
      </c>
      <c r="G351">
        <f t="shared" si="70"/>
        <v>-19470.861310085867</v>
      </c>
      <c r="H351">
        <f t="shared" si="71"/>
        <v>107739.69126410841</v>
      </c>
      <c r="I351">
        <f t="shared" si="72"/>
        <v>109484.95565072855</v>
      </c>
      <c r="J351" s="42">
        <f t="shared" si="73"/>
        <v>813.60101019950844</v>
      </c>
      <c r="K351">
        <f t="shared" si="74"/>
        <v>8.9216368056373181</v>
      </c>
      <c r="L351">
        <f t="shared" si="75"/>
        <v>9.6101116261084538</v>
      </c>
      <c r="M351" s="42">
        <f t="shared" si="76"/>
        <v>18.885400172898034</v>
      </c>
      <c r="N351" s="6">
        <f t="shared" si="77"/>
        <v>1.6701352818563521E-7</v>
      </c>
      <c r="O351" s="4">
        <f>SUM($N$54:N351)*0.1+$O$30</f>
        <v>3.4895919335476164E-6</v>
      </c>
      <c r="P351" s="4">
        <f>SUM($O$235:O351)</f>
        <v>2.8674133534274286E-4</v>
      </c>
      <c r="Q351" s="6">
        <f t="shared" si="78"/>
        <v>-9.2414945990750583E-7</v>
      </c>
      <c r="R351" s="4">
        <f>SUM($Q$54:Q351)*0.1+$O$8</f>
        <v>-9.3914920046973444E-6</v>
      </c>
      <c r="S351" s="4">
        <f>SUM($R$235:R351)</f>
        <v>-5.5261545365233717E-4</v>
      </c>
      <c r="T351">
        <f t="shared" si="79"/>
        <v>1.001885092897258E-5</v>
      </c>
      <c r="U351">
        <f t="shared" si="80"/>
        <v>6.2257885686033197E-4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-1047.524901301405</v>
      </c>
      <c r="D352">
        <f t="shared" si="67"/>
        <v>725.74654049904257</v>
      </c>
      <c r="E352">
        <f t="shared" si="68"/>
        <v>367.74796090710311</v>
      </c>
      <c r="F352">
        <f t="shared" si="69"/>
        <v>36287.327024952137</v>
      </c>
      <c r="G352">
        <f t="shared" si="70"/>
        <v>-19434.086513995149</v>
      </c>
      <c r="H352">
        <f t="shared" si="71"/>
        <v>108102.43453435792</v>
      </c>
      <c r="I352">
        <f t="shared" si="72"/>
        <v>109835.42265994422</v>
      </c>
      <c r="J352" s="42">
        <f t="shared" si="73"/>
        <v>813.60101019950844</v>
      </c>
      <c r="K352">
        <f t="shared" si="74"/>
        <v>8.9501954267738597</v>
      </c>
      <c r="L352">
        <f t="shared" si="75"/>
        <v>9.6101116261084538</v>
      </c>
      <c r="M352" s="42">
        <f t="shared" si="76"/>
        <v>18.898908290592829</v>
      </c>
      <c r="N352" s="6">
        <f t="shared" si="77"/>
        <v>1.6669808818811252E-7</v>
      </c>
      <c r="O352" s="4">
        <f>SUM($N$54:N352)*0.1+$O$30</f>
        <v>3.5062617423664279E-6</v>
      </c>
      <c r="P352" s="4">
        <f>SUM($O$235:O352)</f>
        <v>2.9024759708510926E-4</v>
      </c>
      <c r="Q352" s="6">
        <f t="shared" si="78"/>
        <v>-9.2726093157920764E-7</v>
      </c>
      <c r="R352" s="4">
        <f>SUM($Q$54:Q352)*0.1+$O$8</f>
        <v>-9.4842180978552641E-6</v>
      </c>
      <c r="S352" s="4">
        <f>SUM($R$235:R352)</f>
        <v>-5.620996717501924E-4</v>
      </c>
      <c r="T352">
        <f t="shared" si="79"/>
        <v>1.0111590593653789E-5</v>
      </c>
      <c r="U352">
        <f t="shared" si="80"/>
        <v>6.3261339583931821E-4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-1047.524901301405</v>
      </c>
      <c r="D353">
        <f t="shared" si="67"/>
        <v>725.74654049904257</v>
      </c>
      <c r="E353">
        <f t="shared" si="68"/>
        <v>367.74796090710311</v>
      </c>
      <c r="F353">
        <f t="shared" si="69"/>
        <v>36287.327024952137</v>
      </c>
      <c r="G353">
        <f t="shared" si="70"/>
        <v>-19397.311717904438</v>
      </c>
      <c r="H353">
        <f t="shared" si="71"/>
        <v>108465.17780460745</v>
      </c>
      <c r="I353">
        <f t="shared" si="72"/>
        <v>110185.98140447206</v>
      </c>
      <c r="J353" s="42">
        <f t="shared" si="73"/>
        <v>813.60101019950844</v>
      </c>
      <c r="K353">
        <f t="shared" si="74"/>
        <v>8.9787615231761357</v>
      </c>
      <c r="L353">
        <f t="shared" si="75"/>
        <v>9.6101116261084538</v>
      </c>
      <c r="M353" s="42">
        <f t="shared" si="76"/>
        <v>18.912453433884853</v>
      </c>
      <c r="N353" s="6">
        <f t="shared" si="77"/>
        <v>1.6638264819058989E-7</v>
      </c>
      <c r="O353" s="4">
        <f>SUM($N$54:N353)*0.1+$O$30</f>
        <v>3.5229000071854866E-6</v>
      </c>
      <c r="P353" s="4">
        <f>SUM($O$235:O353)</f>
        <v>2.9377049709229474E-4</v>
      </c>
      <c r="Q353" s="6">
        <f t="shared" si="78"/>
        <v>-9.3037240325090955E-7</v>
      </c>
      <c r="R353" s="4">
        <f>SUM($Q$54:Q353)*0.1+$O$8</f>
        <v>-9.5772553381803547E-6</v>
      </c>
      <c r="S353" s="4">
        <f>SUM($R$235:R353)</f>
        <v>-5.7167692708837278E-4</v>
      </c>
      <c r="T353">
        <f t="shared" si="79"/>
        <v>1.0204638370531882E-5</v>
      </c>
      <c r="U353">
        <f t="shared" si="80"/>
        <v>6.4274070504913457E-4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-1047.524901301405</v>
      </c>
      <c r="D354">
        <f t="shared" si="67"/>
        <v>725.74654049904257</v>
      </c>
      <c r="E354">
        <f t="shared" si="68"/>
        <v>367.74796090710311</v>
      </c>
      <c r="F354">
        <f t="shared" si="69"/>
        <v>36287.327024952137</v>
      </c>
      <c r="G354">
        <f t="shared" si="70"/>
        <v>-19360.536921813731</v>
      </c>
      <c r="H354">
        <f t="shared" si="71"/>
        <v>108827.92107485697</v>
      </c>
      <c r="I354">
        <f t="shared" si="72"/>
        <v>110536.63101151677</v>
      </c>
      <c r="J354" s="42">
        <f t="shared" si="73"/>
        <v>813.60101019950844</v>
      </c>
      <c r="K354">
        <f t="shared" si="74"/>
        <v>9.007335023722387</v>
      </c>
      <c r="L354">
        <f t="shared" si="75"/>
        <v>9.6101116261084538</v>
      </c>
      <c r="M354" s="42">
        <f t="shared" si="76"/>
        <v>18.926035523277733</v>
      </c>
      <c r="N354" s="6">
        <f t="shared" si="77"/>
        <v>1.660672081930673E-7</v>
      </c>
      <c r="O354" s="4">
        <f>SUM($N$54:N354)*0.1+$O$30</f>
        <v>3.5395067280047934E-6</v>
      </c>
      <c r="P354" s="4">
        <f>SUM($O$235:O354)</f>
        <v>2.9731000382029956E-4</v>
      </c>
      <c r="Q354" s="6">
        <f t="shared" si="78"/>
        <v>-9.3348387492261146E-7</v>
      </c>
      <c r="R354" s="4">
        <f>SUM($Q$54:Q354)*0.1+$O$8</f>
        <v>-9.6706037256726145E-6</v>
      </c>
      <c r="S354" s="4">
        <f>SUM($R$235:R354)</f>
        <v>-5.8134753081404535E-4</v>
      </c>
      <c r="T354">
        <f t="shared" si="79"/>
        <v>1.0297994188024396E-5</v>
      </c>
      <c r="U354">
        <f t="shared" si="80"/>
        <v>6.5296109375307645E-4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-1047.524901301405</v>
      </c>
      <c r="D355">
        <f t="shared" si="67"/>
        <v>725.74654049904257</v>
      </c>
      <c r="E355">
        <f t="shared" si="68"/>
        <v>367.74796090710311</v>
      </c>
      <c r="F355">
        <f t="shared" si="69"/>
        <v>36287.327024952137</v>
      </c>
      <c r="G355">
        <f t="shared" si="70"/>
        <v>-19323.76212572302</v>
      </c>
      <c r="H355">
        <f t="shared" si="71"/>
        <v>109190.6643451065</v>
      </c>
      <c r="I355">
        <f t="shared" si="72"/>
        <v>110887.37061909819</v>
      </c>
      <c r="J355" s="42">
        <f t="shared" si="73"/>
        <v>813.60101019950844</v>
      </c>
      <c r="K355">
        <f t="shared" si="74"/>
        <v>9.0359158581721495</v>
      </c>
      <c r="L355">
        <f t="shared" si="75"/>
        <v>9.6101116261084538</v>
      </c>
      <c r="M355" s="42">
        <f t="shared" si="76"/>
        <v>18.939654479286617</v>
      </c>
      <c r="N355" s="6">
        <f t="shared" si="77"/>
        <v>1.6575176819554467E-7</v>
      </c>
      <c r="O355" s="4">
        <f>SUM($N$54:N355)*0.1+$O$30</f>
        <v>3.5560819048243474E-6</v>
      </c>
      <c r="P355" s="4">
        <f>SUM($O$235:O355)</f>
        <v>3.0086608572512389E-4</v>
      </c>
      <c r="Q355" s="6">
        <f t="shared" si="78"/>
        <v>-9.3659534659431338E-7</v>
      </c>
      <c r="R355" s="4">
        <f>SUM($Q$54:Q355)*0.1+$O$8</f>
        <v>-9.7642632603320454E-6</v>
      </c>
      <c r="S355" s="4">
        <f>SUM($R$235:R355)</f>
        <v>-5.9111179407437739E-4</v>
      </c>
      <c r="T355">
        <f t="shared" si="79"/>
        <v>1.0391657977959501E-5</v>
      </c>
      <c r="U355">
        <f t="shared" si="80"/>
        <v>6.6327487110050135E-4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-1047.524901301405</v>
      </c>
      <c r="D356">
        <f t="shared" si="67"/>
        <v>725.74654049904257</v>
      </c>
      <c r="E356">
        <f t="shared" si="68"/>
        <v>367.74796090710311</v>
      </c>
      <c r="F356">
        <f t="shared" si="69"/>
        <v>36287.327024952137</v>
      </c>
      <c r="G356">
        <f t="shared" si="70"/>
        <v>-19286.987329632306</v>
      </c>
      <c r="H356">
        <f t="shared" si="71"/>
        <v>109553.40761535603</v>
      </c>
      <c r="I356">
        <f t="shared" si="72"/>
        <v>111238.19937588771</v>
      </c>
      <c r="J356" s="42">
        <f t="shared" si="73"/>
        <v>813.60101019950844</v>
      </c>
      <c r="K356">
        <f t="shared" si="74"/>
        <v>9.0645039571529296</v>
      </c>
      <c r="L356">
        <f t="shared" si="75"/>
        <v>9.6101116261084538</v>
      </c>
      <c r="M356" s="42">
        <f t="shared" si="76"/>
        <v>18.953310222439661</v>
      </c>
      <c r="N356" s="6">
        <f t="shared" si="77"/>
        <v>1.6543632819802201E-7</v>
      </c>
      <c r="O356" s="4">
        <f>SUM($N$54:N356)*0.1+$O$30</f>
        <v>3.5726255376441496E-6</v>
      </c>
      <c r="P356" s="4">
        <f>SUM($O$235:O356)</f>
        <v>3.0443871126276806E-4</v>
      </c>
      <c r="Q356" s="6">
        <f t="shared" si="78"/>
        <v>-9.3970681826601529E-7</v>
      </c>
      <c r="R356" s="4">
        <f>SUM($Q$54:Q356)*0.1+$O$8</f>
        <v>-9.8582339421586472E-6</v>
      </c>
      <c r="S356" s="4">
        <f>SUM($R$235:R356)</f>
        <v>-6.0097002801653607E-4</v>
      </c>
      <c r="T356">
        <f t="shared" si="79"/>
        <v>1.0485629675444197E-5</v>
      </c>
      <c r="U356">
        <f t="shared" si="80"/>
        <v>6.7368234613171454E-4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-1047.524901301405</v>
      </c>
      <c r="D357">
        <f t="shared" si="67"/>
        <v>725.74654049904257</v>
      </c>
      <c r="E357">
        <f t="shared" si="68"/>
        <v>367.74796090710311</v>
      </c>
      <c r="F357">
        <f t="shared" si="69"/>
        <v>36287.327024952137</v>
      </c>
      <c r="G357">
        <f t="shared" si="70"/>
        <v>-19250.212533541595</v>
      </c>
      <c r="H357">
        <f t="shared" si="71"/>
        <v>109916.15088560556</v>
      </c>
      <c r="I357">
        <f t="shared" si="72"/>
        <v>111589.11644104782</v>
      </c>
      <c r="J357" s="42">
        <f t="shared" si="73"/>
        <v>813.60101019950844</v>
      </c>
      <c r="K357">
        <f t="shared" si="74"/>
        <v>9.0930992521471232</v>
      </c>
      <c r="L357">
        <f t="shared" si="75"/>
        <v>9.6101116261084538</v>
      </c>
      <c r="M357" s="42">
        <f t="shared" si="76"/>
        <v>18.967002673279541</v>
      </c>
      <c r="N357" s="6">
        <f t="shared" si="77"/>
        <v>1.6512088820049937E-7</v>
      </c>
      <c r="O357" s="4">
        <f>SUM($N$54:N357)*0.1+$O$30</f>
        <v>3.5891376264641999E-6</v>
      </c>
      <c r="P357" s="4">
        <f>SUM($O$235:O357)</f>
        <v>3.0802784888923223E-4</v>
      </c>
      <c r="Q357" s="6">
        <f t="shared" si="78"/>
        <v>-9.428182899377172E-7</v>
      </c>
      <c r="R357" s="4">
        <f>SUM($Q$54:Q357)*0.1+$O$8</f>
        <v>-9.9525157711524182E-6</v>
      </c>
      <c r="S357" s="4">
        <f>SUM($R$235:R357)</f>
        <v>-6.1092254378768845E-4</v>
      </c>
      <c r="T357">
        <f t="shared" si="79"/>
        <v>1.0579909218738064E-5</v>
      </c>
      <c r="U357">
        <f t="shared" si="80"/>
        <v>6.8418382778267107E-4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-1047.524901301405</v>
      </c>
      <c r="D358">
        <f t="shared" si="67"/>
        <v>725.74654049904257</v>
      </c>
      <c r="E358">
        <f t="shared" si="68"/>
        <v>367.74796090710311</v>
      </c>
      <c r="F358">
        <f t="shared" si="69"/>
        <v>36287.327024952137</v>
      </c>
      <c r="G358">
        <f t="shared" si="70"/>
        <v>-19213.437737450888</v>
      </c>
      <c r="H358">
        <f t="shared" si="71"/>
        <v>110278.89415585509</v>
      </c>
      <c r="I358">
        <f t="shared" si="72"/>
        <v>111940.1209840743</v>
      </c>
      <c r="J358" s="42">
        <f t="shared" si="73"/>
        <v>813.60101019950844</v>
      </c>
      <c r="K358">
        <f t="shared" si="74"/>
        <v>9.1217016754791551</v>
      </c>
      <c r="L358">
        <f t="shared" si="75"/>
        <v>9.6101116261084538</v>
      </c>
      <c r="M358" s="42">
        <f t="shared" si="76"/>
        <v>18.980731752364921</v>
      </c>
      <c r="N358" s="6">
        <f t="shared" si="77"/>
        <v>1.6480544820297679E-7</v>
      </c>
      <c r="O358" s="4">
        <f>SUM($N$54:N358)*0.1+$O$30</f>
        <v>3.6056181712844974E-6</v>
      </c>
      <c r="P358" s="4">
        <f>SUM($O$235:O358)</f>
        <v>3.1163346706051674E-4</v>
      </c>
      <c r="Q358" s="6">
        <f t="shared" si="78"/>
        <v>-9.4592976160941912E-7</v>
      </c>
      <c r="R358" s="4">
        <f>SUM($Q$54:Q358)*0.1+$O$8</f>
        <v>-1.004710874731336E-5</v>
      </c>
      <c r="S358" s="4">
        <f>SUM($R$235:R358)</f>
        <v>-6.2096965253500181E-4</v>
      </c>
      <c r="T358">
        <f t="shared" si="79"/>
        <v>1.067449654913231E-5</v>
      </c>
      <c r="U358">
        <f t="shared" si="80"/>
        <v>6.9477962488950339E-4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-1047.524901301405</v>
      </c>
      <c r="D359">
        <f t="shared" si="67"/>
        <v>725.74654049904257</v>
      </c>
      <c r="E359">
        <f t="shared" si="68"/>
        <v>367.74796090710311</v>
      </c>
      <c r="F359">
        <f t="shared" si="69"/>
        <v>36287.327024952137</v>
      </c>
      <c r="G359">
        <f t="shared" si="70"/>
        <v>-19176.662941360177</v>
      </c>
      <c r="H359">
        <f t="shared" si="71"/>
        <v>110641.6374261046</v>
      </c>
      <c r="I359">
        <f t="shared" si="72"/>
        <v>112291.21218464126</v>
      </c>
      <c r="J359" s="42">
        <f t="shared" si="73"/>
        <v>813.60101019950844</v>
      </c>
      <c r="K359">
        <f t="shared" si="74"/>
        <v>9.1503111603028611</v>
      </c>
      <c r="L359">
        <f t="shared" si="75"/>
        <v>9.6101116261084538</v>
      </c>
      <c r="M359" s="42">
        <f t="shared" si="76"/>
        <v>18.994497380271945</v>
      </c>
      <c r="N359" s="6">
        <f t="shared" si="77"/>
        <v>1.6449000820545416E-7</v>
      </c>
      <c r="O359" s="4">
        <f>SUM($N$54:N359)*0.1+$O$30</f>
        <v>3.622067172105043E-6</v>
      </c>
      <c r="P359" s="4">
        <f>SUM($O$235:O359)</f>
        <v>3.1525553423262181E-4</v>
      </c>
      <c r="Q359" s="6">
        <f t="shared" si="78"/>
        <v>-9.4904123328112092E-7</v>
      </c>
      <c r="R359" s="4">
        <f>SUM($Q$54:Q359)*0.1+$O$8</f>
        <v>-1.0142012870641472E-5</v>
      </c>
      <c r="S359" s="4">
        <f>SUM($R$235:R359)</f>
        <v>-6.311116654056433E-4</v>
      </c>
      <c r="T359">
        <f t="shared" si="79"/>
        <v>1.076939161083384E-5</v>
      </c>
      <c r="U359">
        <f t="shared" si="80"/>
        <v>7.0547004619287736E-4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-1047.524901301405</v>
      </c>
      <c r="D360">
        <f t="shared" si="67"/>
        <v>725.74654049904257</v>
      </c>
      <c r="E360">
        <f t="shared" si="68"/>
        <v>367.74796090710311</v>
      </c>
      <c r="F360">
        <f t="shared" si="69"/>
        <v>36287.327024952137</v>
      </c>
      <c r="G360">
        <f t="shared" si="70"/>
        <v>-19139.88814526947</v>
      </c>
      <c r="H360">
        <f t="shared" si="71"/>
        <v>111004.38069635414</v>
      </c>
      <c r="I360">
        <f t="shared" si="72"/>
        <v>112642.38923244902</v>
      </c>
      <c r="J360" s="42">
        <f t="shared" si="73"/>
        <v>813.60101019950844</v>
      </c>
      <c r="K360">
        <f t="shared" si="74"/>
        <v>9.1789276405890803</v>
      </c>
      <c r="L360">
        <f t="shared" si="75"/>
        <v>9.6101116261084538</v>
      </c>
      <c r="M360" s="42">
        <f t="shared" si="76"/>
        <v>19.008299477595695</v>
      </c>
      <c r="N360" s="6">
        <f t="shared" si="77"/>
        <v>1.6417456820793155E-7</v>
      </c>
      <c r="O360" s="4">
        <f>SUM($N$54:N360)*0.1+$O$30</f>
        <v>3.6384846289258359E-6</v>
      </c>
      <c r="P360" s="4">
        <f>SUM($O$235:O360)</f>
        <v>3.1889401886154765E-4</v>
      </c>
      <c r="Q360" s="6">
        <f t="shared" si="78"/>
        <v>-9.5215270495282294E-7</v>
      </c>
      <c r="R360" s="4">
        <f>SUM($Q$54:Q360)*0.1+$O$8</f>
        <v>-1.0237228141136754E-5</v>
      </c>
      <c r="S360" s="4">
        <f>SUM($R$235:R360)</f>
        <v>-6.4134889354678011E-4</v>
      </c>
      <c r="T360">
        <f t="shared" si="79"/>
        <v>1.0864594350854148E-5</v>
      </c>
      <c r="U360">
        <f t="shared" si="80"/>
        <v>7.1625540034218817E-4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-1047.524901301405</v>
      </c>
      <c r="D361">
        <f t="shared" si="67"/>
        <v>725.74654049904257</v>
      </c>
      <c r="E361">
        <f t="shared" si="68"/>
        <v>367.74796090710311</v>
      </c>
      <c r="F361">
        <f t="shared" si="69"/>
        <v>36287.327024952137</v>
      </c>
      <c r="G361">
        <f t="shared" si="70"/>
        <v>-19103.113349178751</v>
      </c>
      <c r="H361">
        <f t="shared" si="71"/>
        <v>111367.12396660367</v>
      </c>
      <c r="I361">
        <f t="shared" si="72"/>
        <v>112993.6513270743</v>
      </c>
      <c r="J361" s="42">
        <f t="shared" si="73"/>
        <v>813.60101019950844</v>
      </c>
      <c r="K361">
        <f t="shared" si="74"/>
        <v>9.2075510511134588</v>
      </c>
      <c r="L361">
        <f t="shared" si="75"/>
        <v>9.6101116261084538</v>
      </c>
      <c r="M361" s="42">
        <f t="shared" si="76"/>
        <v>19.022137964951657</v>
      </c>
      <c r="N361" s="6">
        <f t="shared" si="77"/>
        <v>1.6385912821040886E-7</v>
      </c>
      <c r="O361" s="4">
        <f>SUM($N$54:N361)*0.1+$O$30</f>
        <v>3.6548705417468769E-6</v>
      </c>
      <c r="P361" s="4">
        <f>SUM($O$235:O361)</f>
        <v>3.2254888940329453E-4</v>
      </c>
      <c r="Q361" s="6">
        <f t="shared" si="78"/>
        <v>-9.5526417662452486E-7</v>
      </c>
      <c r="R361" s="4">
        <f>SUM($Q$54:Q361)*0.1+$O$8</f>
        <v>-1.0332754558799207E-5</v>
      </c>
      <c r="S361" s="4">
        <f>SUM($R$235:R361)</f>
        <v>-6.5168164810557928E-4</v>
      </c>
      <c r="T361">
        <f t="shared" si="79"/>
        <v>1.0960104718902778E-5</v>
      </c>
      <c r="U361">
        <f t="shared" si="80"/>
        <v>7.2713599589959983E-4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-1047.524901301405</v>
      </c>
      <c r="D362">
        <f t="shared" si="67"/>
        <v>725.74654049904257</v>
      </c>
      <c r="E362">
        <f t="shared" si="68"/>
        <v>367.74796090710311</v>
      </c>
      <c r="F362">
        <f t="shared" si="69"/>
        <v>36287.327024952137</v>
      </c>
      <c r="G362">
        <f t="shared" si="70"/>
        <v>-19066.338553088044</v>
      </c>
      <c r="H362">
        <f t="shared" si="71"/>
        <v>111729.86723685318</v>
      </c>
      <c r="I362">
        <f t="shared" si="72"/>
        <v>113344.99767782348</v>
      </c>
      <c r="J362" s="42">
        <f t="shared" si="73"/>
        <v>813.60101019950844</v>
      </c>
      <c r="K362">
        <f t="shared" si="74"/>
        <v>9.2361813274444842</v>
      </c>
      <c r="L362">
        <f t="shared" si="75"/>
        <v>9.6101116261084538</v>
      </c>
      <c r="M362" s="42">
        <f t="shared" si="76"/>
        <v>19.036012762977148</v>
      </c>
      <c r="N362" s="6">
        <f t="shared" si="77"/>
        <v>1.6354368821288628E-7</v>
      </c>
      <c r="O362" s="4">
        <f>SUM($N$54:N362)*0.1+$O$30</f>
        <v>3.6712249105681652E-6</v>
      </c>
      <c r="P362" s="4">
        <f>SUM($O$235:O362)</f>
        <v>3.2622011431386269E-4</v>
      </c>
      <c r="Q362" s="6">
        <f t="shared" si="78"/>
        <v>-9.5837564829622666E-7</v>
      </c>
      <c r="R362" s="4">
        <f>SUM($Q$54:Q362)*0.1+$O$8</f>
        <v>-1.042859212362883E-5</v>
      </c>
      <c r="S362" s="4">
        <f>SUM($R$235:R362)</f>
        <v>-6.621102402292081E-4</v>
      </c>
      <c r="T362">
        <f t="shared" si="79"/>
        <v>1.1055922667285145E-5</v>
      </c>
      <c r="U362">
        <f t="shared" si="80"/>
        <v>7.3811214134393512E-4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-1047.524901301405</v>
      </c>
      <c r="D363">
        <f t="shared" si="67"/>
        <v>725.74654049904257</v>
      </c>
      <c r="E363">
        <f t="shared" si="68"/>
        <v>367.74796090710311</v>
      </c>
      <c r="F363">
        <f t="shared" si="69"/>
        <v>36287.327024952137</v>
      </c>
      <c r="G363">
        <f t="shared" si="70"/>
        <v>-19029.563756997333</v>
      </c>
      <c r="H363">
        <f t="shared" si="71"/>
        <v>112092.61050710273</v>
      </c>
      <c r="I363">
        <f t="shared" si="72"/>
        <v>113696.42750358809</v>
      </c>
      <c r="J363" s="42">
        <f t="shared" si="73"/>
        <v>813.60101019950844</v>
      </c>
      <c r="K363">
        <f t="shared" si="74"/>
        <v>9.2648184059317078</v>
      </c>
      <c r="L363">
        <f t="shared" si="75"/>
        <v>9.6101116261084538</v>
      </c>
      <c r="M363" s="42">
        <f t="shared" si="76"/>
        <v>19.049923792332756</v>
      </c>
      <c r="N363" s="6">
        <f t="shared" si="77"/>
        <v>1.6322824821536364E-7</v>
      </c>
      <c r="O363" s="4">
        <f>SUM($N$54:N363)*0.1+$O$30</f>
        <v>3.6875477353897015E-6</v>
      </c>
      <c r="P363" s="4">
        <f>SUM($O$235:O363)</f>
        <v>3.2990766204925239E-4</v>
      </c>
      <c r="Q363" s="6">
        <f t="shared" si="78"/>
        <v>-9.6148711996792868E-7</v>
      </c>
      <c r="R363" s="4">
        <f>SUM($Q$54:Q363)*0.1+$O$8</f>
        <v>-1.0524740835625623E-5</v>
      </c>
      <c r="S363" s="4">
        <f>SUM($R$235:R363)</f>
        <v>-6.7263498106483373E-4</v>
      </c>
      <c r="T363">
        <f t="shared" si="79"/>
        <v>1.1152048150804552E-5</v>
      </c>
      <c r="U363">
        <f t="shared" si="80"/>
        <v>7.4918414507442227E-4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-1047.524901301405</v>
      </c>
      <c r="D364">
        <f t="shared" si="67"/>
        <v>725.74654049904257</v>
      </c>
      <c r="E364">
        <f t="shared" si="68"/>
        <v>367.74796090710311</v>
      </c>
      <c r="F364">
        <f t="shared" si="69"/>
        <v>36287.327024952137</v>
      </c>
      <c r="G364">
        <f t="shared" si="70"/>
        <v>-18992.788960906622</v>
      </c>
      <c r="H364">
        <f t="shared" si="71"/>
        <v>112455.35377735224</v>
      </c>
      <c r="I364">
        <f t="shared" si="72"/>
        <v>114047.94003270286</v>
      </c>
      <c r="J364" s="42">
        <f t="shared" si="73"/>
        <v>813.60101019950844</v>
      </c>
      <c r="K364">
        <f t="shared" si="74"/>
        <v>9.2934622236941902</v>
      </c>
      <c r="L364">
        <f t="shared" si="75"/>
        <v>9.6101116261084538</v>
      </c>
      <c r="M364" s="42">
        <f t="shared" si="76"/>
        <v>19.063870973703782</v>
      </c>
      <c r="N364" s="6">
        <f t="shared" si="77"/>
        <v>1.6291280821784101E-7</v>
      </c>
      <c r="O364" s="4">
        <f>SUM($N$54:N364)*0.1+$O$30</f>
        <v>3.703839016211486E-6</v>
      </c>
      <c r="P364" s="4">
        <f>SUM($O$235:O364)</f>
        <v>3.3361150106546385E-4</v>
      </c>
      <c r="Q364" s="6">
        <f t="shared" si="78"/>
        <v>-9.6459859163963049E-7</v>
      </c>
      <c r="R364" s="4">
        <f>SUM($Q$54:Q364)*0.1+$O$8</f>
        <v>-1.0621200694789586E-5</v>
      </c>
      <c r="S364" s="4">
        <f>SUM($R$235:R364)</f>
        <v>-6.8325618175962334E-4</v>
      </c>
      <c r="T364">
        <f t="shared" si="79"/>
        <v>1.1248481126668135E-5</v>
      </c>
      <c r="U364">
        <f t="shared" si="80"/>
        <v>7.603523154143028E-4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-1047.524901301405</v>
      </c>
      <c r="D365">
        <f t="shared" si="67"/>
        <v>725.74654049904257</v>
      </c>
      <c r="E365">
        <f t="shared" si="68"/>
        <v>367.74796090710311</v>
      </c>
      <c r="F365">
        <f t="shared" si="69"/>
        <v>36287.327024952137</v>
      </c>
      <c r="G365">
        <f t="shared" si="70"/>
        <v>-18956.014164815915</v>
      </c>
      <c r="H365">
        <f t="shared" si="71"/>
        <v>112818.09704760177</v>
      </c>
      <c r="I365">
        <f t="shared" si="72"/>
        <v>114399.5345028064</v>
      </c>
      <c r="J365" s="42">
        <f t="shared" si="73"/>
        <v>813.60101019950844</v>
      </c>
      <c r="K365">
        <f t="shared" si="74"/>
        <v>9.3221127186091373</v>
      </c>
      <c r="L365">
        <f t="shared" si="75"/>
        <v>9.6101116261084538</v>
      </c>
      <c r="M365" s="42">
        <f t="shared" si="76"/>
        <v>19.077854227801641</v>
      </c>
      <c r="N365" s="6">
        <f t="shared" si="77"/>
        <v>1.6259736822031843E-7</v>
      </c>
      <c r="O365" s="4">
        <f>SUM($N$54:N365)*0.1+$O$30</f>
        <v>3.7200987530335177E-6</v>
      </c>
      <c r="P365" s="4">
        <f>SUM($O$235:O365)</f>
        <v>3.3733159981849735E-4</v>
      </c>
      <c r="Q365" s="6">
        <f t="shared" si="78"/>
        <v>-9.677100633113323E-7</v>
      </c>
      <c r="R365" s="4">
        <f>SUM($Q$54:Q365)*0.1+$O$8</f>
        <v>-1.0717971701120719E-5</v>
      </c>
      <c r="S365" s="4">
        <f>SUM($R$235:R365)</f>
        <v>-6.9397415346074409E-4</v>
      </c>
      <c r="T365">
        <f t="shared" si="79"/>
        <v>1.1345221554396639E-5</v>
      </c>
      <c r="U365">
        <f t="shared" si="80"/>
        <v>7.716169606143084E-4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-1047.524901301405</v>
      </c>
      <c r="D366">
        <f t="shared" si="67"/>
        <v>725.74654049904257</v>
      </c>
      <c r="E366">
        <f t="shared" si="68"/>
        <v>367.74796090710311</v>
      </c>
      <c r="F366">
        <f t="shared" si="69"/>
        <v>36287.327024952137</v>
      </c>
      <c r="G366">
        <f t="shared" si="70"/>
        <v>-18919.239368725197</v>
      </c>
      <c r="H366">
        <f t="shared" si="71"/>
        <v>113180.8403178513</v>
      </c>
      <c r="I366">
        <f t="shared" si="72"/>
        <v>114751.21016070407</v>
      </c>
      <c r="J366" s="42">
        <f t="shared" si="73"/>
        <v>813.60101019950844</v>
      </c>
      <c r="K366">
        <f t="shared" si="74"/>
        <v>9.3507698293007255</v>
      </c>
      <c r="L366">
        <f t="shared" si="75"/>
        <v>9.6101116261084538</v>
      </c>
      <c r="M366" s="42">
        <f t="shared" si="76"/>
        <v>19.091873475365254</v>
      </c>
      <c r="N366" s="6">
        <f t="shared" si="77"/>
        <v>1.6228192822279571E-7</v>
      </c>
      <c r="O366" s="4">
        <f>SUM($N$54:N366)*0.1+$O$30</f>
        <v>3.7363269458557975E-6</v>
      </c>
      <c r="P366" s="4">
        <f>SUM($O$235:O366)</f>
        <v>3.4106792676435316E-4</v>
      </c>
      <c r="Q366" s="6">
        <f t="shared" si="78"/>
        <v>-9.7082153498303432E-7</v>
      </c>
      <c r="R366" s="4">
        <f>SUM($Q$54:Q366)*0.1+$O$8</f>
        <v>-1.0815053854619024E-5</v>
      </c>
      <c r="S366" s="4">
        <f>SUM($R$235:R366)</f>
        <v>-7.0478920731536316E-4</v>
      </c>
      <c r="T366">
        <f t="shared" si="79"/>
        <v>1.1442269395737802E-5</v>
      </c>
      <c r="U366">
        <f t="shared" si="80"/>
        <v>7.8297838885600928E-4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-1047.524901301405</v>
      </c>
      <c r="D367">
        <f t="shared" si="67"/>
        <v>725.74654049904257</v>
      </c>
      <c r="E367">
        <f t="shared" si="68"/>
        <v>367.74796090710311</v>
      </c>
      <c r="F367">
        <f t="shared" si="69"/>
        <v>36287.327024952137</v>
      </c>
      <c r="G367">
        <f t="shared" si="70"/>
        <v>-18882.46457263449</v>
      </c>
      <c r="H367">
        <f t="shared" si="71"/>
        <v>113543.58358810082</v>
      </c>
      <c r="I367">
        <f t="shared" si="72"/>
        <v>115102.96626223337</v>
      </c>
      <c r="J367" s="42">
        <f t="shared" si="73"/>
        <v>813.60101019950844</v>
      </c>
      <c r="K367">
        <f t="shared" si="74"/>
        <v>9.37943349512914</v>
      </c>
      <c r="L367">
        <f t="shared" si="75"/>
        <v>9.6101116261084538</v>
      </c>
      <c r="M367" s="42">
        <f t="shared" si="76"/>
        <v>19.105928637162471</v>
      </c>
      <c r="N367" s="6">
        <f t="shared" si="77"/>
        <v>1.6196648822527313E-7</v>
      </c>
      <c r="O367" s="4">
        <f>SUM($N$54:N367)*0.1+$O$30</f>
        <v>3.7525235946783246E-6</v>
      </c>
      <c r="P367" s="4">
        <f>SUM($O$235:O367)</f>
        <v>3.448204503590315E-4</v>
      </c>
      <c r="Q367" s="6">
        <f t="shared" si="78"/>
        <v>-9.7393300665473612E-7</v>
      </c>
      <c r="R367" s="4">
        <f>SUM($Q$54:Q367)*0.1+$O$8</f>
        <v>-1.0912447155284498E-5</v>
      </c>
      <c r="S367" s="4">
        <f>SUM($R$235:R367)</f>
        <v>-7.1570165447064761E-4</v>
      </c>
      <c r="T367">
        <f t="shared" si="79"/>
        <v>1.1539624614583193E-5</v>
      </c>
      <c r="U367">
        <f t="shared" si="80"/>
        <v>7.9443690825504044E-4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-1047.524901301405</v>
      </c>
      <c r="D368">
        <f t="shared" si="67"/>
        <v>725.74654049904257</v>
      </c>
      <c r="E368">
        <f t="shared" si="68"/>
        <v>367.74796090710311</v>
      </c>
      <c r="F368">
        <f t="shared" si="69"/>
        <v>36287.327024952137</v>
      </c>
      <c r="G368">
        <f t="shared" si="70"/>
        <v>-18845.689776543779</v>
      </c>
      <c r="H368">
        <f t="shared" si="71"/>
        <v>113906.32685835035</v>
      </c>
      <c r="I368">
        <f t="shared" si="72"/>
        <v>115454.80207213156</v>
      </c>
      <c r="J368" s="42">
        <f t="shared" si="73"/>
        <v>813.60101019950844</v>
      </c>
      <c r="K368">
        <f t="shared" si="74"/>
        <v>9.4081036561797831</v>
      </c>
      <c r="L368">
        <f t="shared" si="75"/>
        <v>9.6101116261084538</v>
      </c>
      <c r="M368" s="42">
        <f t="shared" si="76"/>
        <v>19.120019633991436</v>
      </c>
      <c r="N368" s="6">
        <f t="shared" si="77"/>
        <v>1.6165104822775049E-7</v>
      </c>
      <c r="O368" s="4">
        <f>SUM($N$54:N368)*0.1+$O$30</f>
        <v>3.7686886995010998E-6</v>
      </c>
      <c r="P368" s="4">
        <f>SUM($O$235:O368)</f>
        <v>3.485891390585326E-4</v>
      </c>
      <c r="Q368" s="6">
        <f t="shared" si="78"/>
        <v>-9.7704447832643814E-7</v>
      </c>
      <c r="R368" s="4">
        <f>SUM($Q$54:Q368)*0.1+$O$8</f>
        <v>-1.1010151603117141E-5</v>
      </c>
      <c r="S368" s="4">
        <f>SUM($R$235:R368)</f>
        <v>-7.267118060737647E-4</v>
      </c>
      <c r="T368">
        <f t="shared" si="79"/>
        <v>1.1637287176888359E-5</v>
      </c>
      <c r="U368">
        <f t="shared" si="80"/>
        <v>8.0599282686421106E-4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-1047.524901301405</v>
      </c>
      <c r="D369">
        <f t="shared" si="67"/>
        <v>725.74654049904257</v>
      </c>
      <c r="E369">
        <f t="shared" si="68"/>
        <v>367.74796090710311</v>
      </c>
      <c r="F369">
        <f t="shared" si="69"/>
        <v>36287.327024952137</v>
      </c>
      <c r="G369">
        <f t="shared" si="70"/>
        <v>-18808.914980453072</v>
      </c>
      <c r="H369">
        <f t="shared" si="71"/>
        <v>114269.07012859988</v>
      </c>
      <c r="I369">
        <f t="shared" si="72"/>
        <v>115806.71686390557</v>
      </c>
      <c r="J369" s="42">
        <f t="shared" si="73"/>
        <v>813.60101019950844</v>
      </c>
      <c r="K369">
        <f t="shared" si="74"/>
        <v>9.4367802532526746</v>
      </c>
      <c r="L369">
        <f t="shared" si="75"/>
        <v>9.6101116261084538</v>
      </c>
      <c r="M369" s="42">
        <f t="shared" si="76"/>
        <v>19.134146386681959</v>
      </c>
      <c r="N369" s="6">
        <f t="shared" si="77"/>
        <v>1.6133560823022791E-7</v>
      </c>
      <c r="O369" s="4">
        <f>SUM($N$54:N369)*0.1+$O$30</f>
        <v>3.7848222603241223E-6</v>
      </c>
      <c r="P369" s="4">
        <f>SUM($O$235:O369)</f>
        <v>3.5237396131885672E-4</v>
      </c>
      <c r="Q369" s="6">
        <f t="shared" si="78"/>
        <v>-9.8015594999813995E-7</v>
      </c>
      <c r="R369" s="4">
        <f>SUM($Q$54:Q369)*0.1+$O$8</f>
        <v>-1.1108167198116959E-5</v>
      </c>
      <c r="S369" s="4">
        <f>SUM($R$235:R369)</f>
        <v>-7.3781997327188162E-4</v>
      </c>
      <c r="T369">
        <f t="shared" si="79"/>
        <v>1.1735257050596146E-5</v>
      </c>
      <c r="U369">
        <f t="shared" si="80"/>
        <v>8.1764645267649958E-4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-1047.524901301405</v>
      </c>
      <c r="D370">
        <f t="shared" si="67"/>
        <v>725.74654049904257</v>
      </c>
      <c r="E370">
        <f t="shared" si="68"/>
        <v>367.74796090710311</v>
      </c>
      <c r="F370">
        <f t="shared" si="69"/>
        <v>36287.327024952137</v>
      </c>
      <c r="G370">
        <f t="shared" si="70"/>
        <v>-18772.140184362353</v>
      </c>
      <c r="H370">
        <f t="shared" si="71"/>
        <v>114631.81339884941</v>
      </c>
      <c r="I370">
        <f t="shared" si="72"/>
        <v>116158.70991970418</v>
      </c>
      <c r="J370" s="42">
        <f t="shared" si="73"/>
        <v>813.60101019950844</v>
      </c>
      <c r="K370">
        <f t="shared" si="74"/>
        <v>9.4654632278520321</v>
      </c>
      <c r="L370">
        <f t="shared" si="75"/>
        <v>9.6101116261084538</v>
      </c>
      <c r="M370" s="42">
        <f t="shared" si="76"/>
        <v>19.148308816096883</v>
      </c>
      <c r="N370" s="6">
        <f t="shared" si="77"/>
        <v>1.610201682327052E-7</v>
      </c>
      <c r="O370" s="4">
        <f>SUM($N$54:N370)*0.1+$O$30</f>
        <v>3.8009242771473928E-6</v>
      </c>
      <c r="P370" s="4">
        <f>SUM($O$235:O370)</f>
        <v>3.5617488559600409E-4</v>
      </c>
      <c r="Q370" s="6">
        <f t="shared" si="78"/>
        <v>-9.8326742166984197E-7</v>
      </c>
      <c r="R370" s="4">
        <f>SUM($Q$54:Q370)*0.1+$O$8</f>
        <v>-1.1206493940283944E-5</v>
      </c>
      <c r="S370" s="4">
        <f>SUM($R$235:R370)</f>
        <v>-7.4902646721216552E-4</v>
      </c>
      <c r="T370">
        <f t="shared" si="79"/>
        <v>1.1833534205562984E-5</v>
      </c>
      <c r="U370">
        <f t="shared" si="80"/>
        <v>8.2939809362794173E-4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-1047.524901301405</v>
      </c>
      <c r="D371">
        <f t="shared" si="67"/>
        <v>725.74654049904257</v>
      </c>
      <c r="E371">
        <f t="shared" si="68"/>
        <v>367.74796090710311</v>
      </c>
      <c r="F371">
        <f t="shared" si="69"/>
        <v>36287.327024952137</v>
      </c>
      <c r="G371">
        <f t="shared" si="70"/>
        <v>-18735.365388271646</v>
      </c>
      <c r="H371">
        <f t="shared" si="71"/>
        <v>114994.55666909892</v>
      </c>
      <c r="I371">
        <f t="shared" si="72"/>
        <v>116510.78053019237</v>
      </c>
      <c r="J371" s="42">
        <f t="shared" si="73"/>
        <v>813.60101019950844</v>
      </c>
      <c r="K371">
        <f t="shared" si="74"/>
        <v>9.4941525221760372</v>
      </c>
      <c r="L371">
        <f t="shared" si="75"/>
        <v>9.6101116261084538</v>
      </c>
      <c r="M371" s="42">
        <f t="shared" si="76"/>
        <v>19.16250684313345</v>
      </c>
      <c r="N371" s="6">
        <f t="shared" si="77"/>
        <v>1.6070472823518262E-7</v>
      </c>
      <c r="O371" s="4">
        <f>SUM($N$54:N371)*0.1+$O$30</f>
        <v>3.816994749970911E-6</v>
      </c>
      <c r="P371" s="4">
        <f>SUM($O$235:O371)</f>
        <v>3.5999188034597498E-4</v>
      </c>
      <c r="Q371" s="6">
        <f t="shared" si="78"/>
        <v>-9.8637889334154378E-7</v>
      </c>
      <c r="R371" s="4">
        <f>SUM($Q$54:Q371)*0.1+$O$8</f>
        <v>-1.1305131829618097E-5</v>
      </c>
      <c r="S371" s="4">
        <f>SUM($R$235:R371)</f>
        <v>-7.6033159904178357E-4</v>
      </c>
      <c r="T371">
        <f t="shared" si="79"/>
        <v>1.1932118613488122E-5</v>
      </c>
      <c r="U371">
        <f t="shared" si="80"/>
        <v>8.4124805760041213E-4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-1047.524901301405</v>
      </c>
      <c r="D372">
        <f t="shared" si="67"/>
        <v>725.74654049904257</v>
      </c>
      <c r="E372">
        <f t="shared" si="68"/>
        <v>367.74796090710311</v>
      </c>
      <c r="F372">
        <f t="shared" si="69"/>
        <v>36287.327024952137</v>
      </c>
      <c r="G372">
        <f t="shared" si="70"/>
        <v>-18698.590592180935</v>
      </c>
      <c r="H372">
        <f t="shared" si="71"/>
        <v>115357.29993934846</v>
      </c>
      <c r="I372">
        <f t="shared" si="72"/>
        <v>116862.92799442774</v>
      </c>
      <c r="J372" s="42">
        <f t="shared" si="73"/>
        <v>813.60101019950844</v>
      </c>
      <c r="K372">
        <f t="shared" si="74"/>
        <v>9.5228480791067707</v>
      </c>
      <c r="L372">
        <f t="shared" si="75"/>
        <v>9.6101116261084538</v>
      </c>
      <c r="M372" s="42">
        <f t="shared" si="76"/>
        <v>19.176740388724621</v>
      </c>
      <c r="N372" s="6">
        <f t="shared" si="77"/>
        <v>1.6038928823765998E-7</v>
      </c>
      <c r="O372" s="4">
        <f>SUM($N$54:N372)*0.1+$O$30</f>
        <v>3.8330336787946778E-6</v>
      </c>
      <c r="P372" s="4">
        <f>SUM($O$235:O372)</f>
        <v>3.6382491402476967E-4</v>
      </c>
      <c r="Q372" s="6">
        <f t="shared" si="78"/>
        <v>-9.894903650132458E-7</v>
      </c>
      <c r="R372" s="4">
        <f>SUM($Q$54:Q372)*0.1+$O$8</f>
        <v>-1.1404080866119424E-5</v>
      </c>
      <c r="S372" s="4">
        <f>SUM($R$235:R372)</f>
        <v>-7.7173567990790294E-4</v>
      </c>
      <c r="T372">
        <f t="shared" si="79"/>
        <v>1.2031010247845582E-5</v>
      </c>
      <c r="U372">
        <f t="shared" si="80"/>
        <v>8.5319665242430736E-4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-1047.524901301405</v>
      </c>
      <c r="D373">
        <f t="shared" si="67"/>
        <v>725.74654049904257</v>
      </c>
      <c r="E373">
        <f t="shared" si="68"/>
        <v>367.74796090710311</v>
      </c>
      <c r="F373">
        <f t="shared" si="69"/>
        <v>36287.327024952137</v>
      </c>
      <c r="G373">
        <f t="shared" si="70"/>
        <v>-18661.815796090228</v>
      </c>
      <c r="H373">
        <f t="shared" si="71"/>
        <v>115720.04320959798</v>
      </c>
      <c r="I373">
        <f t="shared" si="72"/>
        <v>117215.1516197391</v>
      </c>
      <c r="J373" s="42">
        <f t="shared" si="73"/>
        <v>813.60101019950844</v>
      </c>
      <c r="K373">
        <f t="shared" si="74"/>
        <v>9.5515498422003002</v>
      </c>
      <c r="L373">
        <f t="shared" si="75"/>
        <v>9.6101116261084538</v>
      </c>
      <c r="M373" s="42">
        <f t="shared" si="76"/>
        <v>19.19100937384043</v>
      </c>
      <c r="N373" s="6">
        <f t="shared" si="77"/>
        <v>1.6007384824013737E-7</v>
      </c>
      <c r="O373" s="4">
        <f>SUM($N$54:N373)*0.1+$O$30</f>
        <v>3.8490410636186918E-6</v>
      </c>
      <c r="P373" s="4">
        <f>SUM($O$235:O373)</f>
        <v>3.6767395508838837E-4</v>
      </c>
      <c r="Q373" s="6">
        <f t="shared" si="78"/>
        <v>-9.926018366849476E-7</v>
      </c>
      <c r="R373" s="4">
        <f>SUM($Q$54:Q373)*0.1+$O$8</f>
        <v>-1.1503341049787918E-5</v>
      </c>
      <c r="S373" s="4">
        <f>SUM($R$235:R373)</f>
        <v>-7.8323902095769091E-4</v>
      </c>
      <c r="T373">
        <f t="shared" si="79"/>
        <v>1.2130209083818741E-5</v>
      </c>
      <c r="U373">
        <f t="shared" si="80"/>
        <v>8.6524418588113051E-4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-1047.524901301405</v>
      </c>
      <c r="D374">
        <f t="shared" si="67"/>
        <v>725.74654049904257</v>
      </c>
      <c r="E374">
        <f t="shared" si="68"/>
        <v>367.74796090710311</v>
      </c>
      <c r="F374">
        <f t="shared" si="69"/>
        <v>36287.327024952137</v>
      </c>
      <c r="G374">
        <f t="shared" si="70"/>
        <v>-18625.040999999517</v>
      </c>
      <c r="H374">
        <f t="shared" si="71"/>
        <v>116082.78647984751</v>
      </c>
      <c r="I374">
        <f t="shared" si="72"/>
        <v>117567.45072160717</v>
      </c>
      <c r="J374" s="42">
        <f t="shared" si="73"/>
        <v>813.60101019950844</v>
      </c>
      <c r="K374">
        <f t="shared" si="74"/>
        <v>9.5802577556769783</v>
      </c>
      <c r="L374">
        <f t="shared" si="75"/>
        <v>9.6101116261084538</v>
      </c>
      <c r="M374" s="42">
        <f t="shared" si="76"/>
        <v>19.20531371948929</v>
      </c>
      <c r="N374" s="6">
        <f t="shared" si="77"/>
        <v>1.5975840824261476E-7</v>
      </c>
      <c r="O374" s="4">
        <f>SUM($N$54:N374)*0.1+$O$30</f>
        <v>3.8650169044429531E-6</v>
      </c>
      <c r="P374" s="4">
        <f>SUM($O$235:O374)</f>
        <v>3.7153897199283131E-4</v>
      </c>
      <c r="Q374" s="6">
        <f t="shared" si="78"/>
        <v>-9.9571330835664941E-7</v>
      </c>
      <c r="R374" s="4">
        <f>SUM($Q$54:Q374)*0.1+$O$8</f>
        <v>-1.1602912380623587E-5</v>
      </c>
      <c r="S374" s="4">
        <f>SUM($R$235:R374)</f>
        <v>-7.9484193333831453E-4</v>
      </c>
      <c r="T374">
        <f t="shared" si="79"/>
        <v>1.2229715098237485E-5</v>
      </c>
      <c r="U374">
        <f t="shared" si="80"/>
        <v>8.7739096570598417E-4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-1047.524901301405</v>
      </c>
      <c r="D375">
        <f t="shared" ref="D375:D438" si="83">IF(B375&lt;$B$41,$B$13,IF(AND($B$41&lt;=B375,B375&lt;$B$41+$G$8),$B$13+$B$16,$B$13+$B$16+$B$10))</f>
        <v>725.74654049904257</v>
      </c>
      <c r="E375">
        <f t="shared" ref="E375:E438" si="84">IF(B375&lt;$B$41,$B$14,IF(AND($B$41&lt;=B375,B375&lt;$B$41+$G$8),$B$14+$B$17,$B$14+$B$17+$B$11))</f>
        <v>367.74796090710311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-18588.266203908799</v>
      </c>
      <c r="H375">
        <f t="shared" ref="H375:H438" si="87">IF(B375&lt;$B$41,-$B$13*B375,IF(AND($B$41&lt;=B375,B375&lt;=$B$41+$G$8),-$B$13*B375+(-B375+B362)*B337,-$B$13*B375+(-B375+$B$41)*$B$16+(-B375+$B$41+$G$8)*$B$10))</f>
        <v>116445.52975009705</v>
      </c>
      <c r="I375">
        <f t="shared" ref="I375:I438" si="88">SQRT(SUMSQ(H375,G375))</f>
        <v>117919.82462354715</v>
      </c>
      <c r="J375" s="42">
        <f t="shared" ref="J375:J438" si="89">SQRT(SUMSQ(D375:E375))</f>
        <v>813.60101019950844</v>
      </c>
      <c r="K375">
        <f t="shared" ref="K375:K438" si="90">32*I375/(PI()*$G$13^3)</f>
        <v>9.6089717644118657</v>
      </c>
      <c r="L375">
        <f t="shared" ref="L375:L438" si="91">16*F375/(PI()*$G$13^3)*$G$23</f>
        <v>9.6101116261084538</v>
      </c>
      <c r="M375" s="42">
        <f t="shared" ref="M375:M438" si="92">SQRT(K375^2+3*L375^2)</f>
        <v>19.219653346719319</v>
      </c>
      <c r="N375" s="6">
        <f t="shared" ref="N375:N438" si="93">-G375/($G$15*$B$42)</f>
        <v>1.5944296824509208E-7</v>
      </c>
      <c r="O375" s="4">
        <f>SUM($N$54:N375)*0.1+$O$30</f>
        <v>3.8809612012674616E-6</v>
      </c>
      <c r="P375" s="4">
        <f>SUM($O$235:O375)</f>
        <v>3.7541993319409876E-4</v>
      </c>
      <c r="Q375" s="6">
        <f t="shared" ref="Q375:Q438" si="94">-H375/($B$42*$G$15)</f>
        <v>-9.9882478002835143E-7</v>
      </c>
      <c r="R375" s="4">
        <f>SUM($Q$54:Q375)*0.1+$O$8</f>
        <v>-1.170279485862642E-5</v>
      </c>
      <c r="S375" s="4">
        <f>SUM($R$235:R375)</f>
        <v>-8.0654472819694097E-4</v>
      </c>
      <c r="T375">
        <f t="shared" ref="T375:T438" si="95">SQRT(SUMSQ(O375,R375))</f>
        <v>1.2329528269517709E-5</v>
      </c>
      <c r="U375">
        <f t="shared" ref="U375:U438" si="96">SQRT(S375^2+P375^2)</f>
        <v>8.8963729958997282E-4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-1047.524901301405</v>
      </c>
      <c r="D376">
        <f t="shared" si="83"/>
        <v>725.74654049904257</v>
      </c>
      <c r="E376">
        <f t="shared" si="84"/>
        <v>367.74796090710311</v>
      </c>
      <c r="F376">
        <f t="shared" si="85"/>
        <v>36287.327024952137</v>
      </c>
      <c r="G376">
        <f t="shared" si="86"/>
        <v>-18551.491407818092</v>
      </c>
      <c r="H376">
        <f t="shared" si="87"/>
        <v>116808.27302034656</v>
      </c>
      <c r="I376">
        <f t="shared" si="88"/>
        <v>118272.27265699333</v>
      </c>
      <c r="J376" s="42">
        <f t="shared" si="89"/>
        <v>813.60101019950844</v>
      </c>
      <c r="K376">
        <f t="shared" si="90"/>
        <v>9.6376918139253274</v>
      </c>
      <c r="L376">
        <f t="shared" si="91"/>
        <v>9.6101116261084538</v>
      </c>
      <c r="M376" s="42">
        <f t="shared" si="92"/>
        <v>19.234028176619631</v>
      </c>
      <c r="N376" s="6">
        <f t="shared" si="93"/>
        <v>1.5912752824756947E-7</v>
      </c>
      <c r="O376" s="4">
        <f>SUM($N$54:N376)*0.1+$O$30</f>
        <v>3.8968739540922191E-6</v>
      </c>
      <c r="P376" s="4">
        <f>SUM($O$235:O376)</f>
        <v>3.7931680714819099E-4</v>
      </c>
      <c r="Q376" s="6">
        <f t="shared" si="94"/>
        <v>-1.0019362517000532E-6</v>
      </c>
      <c r="R376" s="4">
        <f>SUM($Q$54:Q376)*0.1+$O$8</f>
        <v>-1.1802988483796425E-5</v>
      </c>
      <c r="S376" s="4">
        <f>SUM($R$235:R376)</f>
        <v>-8.1834771668073741E-4</v>
      </c>
      <c r="T376">
        <f t="shared" si="95"/>
        <v>1.2429648577603203E-5</v>
      </c>
      <c r="U376">
        <f t="shared" si="96"/>
        <v>9.0198349518251964E-4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-1047.524901301405</v>
      </c>
      <c r="D377">
        <f t="shared" si="83"/>
        <v>725.74654049904257</v>
      </c>
      <c r="E377">
        <f t="shared" si="84"/>
        <v>367.74796090710311</v>
      </c>
      <c r="F377">
        <f t="shared" si="85"/>
        <v>36287.327024952137</v>
      </c>
      <c r="G377">
        <f t="shared" si="86"/>
        <v>-18514.716611727381</v>
      </c>
      <c r="H377">
        <f t="shared" si="87"/>
        <v>117171.01629059609</v>
      </c>
      <c r="I377">
        <f t="shared" si="88"/>
        <v>118624.79416118584</v>
      </c>
      <c r="J377" s="42">
        <f t="shared" si="89"/>
        <v>813.60101019950844</v>
      </c>
      <c r="K377">
        <f t="shared" si="90"/>
        <v>9.6664178503738025</v>
      </c>
      <c r="L377">
        <f t="shared" si="91"/>
        <v>9.6101116261084538</v>
      </c>
      <c r="M377" s="42">
        <f t="shared" si="92"/>
        <v>19.248438130321638</v>
      </c>
      <c r="N377" s="6">
        <f t="shared" si="93"/>
        <v>1.5881208825004683E-7</v>
      </c>
      <c r="O377" s="4">
        <f>SUM($N$54:N377)*0.1+$O$30</f>
        <v>3.9127551629172238E-6</v>
      </c>
      <c r="P377" s="4">
        <f>SUM($O$235:O377)</f>
        <v>3.8322956231110823E-4</v>
      </c>
      <c r="Q377" s="6">
        <f t="shared" si="94"/>
        <v>-1.0050477233717553E-6</v>
      </c>
      <c r="R377" s="4">
        <f>SUM($Q$54:Q377)*0.1+$O$8</f>
        <v>-1.19034932561336E-5</v>
      </c>
      <c r="S377" s="4">
        <f>SUM($R$235:R377)</f>
        <v>-8.30251209936871E-4</v>
      </c>
      <c r="T377">
        <f t="shared" si="95"/>
        <v>1.2530076003909692E-5</v>
      </c>
      <c r="U377">
        <f t="shared" si="96"/>
        <v>9.1442986009360053E-4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-1047.524901301405</v>
      </c>
      <c r="D378">
        <f t="shared" si="83"/>
        <v>725.74654049904257</v>
      </c>
      <c r="E378">
        <f t="shared" si="84"/>
        <v>367.74796090710311</v>
      </c>
      <c r="F378">
        <f t="shared" si="85"/>
        <v>36287.327024952137</v>
      </c>
      <c r="G378">
        <f t="shared" si="86"/>
        <v>-18477.941815636674</v>
      </c>
      <c r="H378">
        <f t="shared" si="87"/>
        <v>117533.7595608456</v>
      </c>
      <c r="I378">
        <f t="shared" si="88"/>
        <v>118977.38848305891</v>
      </c>
      <c r="J378" s="42">
        <f t="shared" si="89"/>
        <v>813.60101019950844</v>
      </c>
      <c r="K378">
        <f t="shared" si="90"/>
        <v>9.6951498205407063</v>
      </c>
      <c r="L378">
        <f t="shared" si="91"/>
        <v>9.6101116261084538</v>
      </c>
      <c r="M378" s="42">
        <f t="shared" si="92"/>
        <v>19.262883129000318</v>
      </c>
      <c r="N378" s="6">
        <f t="shared" si="93"/>
        <v>1.5849664825252425E-7</v>
      </c>
      <c r="O378" s="4">
        <f>SUM($N$54:N378)*0.1+$O$30</f>
        <v>3.9286048277424758E-6</v>
      </c>
      <c r="P378" s="4">
        <f>SUM($O$235:O378)</f>
        <v>3.8715816713885069E-4</v>
      </c>
      <c r="Q378" s="6">
        <f t="shared" si="94"/>
        <v>-1.0081591950434571E-6</v>
      </c>
      <c r="R378" s="4">
        <f>SUM($Q$54:Q378)*0.1+$O$8</f>
        <v>-1.2004309175637942E-5</v>
      </c>
      <c r="S378" s="4">
        <f>SUM($R$235:R378)</f>
        <v>-8.4225551911250893E-4</v>
      </c>
      <c r="T378">
        <f t="shared" si="95"/>
        <v>1.2630810531271015E-5</v>
      </c>
      <c r="U378">
        <f t="shared" si="96"/>
        <v>9.2697670189589778E-4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-1047.524901301405</v>
      </c>
      <c r="D379">
        <f t="shared" si="83"/>
        <v>725.74654049904257</v>
      </c>
      <c r="E379">
        <f t="shared" si="84"/>
        <v>367.74796090710311</v>
      </c>
      <c r="F379">
        <f t="shared" si="85"/>
        <v>36287.327024952137</v>
      </c>
      <c r="G379">
        <f t="shared" si="86"/>
        <v>-18441.167019545956</v>
      </c>
      <c r="H379">
        <f t="shared" si="87"/>
        <v>117896.50283109515</v>
      </c>
      <c r="I379">
        <f t="shared" si="88"/>
        <v>119330.05497713145</v>
      </c>
      <c r="J379" s="42">
        <f t="shared" si="89"/>
        <v>813.60101019950844</v>
      </c>
      <c r="K379">
        <f t="shared" si="90"/>
        <v>9.7238876718275069</v>
      </c>
      <c r="L379">
        <f t="shared" si="91"/>
        <v>9.6101116261084538</v>
      </c>
      <c r="M379" s="42">
        <f t="shared" si="92"/>
        <v>19.277363093875511</v>
      </c>
      <c r="N379" s="6">
        <f t="shared" si="93"/>
        <v>1.5818120825500156E-7</v>
      </c>
      <c r="O379" s="4">
        <f>SUM($N$54:N379)*0.1+$O$30</f>
        <v>3.9444229485679751E-6</v>
      </c>
      <c r="P379" s="4">
        <f>SUM($O$235:O379)</f>
        <v>3.9110259008741865E-4</v>
      </c>
      <c r="Q379" s="6">
        <f t="shared" si="94"/>
        <v>-1.0112706667151591E-6</v>
      </c>
      <c r="R379" s="4">
        <f>SUM($Q$54:Q379)*0.1+$O$8</f>
        <v>-1.2105436242309459E-5</v>
      </c>
      <c r="S379" s="4">
        <f>SUM($R$235:R379)</f>
        <v>-8.5436095535481834E-4</v>
      </c>
      <c r="T379">
        <f t="shared" si="95"/>
        <v>1.2731852143887357E-5</v>
      </c>
      <c r="U379">
        <f t="shared" si="96"/>
        <v>9.3962432812687714E-4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-1047.524901301405</v>
      </c>
      <c r="D380">
        <f t="shared" si="83"/>
        <v>725.74654049904257</v>
      </c>
      <c r="E380">
        <f t="shared" si="84"/>
        <v>367.74796090710311</v>
      </c>
      <c r="F380">
        <f t="shared" si="85"/>
        <v>36287.327024952137</v>
      </c>
      <c r="G380">
        <f t="shared" si="86"/>
        <v>-18404.392223455248</v>
      </c>
      <c r="H380">
        <f t="shared" si="87"/>
        <v>118259.24610134467</v>
      </c>
      <c r="I380">
        <f t="shared" si="88"/>
        <v>119682.793005399</v>
      </c>
      <c r="J380" s="42">
        <f t="shared" si="89"/>
        <v>813.60101019950844</v>
      </c>
      <c r="K380">
        <f t="shared" si="90"/>
        <v>9.7526313522449239</v>
      </c>
      <c r="L380">
        <f t="shared" si="91"/>
        <v>9.6101116261084538</v>
      </c>
      <c r="M380" s="42">
        <f t="shared" si="92"/>
        <v>19.291877946213148</v>
      </c>
      <c r="N380" s="6">
        <f t="shared" si="93"/>
        <v>1.5786576825747896E-7</v>
      </c>
      <c r="O380" s="4">
        <f>SUM($N$54:N380)*0.1+$O$30</f>
        <v>3.9602095253937233E-6</v>
      </c>
      <c r="P380" s="4">
        <f>SUM($O$235:O380)</f>
        <v>3.9506279961281238E-4</v>
      </c>
      <c r="Q380" s="6">
        <f t="shared" si="94"/>
        <v>-1.0143821383868609E-6</v>
      </c>
      <c r="R380" s="4">
        <f>SUM($Q$54:Q380)*0.1+$O$8</f>
        <v>-1.2206874456148144E-5</v>
      </c>
      <c r="S380" s="4">
        <f>SUM($R$235:R380)</f>
        <v>-8.6656782981096652E-4</v>
      </c>
      <c r="T380">
        <f t="shared" si="95"/>
        <v>1.283320082727537E-5</v>
      </c>
      <c r="U380">
        <f t="shared" si="96"/>
        <v>9.5237304629079114E-4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-1047.524901301405</v>
      </c>
      <c r="D381">
        <f t="shared" si="83"/>
        <v>725.74654049904257</v>
      </c>
      <c r="E381">
        <f t="shared" si="84"/>
        <v>367.74796090710311</v>
      </c>
      <c r="F381">
        <f t="shared" si="85"/>
        <v>36287.327024952137</v>
      </c>
      <c r="G381">
        <f t="shared" si="86"/>
        <v>-18367.617427364537</v>
      </c>
      <c r="H381">
        <f t="shared" si="87"/>
        <v>118621.98937159419</v>
      </c>
      <c r="I381">
        <f t="shared" si="88"/>
        <v>120035.6019372279</v>
      </c>
      <c r="J381" s="42">
        <f t="shared" si="89"/>
        <v>813.60101019950844</v>
      </c>
      <c r="K381">
        <f t="shared" si="90"/>
        <v>9.7813808104043058</v>
      </c>
      <c r="L381">
        <f t="shared" si="91"/>
        <v>9.6101116261084538</v>
      </c>
      <c r="M381" s="42">
        <f t="shared" si="92"/>
        <v>19.306427607326537</v>
      </c>
      <c r="N381" s="6">
        <f t="shared" si="93"/>
        <v>1.5755032825995632E-7</v>
      </c>
      <c r="O381" s="4">
        <f>SUM($N$54:N381)*0.1+$O$30</f>
        <v>3.9759645582197188E-6</v>
      </c>
      <c r="P381" s="4">
        <f>SUM($O$235:O381)</f>
        <v>3.9903876417103211E-4</v>
      </c>
      <c r="Q381" s="6">
        <f t="shared" si="94"/>
        <v>-1.0174936100585627E-6</v>
      </c>
      <c r="R381" s="4">
        <f>SUM($Q$54:Q381)*0.1+$O$8</f>
        <v>-1.2308623817154E-5</v>
      </c>
      <c r="S381" s="4">
        <f>SUM($R$235:R381)</f>
        <v>-8.7887645362812053E-4</v>
      </c>
      <c r="T381">
        <f t="shared" si="95"/>
        <v>1.293485656822023E-5</v>
      </c>
      <c r="U381">
        <f t="shared" si="96"/>
        <v>9.6522316386061027E-4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-1047.524901301405</v>
      </c>
      <c r="D382">
        <f t="shared" si="83"/>
        <v>725.74654049904257</v>
      </c>
      <c r="E382">
        <f t="shared" si="84"/>
        <v>367.74796090710311</v>
      </c>
      <c r="F382">
        <f t="shared" si="85"/>
        <v>36287.327024952137</v>
      </c>
      <c r="G382">
        <f t="shared" si="86"/>
        <v>-18330.84263127383</v>
      </c>
      <c r="H382">
        <f t="shared" si="87"/>
        <v>118984.73264184373</v>
      </c>
      <c r="I382">
        <f t="shared" si="88"/>
        <v>120388.48114925098</v>
      </c>
      <c r="J382" s="42">
        <f t="shared" si="89"/>
        <v>813.60101019950844</v>
      </c>
      <c r="K382">
        <f t="shared" si="90"/>
        <v>9.810135995509123</v>
      </c>
      <c r="L382">
        <f t="shared" si="91"/>
        <v>9.6101116261084538</v>
      </c>
      <c r="M382" s="42">
        <f t="shared" si="92"/>
        <v>19.321011998577571</v>
      </c>
      <c r="N382" s="6">
        <f t="shared" si="93"/>
        <v>1.5723488826243374E-7</v>
      </c>
      <c r="O382" s="4">
        <f>SUM($N$54:N382)*0.1+$O$30</f>
        <v>3.9916880470459632E-6</v>
      </c>
      <c r="P382" s="4">
        <f>SUM($O$235:O382)</f>
        <v>4.0303045221807806E-4</v>
      </c>
      <c r="Q382" s="6">
        <f t="shared" si="94"/>
        <v>-1.0206050817302647E-6</v>
      </c>
      <c r="R382" s="4">
        <f>SUM($Q$54:Q382)*0.1+$O$8</f>
        <v>-1.2410684325327026E-5</v>
      </c>
      <c r="S382" s="4">
        <f>SUM($R$235:R382)</f>
        <v>-8.9128713795344754E-4</v>
      </c>
      <c r="T382">
        <f t="shared" si="95"/>
        <v>1.3036819354729418E-5</v>
      </c>
      <c r="U382">
        <f t="shared" si="96"/>
        <v>9.7817498827988659E-4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-1047.524901301405</v>
      </c>
      <c r="D383">
        <f t="shared" si="83"/>
        <v>725.74654049904257</v>
      </c>
      <c r="E383">
        <f t="shared" si="84"/>
        <v>367.74796090710311</v>
      </c>
      <c r="F383">
        <f t="shared" si="85"/>
        <v>36287.327024952137</v>
      </c>
      <c r="G383">
        <f t="shared" si="86"/>
        <v>-18294.067835183119</v>
      </c>
      <c r="H383">
        <f t="shared" si="87"/>
        <v>119347.47591209324</v>
      </c>
      <c r="I383">
        <f t="shared" si="88"/>
        <v>120741.43002526498</v>
      </c>
      <c r="J383" s="42">
        <f t="shared" si="89"/>
        <v>813.60101019950844</v>
      </c>
      <c r="K383">
        <f t="shared" si="90"/>
        <v>9.8388968573466169</v>
      </c>
      <c r="L383">
        <f t="shared" si="91"/>
        <v>9.6101116261084538</v>
      </c>
      <c r="M383" s="42">
        <f t="shared" si="92"/>
        <v>19.335631041377983</v>
      </c>
      <c r="N383" s="6">
        <f t="shared" si="93"/>
        <v>1.569194482649111E-7</v>
      </c>
      <c r="O383" s="4">
        <f>SUM($N$54:N383)*0.1+$O$30</f>
        <v>4.0073799918724531E-6</v>
      </c>
      <c r="P383" s="4">
        <f>SUM($O$235:O383)</f>
        <v>4.0703783220995049E-4</v>
      </c>
      <c r="Q383" s="6">
        <f t="shared" si="94"/>
        <v>-1.0237165534019665E-6</v>
      </c>
      <c r="R383" s="4">
        <f>SUM($Q$54:Q383)*0.1+$O$8</f>
        <v>-1.251305598066722E-5</v>
      </c>
      <c r="S383" s="4">
        <f>SUM($R$235:R383)</f>
        <v>-9.0380019393411471E-4</v>
      </c>
      <c r="T383">
        <f t="shared" si="95"/>
        <v>1.3139089175988241E-5</v>
      </c>
      <c r="U383">
        <f t="shared" si="96"/>
        <v>9.9122882696455069E-4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-1047.524901301405</v>
      </c>
      <c r="D384">
        <f t="shared" si="83"/>
        <v>725.74654049904257</v>
      </c>
      <c r="E384">
        <f t="shared" si="84"/>
        <v>367.74796090710311</v>
      </c>
      <c r="F384">
        <f t="shared" si="85"/>
        <v>36287.327024952137</v>
      </c>
      <c r="G384">
        <f t="shared" si="86"/>
        <v>-18257.293039092405</v>
      </c>
      <c r="H384">
        <f t="shared" si="87"/>
        <v>119710.21918234277</v>
      </c>
      <c r="I384">
        <f t="shared" si="88"/>
        <v>121094.44795612984</v>
      </c>
      <c r="J384" s="42">
        <f t="shared" si="89"/>
        <v>813.60101019950844</v>
      </c>
      <c r="K384">
        <f t="shared" si="90"/>
        <v>9.867663346279592</v>
      </c>
      <c r="L384">
        <f t="shared" si="91"/>
        <v>9.6101116261084538</v>
      </c>
      <c r="M384" s="42">
        <f t="shared" si="92"/>
        <v>19.35028465719056</v>
      </c>
      <c r="N384" s="6">
        <f t="shared" si="93"/>
        <v>1.5660400826738844E-7</v>
      </c>
      <c r="O384" s="4">
        <f>SUM($N$54:N384)*0.1+$O$30</f>
        <v>4.0230403926991921E-6</v>
      </c>
      <c r="P384" s="4">
        <f>SUM($O$235:O384)</f>
        <v>4.1106087260264968E-4</v>
      </c>
      <c r="Q384" s="6">
        <f t="shared" si="94"/>
        <v>-1.0268280250736685E-6</v>
      </c>
      <c r="R384" s="4">
        <f>SUM($Q$54:Q384)*0.1+$O$8</f>
        <v>-1.2615738783174589E-5</v>
      </c>
      <c r="S384" s="4">
        <f>SUM($R$235:R384)</f>
        <v>-9.1641593271728932E-4</v>
      </c>
      <c r="T384">
        <f t="shared" si="95"/>
        <v>1.3241666022317007E-5</v>
      </c>
      <c r="U384">
        <f t="shared" si="96"/>
        <v>1.0043849873046446E-3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-1047.524901301405</v>
      </c>
      <c r="D385">
        <f t="shared" si="83"/>
        <v>725.74654049904257</v>
      </c>
      <c r="E385">
        <f t="shared" si="84"/>
        <v>367.74796090710311</v>
      </c>
      <c r="F385">
        <f t="shared" si="85"/>
        <v>36287.327024952137</v>
      </c>
      <c r="G385">
        <f t="shared" si="86"/>
        <v>-18220.518243001694</v>
      </c>
      <c r="H385">
        <f t="shared" si="87"/>
        <v>120072.9624525923</v>
      </c>
      <c r="I385">
        <f t="shared" si="88"/>
        <v>121447.53433966948</v>
      </c>
      <c r="J385" s="42">
        <f t="shared" si="89"/>
        <v>813.60101019950844</v>
      </c>
      <c r="K385">
        <f t="shared" si="90"/>
        <v>9.8964354132383239</v>
      </c>
      <c r="L385">
        <f t="shared" si="91"/>
        <v>9.6101116261084538</v>
      </c>
      <c r="M385" s="42">
        <f t="shared" si="92"/>
        <v>19.364972767530354</v>
      </c>
      <c r="N385" s="6">
        <f t="shared" si="93"/>
        <v>1.5628856826986581E-7</v>
      </c>
      <c r="O385" s="4">
        <f>SUM($N$54:N385)*0.1+$O$30</f>
        <v>4.03866924952618E-6</v>
      </c>
      <c r="P385" s="4">
        <f>SUM($O$235:O385)</f>
        <v>4.1509954185217586E-4</v>
      </c>
      <c r="Q385" s="6">
        <f t="shared" si="94"/>
        <v>-1.0299394967453704E-6</v>
      </c>
      <c r="R385" s="4">
        <f>SUM($Q$54:Q385)*0.1+$O$8</f>
        <v>-1.2718732732849125E-5</v>
      </c>
      <c r="S385" s="4">
        <f>SUM($R$235:R385)</f>
        <v>-9.2913466545013843E-4</v>
      </c>
      <c r="T385">
        <f t="shared" si="95"/>
        <v>1.3344549885129738E-5</v>
      </c>
      <c r="U385">
        <f t="shared" si="96"/>
        <v>1.0176437766659938E-3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-1047.524901301405</v>
      </c>
      <c r="D386">
        <f t="shared" si="83"/>
        <v>725.74654049904257</v>
      </c>
      <c r="E386">
        <f t="shared" si="84"/>
        <v>367.74796090710311</v>
      </c>
      <c r="F386">
        <f t="shared" si="85"/>
        <v>36287.327024952137</v>
      </c>
      <c r="G386">
        <f t="shared" si="86"/>
        <v>-18183.743446910983</v>
      </c>
      <c r="H386">
        <f t="shared" si="87"/>
        <v>120435.70572284183</v>
      </c>
      <c r="I386">
        <f t="shared" si="88"/>
        <v>121800.68858057426</v>
      </c>
      <c r="J386" s="42">
        <f t="shared" si="89"/>
        <v>813.60101019950844</v>
      </c>
      <c r="K386">
        <f t="shared" si="90"/>
        <v>9.9252130097126212</v>
      </c>
      <c r="L386">
        <f t="shared" si="91"/>
        <v>9.6101116261084538</v>
      </c>
      <c r="M386" s="42">
        <f t="shared" si="92"/>
        <v>19.379695293965881</v>
      </c>
      <c r="N386" s="6">
        <f t="shared" si="93"/>
        <v>1.5597312827234317E-7</v>
      </c>
      <c r="O386" s="4">
        <f>SUM($N$54:N386)*0.1+$O$30</f>
        <v>4.0542665623534134E-6</v>
      </c>
      <c r="P386" s="4">
        <f>SUM($O$235:O386)</f>
        <v>4.1915380841452929E-4</v>
      </c>
      <c r="Q386" s="6">
        <f t="shared" si="94"/>
        <v>-1.0330509684170724E-6</v>
      </c>
      <c r="R386" s="4">
        <f>SUM($Q$54:Q386)*0.1+$O$8</f>
        <v>-1.2822037829690832E-5</v>
      </c>
      <c r="S386" s="4">
        <f>SUM($R$235:R386)</f>
        <v>-9.4195670327982932E-4</v>
      </c>
      <c r="T386">
        <f t="shared" si="95"/>
        <v>1.3447740756894435E-5</v>
      </c>
      <c r="U386">
        <f t="shared" si="96"/>
        <v>1.0310055023918198E-3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-1047.524901301405</v>
      </c>
      <c r="D387">
        <f t="shared" si="83"/>
        <v>725.74654049904257</v>
      </c>
      <c r="E387">
        <f t="shared" si="84"/>
        <v>367.74796090710311</v>
      </c>
      <c r="F387">
        <f t="shared" si="85"/>
        <v>36287.327024952137</v>
      </c>
      <c r="G387">
        <f t="shared" si="86"/>
        <v>-18146.968650820276</v>
      </c>
      <c r="H387">
        <f t="shared" si="87"/>
        <v>120798.44899309136</v>
      </c>
      <c r="I387">
        <f t="shared" si="88"/>
        <v>122153.91009030511</v>
      </c>
      <c r="J387" s="42">
        <f t="shared" si="89"/>
        <v>813.60101019950844</v>
      </c>
      <c r="K387">
        <f t="shared" si="90"/>
        <v>9.9539960877440059</v>
      </c>
      <c r="L387">
        <f t="shared" si="91"/>
        <v>9.6101116261084538</v>
      </c>
      <c r="M387" s="42">
        <f t="shared" si="92"/>
        <v>19.394452158120313</v>
      </c>
      <c r="N387" s="6">
        <f t="shared" si="93"/>
        <v>1.5565768827482059E-7</v>
      </c>
      <c r="O387" s="4">
        <f>SUM($N$54:N387)*0.1+$O$30</f>
        <v>4.0698323311808958E-6</v>
      </c>
      <c r="P387" s="4">
        <f>SUM($O$235:O387)</f>
        <v>4.232236407457102E-4</v>
      </c>
      <c r="Q387" s="6">
        <f t="shared" si="94"/>
        <v>-1.0361624400887742E-6</v>
      </c>
      <c r="R387" s="4">
        <f>SUM($Q$54:Q387)*0.1+$O$8</f>
        <v>-1.292565407369971E-5</v>
      </c>
      <c r="S387" s="4">
        <f>SUM($R$235:R387)</f>
        <v>-9.5488235735352903E-4</v>
      </c>
      <c r="T387">
        <f t="shared" si="95"/>
        <v>1.3551238631094769E-5</v>
      </c>
      <c r="U387">
        <f t="shared" si="96"/>
        <v>1.0444704718042951E-3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-1047.524901301405</v>
      </c>
      <c r="D388">
        <f t="shared" si="83"/>
        <v>725.74654049904257</v>
      </c>
      <c r="E388">
        <f t="shared" si="84"/>
        <v>367.74796090710311</v>
      </c>
      <c r="F388">
        <f t="shared" si="85"/>
        <v>36287.327024952137</v>
      </c>
      <c r="G388">
        <f t="shared" si="86"/>
        <v>-18110.193854729558</v>
      </c>
      <c r="H388">
        <f t="shared" si="87"/>
        <v>121161.19226334088</v>
      </c>
      <c r="I388">
        <f t="shared" si="88"/>
        <v>122507.19828699921</v>
      </c>
      <c r="J388" s="42">
        <f t="shared" si="89"/>
        <v>813.60101019950844</v>
      </c>
      <c r="K388">
        <f t="shared" si="90"/>
        <v>9.9827845999180269</v>
      </c>
      <c r="L388">
        <f t="shared" si="91"/>
        <v>9.6101116261084538</v>
      </c>
      <c r="M388" s="42">
        <f t="shared" si="92"/>
        <v>19.409243281672655</v>
      </c>
      <c r="N388" s="6">
        <f t="shared" si="93"/>
        <v>1.553422482772979E-7</v>
      </c>
      <c r="O388" s="4">
        <f>SUM($N$54:N388)*0.1+$O$30</f>
        <v>4.0853665560086255E-6</v>
      </c>
      <c r="P388" s="4">
        <f>SUM($O$235:O388)</f>
        <v>4.2730900730171881E-4</v>
      </c>
      <c r="Q388" s="6">
        <f t="shared" si="94"/>
        <v>-1.0392739117604762E-6</v>
      </c>
      <c r="R388" s="4">
        <f>SUM($Q$54:Q388)*0.1+$O$8</f>
        <v>-1.3029581464875755E-5</v>
      </c>
      <c r="S388" s="4">
        <f>SUM($R$235:R388)</f>
        <v>-9.6791193881840475E-4</v>
      </c>
      <c r="T388">
        <f t="shared" si="95"/>
        <v>1.3655043502193159E-5</v>
      </c>
      <c r="U388">
        <f t="shared" si="96"/>
        <v>1.0580389922060453E-3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-1047.524901301405</v>
      </c>
      <c r="D389">
        <f t="shared" si="83"/>
        <v>725.74654049904257</v>
      </c>
      <c r="E389">
        <f t="shared" si="84"/>
        <v>367.74796090710311</v>
      </c>
      <c r="F389">
        <f t="shared" si="85"/>
        <v>36287.327024952137</v>
      </c>
      <c r="G389">
        <f t="shared" si="86"/>
        <v>-18073.41905863885</v>
      </c>
      <c r="H389">
        <f t="shared" si="87"/>
        <v>121523.93553359041</v>
      </c>
      <c r="I389">
        <f t="shared" si="88"/>
        <v>122860.55259537704</v>
      </c>
      <c r="J389" s="42">
        <f t="shared" si="89"/>
        <v>813.60101019950844</v>
      </c>
      <c r="K389">
        <f t="shared" si="90"/>
        <v>10.011578499356697</v>
      </c>
      <c r="L389">
        <f t="shared" si="91"/>
        <v>9.6101116261084538</v>
      </c>
      <c r="M389" s="42">
        <f t="shared" si="92"/>
        <v>19.424068586358935</v>
      </c>
      <c r="N389" s="6">
        <f t="shared" si="93"/>
        <v>1.5502680827977529E-7</v>
      </c>
      <c r="O389" s="4">
        <f>SUM($N$54:N389)*0.1+$O$30</f>
        <v>4.1008692368366024E-6</v>
      </c>
      <c r="P389" s="4">
        <f>SUM($O$235:O389)</f>
        <v>4.3140987653855539E-4</v>
      </c>
      <c r="Q389" s="6">
        <f t="shared" si="94"/>
        <v>-1.042385383432178E-6</v>
      </c>
      <c r="R389" s="4">
        <f>SUM($Q$54:Q389)*0.1+$O$8</f>
        <v>-1.3133820003218975E-5</v>
      </c>
      <c r="S389" s="4">
        <f>SUM($R$235:R389)</f>
        <v>-9.8104575882162364E-4</v>
      </c>
      <c r="T389">
        <f t="shared" si="95"/>
        <v>1.3759155365595218E-5</v>
      </c>
      <c r="U389">
        <f t="shared" si="96"/>
        <v>1.0717113708815947E-3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-1047.524901301405</v>
      </c>
      <c r="D390">
        <f t="shared" si="83"/>
        <v>725.74654049904257</v>
      </c>
      <c r="E390">
        <f t="shared" si="84"/>
        <v>367.74796090710311</v>
      </c>
      <c r="F390">
        <f t="shared" si="85"/>
        <v>36287.327024952137</v>
      </c>
      <c r="G390">
        <f t="shared" si="86"/>
        <v>-18036.64426254814</v>
      </c>
      <c r="H390">
        <f t="shared" si="87"/>
        <v>121886.67880383992</v>
      </c>
      <c r="I390">
        <f t="shared" si="88"/>
        <v>123213.97244665133</v>
      </c>
      <c r="J390" s="42">
        <f t="shared" si="89"/>
        <v>813.60101019950844</v>
      </c>
      <c r="K390">
        <f t="shared" si="90"/>
        <v>10.040377739711055</v>
      </c>
      <c r="L390">
        <f t="shared" si="91"/>
        <v>9.6101116261084538</v>
      </c>
      <c r="M390" s="42">
        <f t="shared" si="92"/>
        <v>19.438927993973326</v>
      </c>
      <c r="N390" s="6">
        <f t="shared" si="93"/>
        <v>1.5471136828225266E-7</v>
      </c>
      <c r="O390" s="4">
        <f>SUM($N$54:N390)*0.1+$O$30</f>
        <v>4.1163403736648282E-6</v>
      </c>
      <c r="P390" s="4">
        <f>SUM($O$235:O390)</f>
        <v>4.3552621691222022E-4</v>
      </c>
      <c r="Q390" s="6">
        <f t="shared" si="94"/>
        <v>-1.0454968551038798E-6</v>
      </c>
      <c r="R390" s="4">
        <f>SUM($Q$54:Q390)*0.1+$O$8</f>
        <v>-1.3238369688729363E-5</v>
      </c>
      <c r="S390" s="4">
        <f>SUM($R$235:R390)</f>
        <v>-9.9428412851035298E-4</v>
      </c>
      <c r="T390">
        <f t="shared" si="95"/>
        <v>1.3863574217615437E-5</v>
      </c>
      <c r="U390">
        <f t="shared" si="96"/>
        <v>1.0854879150987643E-3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-1047.524901301405</v>
      </c>
      <c r="D391">
        <f t="shared" si="83"/>
        <v>725.74654049904257</v>
      </c>
      <c r="E391">
        <f t="shared" si="84"/>
        <v>367.74796090710311</v>
      </c>
      <c r="F391">
        <f t="shared" si="85"/>
        <v>36287.327024952137</v>
      </c>
      <c r="G391">
        <f t="shared" si="86"/>
        <v>-17999.869466457432</v>
      </c>
      <c r="H391">
        <f t="shared" si="87"/>
        <v>122249.42207408947</v>
      </c>
      <c r="I391">
        <f t="shared" si="88"/>
        <v>123567.45727843711</v>
      </c>
      <c r="J391" s="42">
        <f t="shared" si="89"/>
        <v>813.60101019950844</v>
      </c>
      <c r="K391">
        <f t="shared" si="90"/>
        <v>10.069182275153853</v>
      </c>
      <c r="L391">
        <f t="shared" si="91"/>
        <v>9.6101116261084538</v>
      </c>
      <c r="M391" s="42">
        <f t="shared" si="92"/>
        <v>19.453821426369348</v>
      </c>
      <c r="N391" s="6">
        <f t="shared" si="93"/>
        <v>1.5439592828473008E-7</v>
      </c>
      <c r="O391" s="4">
        <f>SUM($N$54:N391)*0.1+$O$30</f>
        <v>4.1317799664933013E-6</v>
      </c>
      <c r="P391" s="4">
        <f>SUM($O$235:O391)</f>
        <v>4.3965799687871351E-4</v>
      </c>
      <c r="Q391" s="6">
        <f t="shared" si="94"/>
        <v>-1.048608326775582E-6</v>
      </c>
      <c r="R391" s="4">
        <f>SUM($Q$54:Q391)*0.1+$O$8</f>
        <v>-1.3343230521406921E-5</v>
      </c>
      <c r="S391" s="4">
        <f>SUM($R$235:R391)</f>
        <v>-1.0076273590317599E-3</v>
      </c>
      <c r="T391">
        <f t="shared" si="95"/>
        <v>1.3968300055444134E-5</v>
      </c>
      <c r="U391">
        <f t="shared" si="96"/>
        <v>1.0993689321100184E-3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-1047.524901301405</v>
      </c>
      <c r="D392">
        <f t="shared" si="83"/>
        <v>725.74654049904257</v>
      </c>
      <c r="E392">
        <f t="shared" si="84"/>
        <v>367.74796090710311</v>
      </c>
      <c r="F392">
        <f t="shared" si="85"/>
        <v>36287.327024952137</v>
      </c>
      <c r="G392">
        <f t="shared" si="86"/>
        <v>-17963.094670366721</v>
      </c>
      <c r="H392">
        <f t="shared" si="87"/>
        <v>122612.16534433898</v>
      </c>
      <c r="I392">
        <f t="shared" si="88"/>
        <v>123921.00653466335</v>
      </c>
      <c r="J392" s="42">
        <f t="shared" si="89"/>
        <v>813.60101019950844</v>
      </c>
      <c r="K392">
        <f t="shared" si="90"/>
        <v>10.097992060372345</v>
      </c>
      <c r="L392">
        <f t="shared" si="91"/>
        <v>9.6101116261084538</v>
      </c>
      <c r="M392" s="42">
        <f t="shared" si="92"/>
        <v>19.468748805460958</v>
      </c>
      <c r="N392" s="6">
        <f t="shared" si="93"/>
        <v>1.5408048828720744E-7</v>
      </c>
      <c r="O392" s="4">
        <f>SUM($N$54:N392)*0.1+$O$30</f>
        <v>4.1471880153220217E-6</v>
      </c>
      <c r="P392" s="4">
        <f>SUM($O$235:O392)</f>
        <v>4.4380518489403554E-4</v>
      </c>
      <c r="Q392" s="6">
        <f t="shared" si="94"/>
        <v>-1.0517197984472836E-6</v>
      </c>
      <c r="R392" s="4">
        <f>SUM($Q$54:Q392)*0.1+$O$8</f>
        <v>-1.344840250125165E-5</v>
      </c>
      <c r="S392" s="4">
        <f>SUM($R$235:R392)</f>
        <v>-1.0210757615330115E-3</v>
      </c>
      <c r="T392">
        <f t="shared" si="95"/>
        <v>1.4073332877115579E-5</v>
      </c>
      <c r="U392">
        <f t="shared" si="96"/>
        <v>1.1133547291537628E-3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-1047.524901301405</v>
      </c>
      <c r="D393">
        <f t="shared" si="83"/>
        <v>725.74654049904257</v>
      </c>
      <c r="E393">
        <f t="shared" si="84"/>
        <v>367.74796090710311</v>
      </c>
      <c r="F393">
        <f t="shared" si="85"/>
        <v>36287.327024952137</v>
      </c>
      <c r="G393">
        <f t="shared" si="86"/>
        <v>-17926.319874276007</v>
      </c>
      <c r="H393">
        <f t="shared" si="87"/>
        <v>122974.90861458851</v>
      </c>
      <c r="I393">
        <f t="shared" si="88"/>
        <v>124274.61966548624</v>
      </c>
      <c r="J393" s="42">
        <f t="shared" si="89"/>
        <v>813.60101019950844</v>
      </c>
      <c r="K393">
        <f t="shared" si="90"/>
        <v>10.126807050561229</v>
      </c>
      <c r="L393">
        <f t="shared" si="91"/>
        <v>9.6101116261084538</v>
      </c>
      <c r="M393" s="42">
        <f t="shared" si="92"/>
        <v>19.483710053223724</v>
      </c>
      <c r="N393" s="6">
        <f t="shared" si="93"/>
        <v>1.5376504828968478E-7</v>
      </c>
      <c r="O393" s="4">
        <f>SUM($N$54:N393)*0.1+$O$30</f>
        <v>4.162564520150991E-6</v>
      </c>
      <c r="P393" s="4">
        <f>SUM($O$235:O393)</f>
        <v>4.4796774941418654E-4</v>
      </c>
      <c r="Q393" s="6">
        <f t="shared" si="94"/>
        <v>-1.0548312701189857E-6</v>
      </c>
      <c r="R393" s="4">
        <f>SUM($Q$54:Q393)*0.1+$O$8</f>
        <v>-1.3553885628263547E-5</v>
      </c>
      <c r="S393" s="4">
        <f>SUM($R$235:R393)</f>
        <v>-1.0346296471612751E-3</v>
      </c>
      <c r="T393">
        <f t="shared" si="95"/>
        <v>1.4178672681477239E-5</v>
      </c>
      <c r="U393">
        <f t="shared" si="96"/>
        <v>1.1274456134556007E-3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-1047.524901301405</v>
      </c>
      <c r="D394">
        <f t="shared" si="83"/>
        <v>725.74654049904257</v>
      </c>
      <c r="E394">
        <f t="shared" si="84"/>
        <v>367.74796090710311</v>
      </c>
      <c r="F394">
        <f t="shared" si="85"/>
        <v>36287.327024952137</v>
      </c>
      <c r="G394">
        <f t="shared" si="86"/>
        <v>-17889.545078185296</v>
      </c>
      <c r="H394">
        <f t="shared" si="87"/>
        <v>123337.65188483805</v>
      </c>
      <c r="I394">
        <f t="shared" si="88"/>
        <v>124628.29612720347</v>
      </c>
      <c r="J394" s="42">
        <f t="shared" si="89"/>
        <v>813.60101019950844</v>
      </c>
      <c r="K394">
        <f t="shared" si="90"/>
        <v>10.155627201415655</v>
      </c>
      <c r="L394">
        <f t="shared" si="91"/>
        <v>9.6101116261084538</v>
      </c>
      <c r="M394" s="42">
        <f t="shared" si="92"/>
        <v>19.498705091695914</v>
      </c>
      <c r="N394" s="6">
        <f t="shared" si="93"/>
        <v>1.5344960829216215E-7</v>
      </c>
      <c r="O394" s="4">
        <f>SUM($N$54:N394)*0.1+$O$30</f>
        <v>4.1779094809802059E-6</v>
      </c>
      <c r="P394" s="4">
        <f>SUM($O$235:O394)</f>
        <v>4.5214565889516677E-4</v>
      </c>
      <c r="Q394" s="6">
        <f t="shared" si="94"/>
        <v>-1.0579427417906877E-6</v>
      </c>
      <c r="R394" s="4">
        <f>SUM($Q$54:Q394)*0.1+$O$8</f>
        <v>-1.3659679902442619E-5</v>
      </c>
      <c r="S394" s="4">
        <f>SUM($R$235:R394)</f>
        <v>-1.0482893270637177E-3</v>
      </c>
      <c r="T394">
        <f t="shared" si="95"/>
        <v>1.428431946816015E-5</v>
      </c>
      <c r="U394">
        <f t="shared" si="96"/>
        <v>1.1416418922295408E-3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-1047.524901301405</v>
      </c>
      <c r="D395">
        <f t="shared" si="83"/>
        <v>725.74654049904257</v>
      </c>
      <c r="E395">
        <f t="shared" si="84"/>
        <v>367.74796090710311</v>
      </c>
      <c r="F395">
        <f t="shared" si="85"/>
        <v>36287.327024952137</v>
      </c>
      <c r="G395">
        <f t="shared" si="86"/>
        <v>-17852.770282094589</v>
      </c>
      <c r="H395">
        <f t="shared" si="87"/>
        <v>123700.39515508756</v>
      </c>
      <c r="I395">
        <f t="shared" si="88"/>
        <v>124982.03538217023</v>
      </c>
      <c r="J395" s="42">
        <f t="shared" si="89"/>
        <v>813.60101019950844</v>
      </c>
      <c r="K395">
        <f t="shared" si="90"/>
        <v>10.184452469124379</v>
      </c>
      <c r="L395">
        <f t="shared" si="91"/>
        <v>9.6101116261084538</v>
      </c>
      <c r="M395" s="42">
        <f t="shared" si="92"/>
        <v>19.513733842979622</v>
      </c>
      <c r="N395" s="6">
        <f t="shared" si="93"/>
        <v>1.5313416829463956E-7</v>
      </c>
      <c r="O395" s="4">
        <f>SUM($N$54:N395)*0.1+$O$30</f>
        <v>4.1932228978096715E-6</v>
      </c>
      <c r="P395" s="4">
        <f>SUM($O$235:O395)</f>
        <v>4.5633888179297645E-4</v>
      </c>
      <c r="Q395" s="6">
        <f t="shared" si="94"/>
        <v>-1.0610542134623895E-6</v>
      </c>
      <c r="R395" s="4">
        <f>SUM($Q$54:Q395)*0.1+$O$8</f>
        <v>-1.3765785323788858E-5</v>
      </c>
      <c r="S395" s="4">
        <f>SUM($R$235:R395)</f>
        <v>-1.0620551123875065E-3</v>
      </c>
      <c r="T395">
        <f t="shared" si="95"/>
        <v>1.4390273237550288E-5</v>
      </c>
      <c r="U395">
        <f t="shared" si="96"/>
        <v>1.1559438726791639E-3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-1047.524901301405</v>
      </c>
      <c r="D396">
        <f t="shared" si="83"/>
        <v>725.74654049904257</v>
      </c>
      <c r="E396">
        <f t="shared" si="84"/>
        <v>367.74796090710311</v>
      </c>
      <c r="F396">
        <f t="shared" si="85"/>
        <v>36287.327024952137</v>
      </c>
      <c r="G396">
        <f t="shared" si="86"/>
        <v>-17815.995486003878</v>
      </c>
      <c r="H396">
        <f t="shared" si="87"/>
        <v>124063.13842533709</v>
      </c>
      <c r="I396">
        <f t="shared" si="88"/>
        <v>125335.8368987165</v>
      </c>
      <c r="J396" s="42">
        <f t="shared" si="89"/>
        <v>813.60101019950844</v>
      </c>
      <c r="K396">
        <f t="shared" si="90"/>
        <v>10.213282810363035</v>
      </c>
      <c r="L396">
        <f t="shared" si="91"/>
        <v>9.6101116261084538</v>
      </c>
      <c r="M396" s="42">
        <f t="shared" si="92"/>
        <v>19.528796229241873</v>
      </c>
      <c r="N396" s="6">
        <f t="shared" si="93"/>
        <v>1.5281872829711693E-7</v>
      </c>
      <c r="O396" s="4">
        <f>SUM($N$54:N396)*0.1+$O$30</f>
        <v>4.2085047706393826E-6</v>
      </c>
      <c r="P396" s="4">
        <f>SUM($O$235:O396)</f>
        <v>4.6054738656361581E-4</v>
      </c>
      <c r="Q396" s="6">
        <f t="shared" si="94"/>
        <v>-1.0641656851340913E-6</v>
      </c>
      <c r="R396" s="4">
        <f>SUM($Q$54:Q396)*0.1+$O$8</f>
        <v>-1.3872201892302268E-5</v>
      </c>
      <c r="S396" s="4">
        <f>SUM($R$235:R396)</f>
        <v>-1.0759273142798087E-3</v>
      </c>
      <c r="T396">
        <f t="shared" si="95"/>
        <v>1.4496533990761001E-5</v>
      </c>
      <c r="U396">
        <f t="shared" si="96"/>
        <v>1.1703518619987491E-3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-1047.524901301405</v>
      </c>
      <c r="D397">
        <f t="shared" si="83"/>
        <v>725.74654049904257</v>
      </c>
      <c r="E397">
        <f t="shared" si="84"/>
        <v>367.74796090710311</v>
      </c>
      <c r="F397">
        <f t="shared" si="85"/>
        <v>36287.327024952137</v>
      </c>
      <c r="G397">
        <f t="shared" si="86"/>
        <v>-17779.22068991316</v>
      </c>
      <c r="H397">
        <f t="shared" si="87"/>
        <v>124425.88169558662</v>
      </c>
      <c r="I397">
        <f t="shared" si="88"/>
        <v>125689.7001510655</v>
      </c>
      <c r="J397" s="42">
        <f t="shared" si="89"/>
        <v>813.60101019950844</v>
      </c>
      <c r="K397">
        <f t="shared" si="90"/>
        <v>10.242118182287472</v>
      </c>
      <c r="L397">
        <f t="shared" si="91"/>
        <v>9.6101116261084538</v>
      </c>
      <c r="M397" s="42">
        <f t="shared" si="92"/>
        <v>19.543892172715704</v>
      </c>
      <c r="N397" s="6">
        <f t="shared" si="93"/>
        <v>1.5250328829959424E-7</v>
      </c>
      <c r="O397" s="4">
        <f>SUM($N$54:N397)*0.1+$O$30</f>
        <v>4.2237550994693409E-6</v>
      </c>
      <c r="P397" s="4">
        <f>SUM($O$235:O397)</f>
        <v>4.6477114166308518E-4</v>
      </c>
      <c r="Q397" s="6">
        <f t="shared" si="94"/>
        <v>-1.0672771568057933E-6</v>
      </c>
      <c r="R397" s="4">
        <f>SUM($Q$54:Q397)*0.1+$O$8</f>
        <v>-1.3978929607982848E-5</v>
      </c>
      <c r="S397" s="4">
        <f>SUM($R$235:R397)</f>
        <v>-1.0899062438877916E-3</v>
      </c>
      <c r="T397">
        <f t="shared" si="95"/>
        <v>1.4603101729606378E-5</v>
      </c>
      <c r="U397">
        <f t="shared" si="96"/>
        <v>1.1848661673743586E-3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-1047.524901301405</v>
      </c>
      <c r="D398">
        <f t="shared" si="83"/>
        <v>725.74654049904257</v>
      </c>
      <c r="E398">
        <f t="shared" si="84"/>
        <v>367.74796090710311</v>
      </c>
      <c r="F398">
        <f t="shared" si="85"/>
        <v>36287.327024952137</v>
      </c>
      <c r="G398">
        <f t="shared" si="86"/>
        <v>-17742.445893822452</v>
      </c>
      <c r="H398">
        <f t="shared" si="87"/>
        <v>124788.62496583615</v>
      </c>
      <c r="I398">
        <f t="shared" si="88"/>
        <v>126043.62461925363</v>
      </c>
      <c r="J398" s="42">
        <f t="shared" si="89"/>
        <v>813.60101019950844</v>
      </c>
      <c r="K398">
        <f t="shared" si="90"/>
        <v>10.270958542527248</v>
      </c>
      <c r="L398">
        <f t="shared" si="91"/>
        <v>9.6101116261084538</v>
      </c>
      <c r="M398" s="42">
        <f t="shared" si="92"/>
        <v>19.559021595701257</v>
      </c>
      <c r="N398" s="6">
        <f t="shared" si="93"/>
        <v>1.5218784830207163E-7</v>
      </c>
      <c r="O398" s="4">
        <f>SUM($N$54:N398)*0.1+$O$30</f>
        <v>4.2389738842995482E-6</v>
      </c>
      <c r="P398" s="4">
        <f>SUM($O$235:O398)</f>
        <v>4.6901011554738471E-4</v>
      </c>
      <c r="Q398" s="6">
        <f t="shared" si="94"/>
        <v>-1.0703886284774953E-6</v>
      </c>
      <c r="R398" s="4">
        <f>SUM($Q$54:Q398)*0.1+$O$8</f>
        <v>-1.4085968470830597E-5</v>
      </c>
      <c r="S398" s="4">
        <f>SUM($R$235:R398)</f>
        <v>-1.103992212358622E-3</v>
      </c>
      <c r="T398">
        <f t="shared" si="95"/>
        <v>1.4709976456575559E-5</v>
      </c>
      <c r="U398">
        <f t="shared" si="96"/>
        <v>1.1994870959848864E-3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-1047.524901301405</v>
      </c>
      <c r="D399">
        <f t="shared" si="83"/>
        <v>725.74654049904257</v>
      </c>
      <c r="E399">
        <f t="shared" si="84"/>
        <v>367.74796090710311</v>
      </c>
      <c r="F399">
        <f t="shared" si="85"/>
        <v>36287.327024952137</v>
      </c>
      <c r="G399">
        <f t="shared" si="86"/>
        <v>-17705.671097731742</v>
      </c>
      <c r="H399">
        <f t="shared" si="87"/>
        <v>125151.36823608568</v>
      </c>
      <c r="I399">
        <f t="shared" si="88"/>
        <v>126397.60978905167</v>
      </c>
      <c r="J399" s="42">
        <f t="shared" si="89"/>
        <v>813.60101019950844</v>
      </c>
      <c r="K399">
        <f t="shared" si="90"/>
        <v>10.299803849179193</v>
      </c>
      <c r="L399">
        <f t="shared" si="91"/>
        <v>9.6101116261084538</v>
      </c>
      <c r="M399" s="42">
        <f t="shared" si="92"/>
        <v>19.57418442056683</v>
      </c>
      <c r="N399" s="6">
        <f t="shared" si="93"/>
        <v>1.5187240830454902E-7</v>
      </c>
      <c r="O399" s="4">
        <f>SUM($N$54:N399)*0.1+$O$30</f>
        <v>4.2541611251300028E-6</v>
      </c>
      <c r="P399" s="4">
        <f>SUM($O$235:O399)</f>
        <v>4.7326427667251469E-4</v>
      </c>
      <c r="Q399" s="6">
        <f t="shared" si="94"/>
        <v>-1.0735001001491971E-6</v>
      </c>
      <c r="R399" s="4">
        <f>SUM($Q$54:Q399)*0.1+$O$8</f>
        <v>-1.419331848084552E-5</v>
      </c>
      <c r="S399" s="4">
        <f>SUM($R$235:R399)</f>
        <v>-1.1181855308394675E-3</v>
      </c>
      <c r="T399">
        <f t="shared" si="95"/>
        <v>1.4817158174807959E-5</v>
      </c>
      <c r="U399">
        <f t="shared" si="96"/>
        <v>1.214214955003067E-3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-1047.524901301405</v>
      </c>
      <c r="D400">
        <f t="shared" si="83"/>
        <v>725.74654049904257</v>
      </c>
      <c r="E400">
        <f t="shared" si="84"/>
        <v>367.74796090710311</v>
      </c>
      <c r="F400">
        <f t="shared" si="85"/>
        <v>36287.327024952137</v>
      </c>
      <c r="G400">
        <f t="shared" si="86"/>
        <v>-17668.896301641034</v>
      </c>
      <c r="H400">
        <f t="shared" si="87"/>
        <v>125514.1115063352</v>
      </c>
      <c r="I400">
        <f t="shared" si="88"/>
        <v>126751.65515188704</v>
      </c>
      <c r="J400" s="42">
        <f t="shared" si="89"/>
        <v>813.60101019950844</v>
      </c>
      <c r="K400">
        <f t="shared" si="90"/>
        <v>10.328654060801089</v>
      </c>
      <c r="L400">
        <f t="shared" si="91"/>
        <v>9.6101116261084538</v>
      </c>
      <c r="M400" s="42">
        <f t="shared" si="92"/>
        <v>19.589380569749963</v>
      </c>
      <c r="N400" s="6">
        <f t="shared" si="93"/>
        <v>1.5155696830702642E-7</v>
      </c>
      <c r="O400" s="4">
        <f>SUM($N$54:N400)*0.1+$O$30</f>
        <v>4.2693168219607063E-6</v>
      </c>
      <c r="P400" s="4">
        <f>SUM($O$235:O400)</f>
        <v>4.7753359349447539E-4</v>
      </c>
      <c r="Q400" s="6">
        <f t="shared" si="94"/>
        <v>-1.0766115718208992E-6</v>
      </c>
      <c r="R400" s="4">
        <f>SUM($Q$54:Q400)*0.1+$O$8</f>
        <v>-1.430097963802761E-5</v>
      </c>
      <c r="S400" s="4">
        <f>SUM($R$235:R400)</f>
        <v>-1.1324865104774952E-3</v>
      </c>
      <c r="T400">
        <f t="shared" si="95"/>
        <v>1.492464688806931E-5</v>
      </c>
      <c r="U400">
        <f t="shared" si="96"/>
        <v>1.2290500515964517E-3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-1047.524901301405</v>
      </c>
      <c r="D401">
        <f t="shared" si="83"/>
        <v>725.74654049904257</v>
      </c>
      <c r="E401">
        <f t="shared" si="84"/>
        <v>367.74796090710311</v>
      </c>
      <c r="F401">
        <f t="shared" si="85"/>
        <v>36287.327024952137</v>
      </c>
      <c r="G401">
        <f t="shared" si="86"/>
        <v>-17632.121505550323</v>
      </c>
      <c r="H401">
        <f t="shared" si="87"/>
        <v>125876.85477658473</v>
      </c>
      <c r="I401">
        <f t="shared" si="88"/>
        <v>127105.76020476763</v>
      </c>
      <c r="J401" s="42">
        <f t="shared" si="89"/>
        <v>813.60101019950844</v>
      </c>
      <c r="K401">
        <f t="shared" si="90"/>
        <v>10.357509136405447</v>
      </c>
      <c r="L401">
        <f t="shared" si="91"/>
        <v>9.6101116261084538</v>
      </c>
      <c r="M401" s="42">
        <f t="shared" si="92"/>
        <v>19.604609965758488</v>
      </c>
      <c r="N401" s="6">
        <f t="shared" si="93"/>
        <v>1.5124152830950378E-7</v>
      </c>
      <c r="O401" s="4">
        <f>SUM($N$54:N401)*0.1+$O$30</f>
        <v>4.2844409747916571E-6</v>
      </c>
      <c r="P401" s="4">
        <f>SUM($O$235:O401)</f>
        <v>4.8181803446926703E-4</v>
      </c>
      <c r="Q401" s="6">
        <f t="shared" si="94"/>
        <v>-1.079723043492601E-6</v>
      </c>
      <c r="R401" s="4">
        <f>SUM($Q$54:Q401)*0.1+$O$8</f>
        <v>-1.4408951942376871E-5</v>
      </c>
      <c r="S401" s="4">
        <f>SUM($R$235:R401)</f>
        <v>-1.1468954624198721E-3</v>
      </c>
      <c r="T401">
        <f t="shared" si="95"/>
        <v>1.5032442600728596E-5</v>
      </c>
      <c r="U401">
        <f t="shared" si="96"/>
        <v>1.2439926929283468E-3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-1047.524901301405</v>
      </c>
      <c r="D402">
        <f t="shared" si="83"/>
        <v>725.74654049904257</v>
      </c>
      <c r="E402">
        <f t="shared" si="84"/>
        <v>367.74796090710311</v>
      </c>
      <c r="F402">
        <f t="shared" si="85"/>
        <v>36287.327024952137</v>
      </c>
      <c r="G402">
        <f t="shared" si="86"/>
        <v>-17595.346709459609</v>
      </c>
      <c r="H402">
        <f t="shared" si="87"/>
        <v>126239.59804683425</v>
      </c>
      <c r="I402">
        <f t="shared" si="88"/>
        <v>127459.92445020658</v>
      </c>
      <c r="J402" s="42">
        <f t="shared" si="89"/>
        <v>813.60101019950844</v>
      </c>
      <c r="K402">
        <f t="shared" si="90"/>
        <v>10.386369035453393</v>
      </c>
      <c r="L402">
        <f t="shared" si="91"/>
        <v>9.6101116261084538</v>
      </c>
      <c r="M402" s="42">
        <f t="shared" si="92"/>
        <v>19.619872531171545</v>
      </c>
      <c r="N402" s="6">
        <f t="shared" si="93"/>
        <v>1.5092608831198112E-7</v>
      </c>
      <c r="O402" s="4">
        <f>SUM($N$54:N402)*0.1+$O$30</f>
        <v>4.2995335836228551E-6</v>
      </c>
      <c r="P402" s="4">
        <f>SUM($O$235:O402)</f>
        <v>4.8611756805288988E-4</v>
      </c>
      <c r="Q402" s="6">
        <f t="shared" si="94"/>
        <v>-1.0828345151643028E-6</v>
      </c>
      <c r="R402" s="4">
        <f>SUM($Q$54:Q402)*0.1+$O$8</f>
        <v>-1.4517235393893303E-5</v>
      </c>
      <c r="S402" s="4">
        <f>SUM($R$235:R402)</f>
        <v>-1.1614126978137654E-3</v>
      </c>
      <c r="T402">
        <f t="shared" si="95"/>
        <v>1.5140545317735726E-5</v>
      </c>
      <c r="U402">
        <f t="shared" si="96"/>
        <v>1.2590431861587213E-3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-1047.524901301405</v>
      </c>
      <c r="D403">
        <f t="shared" si="83"/>
        <v>725.74654049904257</v>
      </c>
      <c r="E403">
        <f t="shared" si="84"/>
        <v>367.74796090710311</v>
      </c>
      <c r="F403">
        <f t="shared" si="85"/>
        <v>36287.327024952137</v>
      </c>
      <c r="G403">
        <f t="shared" si="86"/>
        <v>-17558.571913368898</v>
      </c>
      <c r="H403">
        <f t="shared" si="87"/>
        <v>126602.34131708377</v>
      </c>
      <c r="I403">
        <f t="shared" si="88"/>
        <v>127814.1473961483</v>
      </c>
      <c r="J403" s="42">
        <f t="shared" si="89"/>
        <v>813.60101019950844</v>
      </c>
      <c r="K403">
        <f t="shared" si="90"/>
        <v>10.415233717848631</v>
      </c>
      <c r="L403">
        <f t="shared" si="91"/>
        <v>9.6101116261084538</v>
      </c>
      <c r="M403" s="42">
        <f t="shared" si="92"/>
        <v>19.635168188640648</v>
      </c>
      <c r="N403" s="6">
        <f t="shared" si="93"/>
        <v>1.5061064831445851E-7</v>
      </c>
      <c r="O403" s="4">
        <f>SUM($N$54:N403)*0.1+$O$30</f>
        <v>4.3145946484543004E-6</v>
      </c>
      <c r="P403" s="4">
        <f>SUM($O$235:O403)</f>
        <v>4.9043216270134421E-4</v>
      </c>
      <c r="Q403" s="6">
        <f t="shared" si="94"/>
        <v>-1.0859459868360046E-6</v>
      </c>
      <c r="R403" s="4">
        <f>SUM($Q$54:Q403)*0.1+$O$8</f>
        <v>-1.4625829992576903E-5</v>
      </c>
      <c r="S403" s="4">
        <f>SUM($R$235:R403)</f>
        <v>-1.1760385278063424E-3</v>
      </c>
      <c r="T403">
        <f t="shared" si="95"/>
        <v>1.5248955044600026E-5</v>
      </c>
      <c r="U403">
        <f t="shared" si="96"/>
        <v>1.274201838445082E-3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-1047.524901301405</v>
      </c>
      <c r="D404">
        <f t="shared" si="83"/>
        <v>725.74654049904257</v>
      </c>
      <c r="E404">
        <f t="shared" si="84"/>
        <v>367.74796090710311</v>
      </c>
      <c r="F404">
        <f t="shared" si="85"/>
        <v>36287.327024952137</v>
      </c>
      <c r="G404">
        <f t="shared" si="86"/>
        <v>-17521.797117278191</v>
      </c>
      <c r="H404">
        <f t="shared" si="87"/>
        <v>126965.0845873333</v>
      </c>
      <c r="I404">
        <f t="shared" si="88"/>
        <v>128168.42855589578</v>
      </c>
      <c r="J404" s="42">
        <f t="shared" si="89"/>
        <v>813.60101019950844</v>
      </c>
      <c r="K404">
        <f t="shared" si="90"/>
        <v>10.444103143931519</v>
      </c>
      <c r="L404">
        <f t="shared" si="91"/>
        <v>9.6101116261084538</v>
      </c>
      <c r="M404" s="42">
        <f t="shared" si="92"/>
        <v>19.650496860890691</v>
      </c>
      <c r="N404" s="6">
        <f t="shared" si="93"/>
        <v>1.502952083169359E-7</v>
      </c>
      <c r="O404" s="4">
        <f>SUM($N$54:N404)*0.1+$O$30</f>
        <v>4.3296241692859947E-6</v>
      </c>
      <c r="P404" s="4">
        <f>SUM($O$235:O404)</f>
        <v>4.9476178687063021E-4</v>
      </c>
      <c r="Q404" s="6">
        <f t="shared" si="94"/>
        <v>-1.0890574585077066E-6</v>
      </c>
      <c r="R404" s="4">
        <f>SUM($Q$54:Q404)*0.1+$O$8</f>
        <v>-1.4734735738427671E-5</v>
      </c>
      <c r="S404" s="4">
        <f>SUM($R$235:R404)</f>
        <v>-1.19077326354477E-3</v>
      </c>
      <c r="T404">
        <f t="shared" si="95"/>
        <v>1.5357671787369435E-5</v>
      </c>
      <c r="U404">
        <f t="shared" si="96"/>
        <v>1.2894689569433152E-3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-1047.524901301405</v>
      </c>
      <c r="D405">
        <f t="shared" si="83"/>
        <v>725.74654049904257</v>
      </c>
      <c r="E405">
        <f t="shared" si="84"/>
        <v>367.74796090710311</v>
      </c>
      <c r="F405">
        <f t="shared" si="85"/>
        <v>36287.327024952137</v>
      </c>
      <c r="G405">
        <f t="shared" si="86"/>
        <v>-17485.02232118748</v>
      </c>
      <c r="H405">
        <f t="shared" si="87"/>
        <v>127327.82785758283</v>
      </c>
      <c r="I405">
        <f t="shared" si="88"/>
        <v>128522.76744803884</v>
      </c>
      <c r="J405" s="42">
        <f t="shared" si="89"/>
        <v>813.60101019950844</v>
      </c>
      <c r="K405">
        <f t="shared" si="90"/>
        <v>10.472977274473227</v>
      </c>
      <c r="L405">
        <f t="shared" si="91"/>
        <v>9.6101116261084538</v>
      </c>
      <c r="M405" s="42">
        <f t="shared" si="92"/>
        <v>19.665858470720959</v>
      </c>
      <c r="N405" s="6">
        <f t="shared" si="93"/>
        <v>1.4997976831941327E-7</v>
      </c>
      <c r="O405" s="4">
        <f>SUM($N$54:N405)*0.1+$O$30</f>
        <v>4.3446221461179362E-6</v>
      </c>
      <c r="P405" s="4">
        <f>SUM($O$235:O405)</f>
        <v>4.9910640901674813E-4</v>
      </c>
      <c r="Q405" s="6">
        <f t="shared" si="94"/>
        <v>-1.0921689301794086E-6</v>
      </c>
      <c r="R405" s="4">
        <f>SUM($Q$54:Q405)*0.1+$O$8</f>
        <v>-1.4843952631445612E-5</v>
      </c>
      <c r="S405" s="4">
        <f>SUM($R$235:R405)</f>
        <v>-1.2056172161762156E-3</v>
      </c>
      <c r="T405">
        <f t="shared" si="95"/>
        <v>1.5466695552610439E-5</v>
      </c>
      <c r="U405">
        <f t="shared" si="96"/>
        <v>1.3048448488085014E-3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-1047.524901301405</v>
      </c>
      <c r="D406">
        <f t="shared" si="83"/>
        <v>725.74654049904257</v>
      </c>
      <c r="E406">
        <f t="shared" si="84"/>
        <v>367.74796090710311</v>
      </c>
      <c r="F406">
        <f t="shared" si="85"/>
        <v>36287.327024952137</v>
      </c>
      <c r="G406">
        <f t="shared" si="86"/>
        <v>-17448.247525096762</v>
      </c>
      <c r="H406">
        <f t="shared" si="87"/>
        <v>127690.57112783236</v>
      </c>
      <c r="I406">
        <f t="shared" si="88"/>
        <v>128877.16359638375</v>
      </c>
      <c r="J406" s="42">
        <f t="shared" si="89"/>
        <v>813.60101019950844</v>
      </c>
      <c r="K406">
        <f t="shared" si="90"/>
        <v>10.50185607067</v>
      </c>
      <c r="L406">
        <f t="shared" si="91"/>
        <v>9.6101116261084538</v>
      </c>
      <c r="M406" s="42">
        <f t="shared" si="92"/>
        <v>19.681252941006143</v>
      </c>
      <c r="N406" s="6">
        <f t="shared" si="93"/>
        <v>1.4966432832189058E-7</v>
      </c>
      <c r="O406" s="4">
        <f>SUM($N$54:N406)*0.1+$O$30</f>
        <v>4.3595885789501249E-6</v>
      </c>
      <c r="P406" s="4">
        <f>SUM($O$235:O406)</f>
        <v>5.0346599759569825E-4</v>
      </c>
      <c r="Q406" s="6">
        <f t="shared" si="94"/>
        <v>-1.0952804018511104E-6</v>
      </c>
      <c r="R406" s="4">
        <f>SUM($Q$54:Q406)*0.1+$O$8</f>
        <v>-1.4953480671630722E-5</v>
      </c>
      <c r="S406" s="4">
        <f>SUM($R$235:R406)</f>
        <v>-1.2205706968478464E-3</v>
      </c>
      <c r="T406">
        <f t="shared" si="95"/>
        <v>1.5576026347388668E-5</v>
      </c>
      <c r="U406">
        <f t="shared" si="96"/>
        <v>1.3203298211957001E-3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-1047.524901301405</v>
      </c>
      <c r="D407">
        <f t="shared" si="83"/>
        <v>725.74654049904257</v>
      </c>
      <c r="E407">
        <f t="shared" si="84"/>
        <v>367.74796090710311</v>
      </c>
      <c r="F407">
        <f t="shared" si="85"/>
        <v>36287.327024952137</v>
      </c>
      <c r="G407">
        <f t="shared" si="86"/>
        <v>-17411.472729006055</v>
      </c>
      <c r="H407">
        <f t="shared" si="87"/>
        <v>128053.31439808189</v>
      </c>
      <c r="I407">
        <f t="shared" si="88"/>
        <v>129231.61652988377</v>
      </c>
      <c r="J407" s="42">
        <f t="shared" si="89"/>
        <v>813.60101019950844</v>
      </c>
      <c r="K407">
        <f t="shared" si="90"/>
        <v>10.530739494137494</v>
      </c>
      <c r="L407">
        <f t="shared" si="91"/>
        <v>9.6101116261084538</v>
      </c>
      <c r="M407" s="42">
        <f t="shared" si="92"/>
        <v>19.696680194697326</v>
      </c>
      <c r="N407" s="6">
        <f t="shared" si="93"/>
        <v>1.49348888324368E-7</v>
      </c>
      <c r="O407" s="4">
        <f>SUM($N$54:N407)*0.1+$O$30</f>
        <v>4.3745234677825609E-6</v>
      </c>
      <c r="P407" s="4">
        <f>SUM($O$235:O407)</f>
        <v>5.0784052106348085E-4</v>
      </c>
      <c r="Q407" s="6">
        <f t="shared" si="94"/>
        <v>-1.0983918735228124E-6</v>
      </c>
      <c r="R407" s="4">
        <f>SUM($Q$54:Q407)*0.1+$O$8</f>
        <v>-1.5063319858983002E-5</v>
      </c>
      <c r="S407" s="4">
        <f>SUM($R$235:R407)</f>
        <v>-1.2356340167068295E-3</v>
      </c>
      <c r="T407">
        <f t="shared" si="95"/>
        <v>1.5685664179250176E-5</v>
      </c>
      <c r="U407">
        <f t="shared" si="96"/>
        <v>1.3359241812607035E-3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-1047.524901301405</v>
      </c>
      <c r="D408">
        <f t="shared" si="83"/>
        <v>725.74654049904257</v>
      </c>
      <c r="E408">
        <f t="shared" si="84"/>
        <v>367.74796090710311</v>
      </c>
      <c r="F408">
        <f t="shared" si="85"/>
        <v>36287.327024952137</v>
      </c>
      <c r="G408">
        <f t="shared" si="86"/>
        <v>-17374.697932915344</v>
      </c>
      <c r="H408">
        <f t="shared" si="87"/>
        <v>128416.05766833141</v>
      </c>
      <c r="I408">
        <f t="shared" si="88"/>
        <v>129586.12578257085</v>
      </c>
      <c r="J408" s="42">
        <f t="shared" si="89"/>
        <v>813.60101019950844</v>
      </c>
      <c r="K408">
        <f t="shared" si="90"/>
        <v>10.559627506905219</v>
      </c>
      <c r="L408">
        <f t="shared" si="91"/>
        <v>9.6101116261084538</v>
      </c>
      <c r="M408" s="42">
        <f t="shared" si="92"/>
        <v>19.712140154822965</v>
      </c>
      <c r="N408" s="6">
        <f t="shared" si="93"/>
        <v>1.4903344832684536E-7</v>
      </c>
      <c r="O408" s="4">
        <f>SUM($N$54:N408)*0.1+$O$30</f>
        <v>4.3894268126152459E-6</v>
      </c>
      <c r="P408" s="4">
        <f>SUM($O$235:O408)</f>
        <v>5.1222994787609609E-4</v>
      </c>
      <c r="Q408" s="6">
        <f t="shared" si="94"/>
        <v>-1.1015033451945143E-6</v>
      </c>
      <c r="R408" s="4">
        <f>SUM($Q$54:Q408)*0.1+$O$8</f>
        <v>-1.5173470193502453E-5</v>
      </c>
      <c r="S408" s="4">
        <f>SUM($R$235:R408)</f>
        <v>-1.2508074869003319E-3</v>
      </c>
      <c r="T408">
        <f t="shared" si="95"/>
        <v>1.5795609056203343E-5</v>
      </c>
      <c r="U408">
        <f t="shared" si="96"/>
        <v>1.3516282361607692E-3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-1047.524901301405</v>
      </c>
      <c r="D409">
        <f t="shared" si="83"/>
        <v>725.74654049904257</v>
      </c>
      <c r="E409">
        <f t="shared" si="84"/>
        <v>367.74796090710311</v>
      </c>
      <c r="F409">
        <f t="shared" si="85"/>
        <v>36287.327024952137</v>
      </c>
      <c r="G409">
        <f t="shared" si="86"/>
        <v>-17337.923136824636</v>
      </c>
      <c r="H409">
        <f t="shared" si="87"/>
        <v>128778.80093858093</v>
      </c>
      <c r="I409">
        <f t="shared" si="88"/>
        <v>129940.69089348837</v>
      </c>
      <c r="J409" s="42">
        <f t="shared" si="89"/>
        <v>813.60101019950844</v>
      </c>
      <c r="K409">
        <f t="shared" si="90"/>
        <v>10.588520071411049</v>
      </c>
      <c r="L409">
        <f t="shared" si="91"/>
        <v>9.6101116261084538</v>
      </c>
      <c r="M409" s="42">
        <f t="shared" si="92"/>
        <v>19.727632744489878</v>
      </c>
      <c r="N409" s="6">
        <f t="shared" si="93"/>
        <v>1.4871800832932275E-7</v>
      </c>
      <c r="O409" s="4">
        <f>SUM($N$54:N409)*0.1+$O$30</f>
        <v>4.4042986134481781E-6</v>
      </c>
      <c r="P409" s="4">
        <f>SUM($O$235:O409)</f>
        <v>5.1663424648954424E-4</v>
      </c>
      <c r="Q409" s="6">
        <f t="shared" si="94"/>
        <v>-1.1046148168662161E-6</v>
      </c>
      <c r="R409" s="4">
        <f>SUM($Q$54:Q409)*0.1+$O$8</f>
        <v>-1.5283931675189074E-5</v>
      </c>
      <c r="S409" s="4">
        <f>SUM($R$235:R409)</f>
        <v>-1.266091418575521E-3</v>
      </c>
      <c r="T409">
        <f t="shared" si="95"/>
        <v>1.5905860986701393E-5</v>
      </c>
      <c r="U409">
        <f t="shared" si="96"/>
        <v>1.3674422930553211E-3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-1047.524901301405</v>
      </c>
      <c r="D410">
        <f t="shared" si="83"/>
        <v>725.74654049904257</v>
      </c>
      <c r="E410">
        <f t="shared" si="84"/>
        <v>367.74796090710311</v>
      </c>
      <c r="F410">
        <f t="shared" si="85"/>
        <v>36287.327024952137</v>
      </c>
      <c r="G410">
        <f t="shared" si="86"/>
        <v>-17301.148340733926</v>
      </c>
      <c r="H410">
        <f t="shared" si="87"/>
        <v>129141.54420883047</v>
      </c>
      <c r="I410">
        <f t="shared" si="88"/>
        <v>130295.31140662506</v>
      </c>
      <c r="J410" s="42">
        <f t="shared" si="89"/>
        <v>813.60101019950844</v>
      </c>
      <c r="K410">
        <f t="shared" si="90"/>
        <v>10.617417150495843</v>
      </c>
      <c r="L410">
        <f t="shared" si="91"/>
        <v>9.6101116261084538</v>
      </c>
      <c r="M410" s="42">
        <f t="shared" si="92"/>
        <v>19.743157886884202</v>
      </c>
      <c r="N410" s="6">
        <f t="shared" si="93"/>
        <v>1.4840256833180012E-7</v>
      </c>
      <c r="O410" s="4">
        <f>SUM($N$54:N410)*0.1+$O$30</f>
        <v>4.4191388702813576E-6</v>
      </c>
      <c r="P410" s="4">
        <f>SUM($O$235:O410)</f>
        <v>5.2105338535982559E-4</v>
      </c>
      <c r="Q410" s="6">
        <f t="shared" si="94"/>
        <v>-1.1077262885379181E-6</v>
      </c>
      <c r="R410" s="4">
        <f>SUM($Q$54:Q410)*0.1+$O$8</f>
        <v>-1.5394704304042864E-5</v>
      </c>
      <c r="S410" s="4">
        <f>SUM($R$235:R410)</f>
        <v>-1.2814861228795638E-3</v>
      </c>
      <c r="T410">
        <f t="shared" si="95"/>
        <v>1.601641997962552E-5</v>
      </c>
      <c r="U410">
        <f t="shared" si="96"/>
        <v>1.3833666591066272E-3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-1047.524901301405</v>
      </c>
      <c r="D411">
        <f t="shared" si="83"/>
        <v>725.74654049904257</v>
      </c>
      <c r="E411">
        <f t="shared" si="84"/>
        <v>367.74796090710311</v>
      </c>
      <c r="F411">
        <f t="shared" si="85"/>
        <v>36287.327024952137</v>
      </c>
      <c r="G411">
        <f t="shared" si="86"/>
        <v>-17264.373544643211</v>
      </c>
      <c r="H411">
        <f t="shared" si="87"/>
        <v>129504.28747908</v>
      </c>
      <c r="I411">
        <f t="shared" si="88"/>
        <v>130649.98687084961</v>
      </c>
      <c r="J411" s="42">
        <f t="shared" si="89"/>
        <v>813.60101019950844</v>
      </c>
      <c r="K411">
        <f t="shared" si="90"/>
        <v>10.646318707398114</v>
      </c>
      <c r="L411">
        <f t="shared" si="91"/>
        <v>9.6101116261084538</v>
      </c>
      <c r="M411" s="42">
        <f t="shared" si="92"/>
        <v>19.758715505272342</v>
      </c>
      <c r="N411" s="6">
        <f t="shared" si="93"/>
        <v>1.4808712833427749E-7</v>
      </c>
      <c r="O411" s="4">
        <f>SUM($N$54:N411)*0.1+$O$30</f>
        <v>4.433947583114786E-6</v>
      </c>
      <c r="P411" s="4">
        <f>SUM($O$235:O411)</f>
        <v>5.2548733294294041E-4</v>
      </c>
      <c r="Q411" s="6">
        <f t="shared" si="94"/>
        <v>-1.1108377602096201E-6</v>
      </c>
      <c r="R411" s="4">
        <f>SUM($Q$54:Q411)*0.1+$O$8</f>
        <v>-1.5505788080063828E-5</v>
      </c>
      <c r="S411" s="4">
        <f>SUM($R$235:R411)</f>
        <v>-1.2969919109596276E-3</v>
      </c>
      <c r="T411">
        <f t="shared" si="95"/>
        <v>1.6127286044268543E-5</v>
      </c>
      <c r="U411">
        <f t="shared" si="96"/>
        <v>1.3994016414804547E-3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-1047.524901301405</v>
      </c>
      <c r="D412">
        <f t="shared" si="83"/>
        <v>725.74654049904257</v>
      </c>
      <c r="E412">
        <f t="shared" si="84"/>
        <v>367.74796090710311</v>
      </c>
      <c r="F412">
        <f t="shared" si="85"/>
        <v>36287.327024952137</v>
      </c>
      <c r="G412">
        <f t="shared" si="86"/>
        <v>-17227.5987485525</v>
      </c>
      <c r="H412">
        <f t="shared" si="87"/>
        <v>129867.03074932951</v>
      </c>
      <c r="I412">
        <f t="shared" si="88"/>
        <v>131004.71683984675</v>
      </c>
      <c r="J412" s="42">
        <f t="shared" si="89"/>
        <v>813.60101019950844</v>
      </c>
      <c r="K412">
        <f t="shared" si="90"/>
        <v>10.675224705748825</v>
      </c>
      <c r="L412">
        <f t="shared" si="91"/>
        <v>9.6101116261084538</v>
      </c>
      <c r="M412" s="42">
        <f t="shared" si="92"/>
        <v>19.774305523001932</v>
      </c>
      <c r="N412" s="6">
        <f t="shared" si="93"/>
        <v>1.4777168833675485E-7</v>
      </c>
      <c r="O412" s="4">
        <f>SUM($N$54:N412)*0.1+$O$30</f>
        <v>4.4487247519484617E-6</v>
      </c>
      <c r="P412" s="4">
        <f>SUM($O$235:O412)</f>
        <v>5.2993605769488885E-4</v>
      </c>
      <c r="Q412" s="6">
        <f t="shared" si="94"/>
        <v>-1.1139492318813219E-6</v>
      </c>
      <c r="R412" s="4">
        <f>SUM($Q$54:Q412)*0.1+$O$8</f>
        <v>-1.561718300325196E-5</v>
      </c>
      <c r="S412" s="4">
        <f>SUM($R$235:R412)</f>
        <v>-1.3126090939628795E-3</v>
      </c>
      <c r="T412">
        <f t="shared" si="95"/>
        <v>1.623845919031916E-5</v>
      </c>
      <c r="U412">
        <f t="shared" si="96"/>
        <v>1.415547547346698E-3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-1047.524901301405</v>
      </c>
      <c r="D413">
        <f t="shared" si="83"/>
        <v>725.74654049904257</v>
      </c>
      <c r="E413">
        <f t="shared" si="84"/>
        <v>367.74796090710311</v>
      </c>
      <c r="F413">
        <f t="shared" si="85"/>
        <v>36287.327024952137</v>
      </c>
      <c r="G413">
        <f t="shared" si="86"/>
        <v>-17190.823952461793</v>
      </c>
      <c r="H413">
        <f t="shared" si="87"/>
        <v>130229.77401957905</v>
      </c>
      <c r="I413">
        <f t="shared" si="88"/>
        <v>131359.50087205402</v>
      </c>
      <c r="J413" s="42">
        <f t="shared" si="89"/>
        <v>813.60101019950844</v>
      </c>
      <c r="K413">
        <f t="shared" si="90"/>
        <v>10.704135109566225</v>
      </c>
      <c r="L413">
        <f t="shared" si="91"/>
        <v>9.6101116261084538</v>
      </c>
      <c r="M413" s="42">
        <f t="shared" si="92"/>
        <v>19.789927863502761</v>
      </c>
      <c r="N413" s="6">
        <f t="shared" si="93"/>
        <v>1.4745624833923224E-7</v>
      </c>
      <c r="O413" s="4">
        <f>SUM($N$54:N413)*0.1+$O$30</f>
        <v>4.4634703767823847E-6</v>
      </c>
      <c r="P413" s="4">
        <f>SUM($O$235:O413)</f>
        <v>5.3439952807167121E-4</v>
      </c>
      <c r="Q413" s="6">
        <f t="shared" si="94"/>
        <v>-1.1170607035530239E-6</v>
      </c>
      <c r="R413" s="4">
        <f>SUM($Q$54:Q413)*0.1+$O$8</f>
        <v>-1.5728889073607259E-5</v>
      </c>
      <c r="S413" s="4">
        <f>SUM($R$235:R413)</f>
        <v>-1.3283379830364868E-3</v>
      </c>
      <c r="T413">
        <f t="shared" si="95"/>
        <v>1.634993942784669E-5</v>
      </c>
      <c r="U413">
        <f t="shared" si="96"/>
        <v>1.4318046838799861E-3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-1047.524901301405</v>
      </c>
      <c r="D414">
        <f t="shared" si="83"/>
        <v>725.74654049904257</v>
      </c>
      <c r="E414">
        <f t="shared" si="84"/>
        <v>367.74796090710311</v>
      </c>
      <c r="F414">
        <f t="shared" si="85"/>
        <v>36287.327024952137</v>
      </c>
      <c r="G414">
        <f t="shared" si="86"/>
        <v>-17154.049156371082</v>
      </c>
      <c r="H414">
        <f t="shared" si="87"/>
        <v>130592.51728982857</v>
      </c>
      <c r="I414">
        <f t="shared" si="88"/>
        <v>131714.33853059949</v>
      </c>
      <c r="J414" s="42">
        <f t="shared" si="89"/>
        <v>813.60101019950844</v>
      </c>
      <c r="K414">
        <f t="shared" si="90"/>
        <v>10.733049883250791</v>
      </c>
      <c r="L414">
        <f t="shared" si="91"/>
        <v>9.6101116261084538</v>
      </c>
      <c r="M414" s="42">
        <f t="shared" si="92"/>
        <v>19.805582450287709</v>
      </c>
      <c r="N414" s="6">
        <f t="shared" si="93"/>
        <v>1.4714080834170961E-7</v>
      </c>
      <c r="O414" s="4">
        <f>SUM($N$54:N414)*0.1+$O$30</f>
        <v>4.4781844576165549E-6</v>
      </c>
      <c r="P414" s="4">
        <f>SUM($O$235:O414)</f>
        <v>5.3887771252928774E-4</v>
      </c>
      <c r="Q414" s="6">
        <f t="shared" si="94"/>
        <v>-1.1201721752247257E-6</v>
      </c>
      <c r="R414" s="4">
        <f>SUM($Q$54:Q414)*0.1+$O$8</f>
        <v>-1.5840906291129733E-5</v>
      </c>
      <c r="S414" s="4">
        <f>SUM($R$235:R414)</f>
        <v>-1.3441788893276164E-3</v>
      </c>
      <c r="T414">
        <f t="shared" si="95"/>
        <v>1.6461726767286354E-5</v>
      </c>
      <c r="U414">
        <f t="shared" si="96"/>
        <v>1.4481733582602679E-3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-1047.524901301405</v>
      </c>
      <c r="D415">
        <f t="shared" si="83"/>
        <v>725.74654049904257</v>
      </c>
      <c r="E415">
        <f t="shared" si="84"/>
        <v>367.74796090710311</v>
      </c>
      <c r="F415">
        <f t="shared" si="85"/>
        <v>36287.327024952137</v>
      </c>
      <c r="G415">
        <f t="shared" si="86"/>
        <v>-17117.274360280375</v>
      </c>
      <c r="H415">
        <f t="shared" si="87"/>
        <v>130955.2605600781</v>
      </c>
      <c r="I415">
        <f t="shared" si="88"/>
        <v>132069.22938324072</v>
      </c>
      <c r="J415" s="42">
        <f t="shared" si="89"/>
        <v>813.60101019950844</v>
      </c>
      <c r="K415">
        <f t="shared" si="90"/>
        <v>10.761968991580236</v>
      </c>
      <c r="L415">
        <f t="shared" si="91"/>
        <v>9.6101116261084538</v>
      </c>
      <c r="M415" s="42">
        <f t="shared" si="92"/>
        <v>19.821269206953655</v>
      </c>
      <c r="N415" s="6">
        <f t="shared" si="93"/>
        <v>1.4682536834418702E-7</v>
      </c>
      <c r="O415" s="4">
        <f>SUM($N$54:N415)*0.1+$O$30</f>
        <v>4.492866994450974E-6</v>
      </c>
      <c r="P415" s="4">
        <f>SUM($O$235:O415)</f>
        <v>5.4337057952373873E-4</v>
      </c>
      <c r="Q415" s="6">
        <f t="shared" si="94"/>
        <v>-1.1232836468964275E-6</v>
      </c>
      <c r="R415" s="4">
        <f>SUM($Q$54:Q415)*0.1+$O$8</f>
        <v>-1.5953234655819374E-5</v>
      </c>
      <c r="S415" s="4">
        <f>SUM($R$235:R415)</f>
        <v>-1.3601321239834357E-3</v>
      </c>
      <c r="T415">
        <f t="shared" si="95"/>
        <v>1.6573821219425025E-5</v>
      </c>
      <c r="U415">
        <f t="shared" si="96"/>
        <v>1.4646538776733756E-3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-1047.524901301405</v>
      </c>
      <c r="D416">
        <f t="shared" si="83"/>
        <v>725.74654049904257</v>
      </c>
      <c r="E416">
        <f t="shared" si="84"/>
        <v>367.74796090710311</v>
      </c>
      <c r="F416">
        <f t="shared" si="85"/>
        <v>36287.327024952137</v>
      </c>
      <c r="G416">
        <f t="shared" si="86"/>
        <v>-17080.499564189657</v>
      </c>
      <c r="H416">
        <f t="shared" si="87"/>
        <v>131318.00383032762</v>
      </c>
      <c r="I416">
        <f t="shared" si="88"/>
        <v>132424.17300230431</v>
      </c>
      <c r="J416" s="42">
        <f t="shared" si="89"/>
        <v>813.60101019950844</v>
      </c>
      <c r="K416">
        <f t="shared" si="90"/>
        <v>10.7908923997046</v>
      </c>
      <c r="L416">
        <f t="shared" si="91"/>
        <v>9.6101116261084538</v>
      </c>
      <c r="M416" s="42">
        <f t="shared" si="92"/>
        <v>19.836988057182399</v>
      </c>
      <c r="N416" s="6">
        <f t="shared" si="93"/>
        <v>1.4650992834666434E-7</v>
      </c>
      <c r="O416" s="4">
        <f>SUM($N$54:N416)*0.1+$O$30</f>
        <v>4.5075179872856404E-6</v>
      </c>
      <c r="P416" s="4">
        <f>SUM($O$235:O416)</f>
        <v>5.4787809751102434E-4</v>
      </c>
      <c r="Q416" s="6">
        <f t="shared" si="94"/>
        <v>-1.1263951185681296E-6</v>
      </c>
      <c r="R416" s="4">
        <f>SUM($Q$54:Q416)*0.1+$O$8</f>
        <v>-1.606587416767619E-5</v>
      </c>
      <c r="S416" s="4">
        <f>SUM($R$235:R416)</f>
        <v>-1.3761979981511119E-3</v>
      </c>
      <c r="T416">
        <f t="shared" si="95"/>
        <v>1.6686222795387478E-5</v>
      </c>
      <c r="U416">
        <f t="shared" si="96"/>
        <v>1.4812465493115679E-3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-1047.524901301405</v>
      </c>
      <c r="D417">
        <f t="shared" si="83"/>
        <v>725.74654049904257</v>
      </c>
      <c r="E417">
        <f t="shared" si="84"/>
        <v>367.74796090710311</v>
      </c>
      <c r="F417">
        <f t="shared" si="85"/>
        <v>36287.327024952137</v>
      </c>
      <c r="G417">
        <f t="shared" si="86"/>
        <v>-17043.724768098946</v>
      </c>
      <c r="H417">
        <f t="shared" si="87"/>
        <v>131680.74710057714</v>
      </c>
      <c r="I417">
        <f t="shared" si="88"/>
        <v>132779.16896462662</v>
      </c>
      <c r="J417" s="42">
        <f t="shared" si="89"/>
        <v>813.60101019950844</v>
      </c>
      <c r="K417">
        <f t="shared" si="90"/>
        <v>10.819820073141404</v>
      </c>
      <c r="L417">
        <f t="shared" si="91"/>
        <v>9.6101116261084538</v>
      </c>
      <c r="M417" s="42">
        <f t="shared" si="92"/>
        <v>19.852738924741551</v>
      </c>
      <c r="N417" s="6">
        <f t="shared" si="93"/>
        <v>1.461944883491417E-7</v>
      </c>
      <c r="O417" s="4">
        <f>SUM($N$54:N417)*0.1+$O$30</f>
        <v>4.5221374361205541E-6</v>
      </c>
      <c r="P417" s="4">
        <f>SUM($O$235:O417)</f>
        <v>5.5240023494714484E-4</v>
      </c>
      <c r="Q417" s="6">
        <f t="shared" si="94"/>
        <v>-1.1295065902398312E-6</v>
      </c>
      <c r="R417" s="4">
        <f>SUM($Q$54:Q417)*0.1+$O$8</f>
        <v>-1.6178824826700173E-5</v>
      </c>
      <c r="S417" s="4">
        <f>SUM($R$235:R417)</f>
        <v>-1.3923768229778121E-3</v>
      </c>
      <c r="T417">
        <f t="shared" si="95"/>
        <v>1.6798931506623058E-5</v>
      </c>
      <c r="U417">
        <f t="shared" si="96"/>
        <v>1.497951680374052E-3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-1047.524901301405</v>
      </c>
      <c r="D418">
        <f t="shared" si="83"/>
        <v>725.74654049904257</v>
      </c>
      <c r="E418">
        <f t="shared" si="84"/>
        <v>367.74796090710311</v>
      </c>
      <c r="F418">
        <f t="shared" si="85"/>
        <v>36287.327024952137</v>
      </c>
      <c r="G418">
        <f t="shared" si="86"/>
        <v>-17006.949972008239</v>
      </c>
      <c r="H418">
        <f t="shared" si="87"/>
        <v>132043.49037082668</v>
      </c>
      <c r="I418">
        <f t="shared" si="88"/>
        <v>133134.21685149535</v>
      </c>
      <c r="J418" s="42">
        <f t="shared" si="89"/>
        <v>813.60101019950844</v>
      </c>
      <c r="K418">
        <f t="shared" si="90"/>
        <v>10.848751977770904</v>
      </c>
      <c r="L418">
        <f t="shared" si="91"/>
        <v>9.6101116261084538</v>
      </c>
      <c r="M418" s="42">
        <f t="shared" si="92"/>
        <v>19.868521733485426</v>
      </c>
      <c r="N418" s="6">
        <f t="shared" si="93"/>
        <v>1.4587904835161909E-7</v>
      </c>
      <c r="O418" s="4">
        <f>SUM($N$54:N418)*0.1+$O$30</f>
        <v>4.5367253409557167E-6</v>
      </c>
      <c r="P418" s="4">
        <f>SUM($O$235:O418)</f>
        <v>5.5693696028810051E-4</v>
      </c>
      <c r="Q418" s="6">
        <f t="shared" si="94"/>
        <v>-1.1326180619115334E-6</v>
      </c>
      <c r="R418" s="4">
        <f>SUM($Q$54:Q418)*0.1+$O$8</f>
        <v>-1.6292086632891323E-5</v>
      </c>
      <c r="S418" s="4">
        <f>SUM($R$235:R418)</f>
        <v>-1.4086689096107035E-3</v>
      </c>
      <c r="T418">
        <f t="shared" si="95"/>
        <v>1.6911947364892841E-5</v>
      </c>
      <c r="U418">
        <f t="shared" si="96"/>
        <v>1.5147695780674886E-3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-1047.524901301405</v>
      </c>
      <c r="D419">
        <f t="shared" si="83"/>
        <v>725.74654049904257</v>
      </c>
      <c r="E419">
        <f t="shared" si="84"/>
        <v>367.74796090710311</v>
      </c>
      <c r="F419">
        <f t="shared" si="85"/>
        <v>36287.327024952137</v>
      </c>
      <c r="G419">
        <f t="shared" si="86"/>
        <v>-16970.175175917528</v>
      </c>
      <c r="H419">
        <f t="shared" si="87"/>
        <v>132406.23364107619</v>
      </c>
      <c r="I419">
        <f t="shared" si="88"/>
        <v>133489.31624859193</v>
      </c>
      <c r="J419" s="42">
        <f t="shared" si="89"/>
        <v>813.60101019950844</v>
      </c>
      <c r="K419">
        <f t="shared" si="90"/>
        <v>10.877688079831383</v>
      </c>
      <c r="L419">
        <f t="shared" si="91"/>
        <v>9.6101116261084538</v>
      </c>
      <c r="M419" s="42">
        <f t="shared" si="92"/>
        <v>19.884336407355928</v>
      </c>
      <c r="N419" s="6">
        <f t="shared" si="93"/>
        <v>1.4556360835409649E-7</v>
      </c>
      <c r="O419" s="4">
        <f>SUM($N$54:N419)*0.1+$O$30</f>
        <v>4.5512817017911266E-6</v>
      </c>
      <c r="P419" s="4">
        <f>SUM($O$235:O419)</f>
        <v>5.6148824198989163E-4</v>
      </c>
      <c r="Q419" s="6">
        <f t="shared" si="94"/>
        <v>-1.1357295335832352E-6</v>
      </c>
      <c r="R419" s="4">
        <f>SUM($Q$54:Q419)*0.1+$O$8</f>
        <v>-1.6405659586249649E-5</v>
      </c>
      <c r="S419" s="4">
        <f>SUM($R$235:R419)</f>
        <v>-1.4250745691969532E-3</v>
      </c>
      <c r="T419">
        <f t="shared" si="95"/>
        <v>1.7025270382257186E-5</v>
      </c>
      <c r="U419">
        <f t="shared" si="96"/>
        <v>1.531700549606476E-3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-1047.524901301405</v>
      </c>
      <c r="D420">
        <f t="shared" si="83"/>
        <v>725.74654049904257</v>
      </c>
      <c r="E420">
        <f t="shared" si="84"/>
        <v>367.74796090710311</v>
      </c>
      <c r="F420">
        <f t="shared" si="85"/>
        <v>36287.327024952137</v>
      </c>
      <c r="G420">
        <f t="shared" si="86"/>
        <v>-16933.400379826813</v>
      </c>
      <c r="H420">
        <f t="shared" si="87"/>
        <v>132768.97691132571</v>
      </c>
      <c r="I420">
        <f t="shared" si="88"/>
        <v>133844.46674593486</v>
      </c>
      <c r="J420" s="42">
        <f t="shared" si="89"/>
        <v>813.60101019950844</v>
      </c>
      <c r="K420">
        <f t="shared" si="90"/>
        <v>10.906628345914543</v>
      </c>
      <c r="L420">
        <f t="shared" si="91"/>
        <v>9.6101116261084538</v>
      </c>
      <c r="M420" s="42">
        <f t="shared" si="92"/>
        <v>19.900182870383411</v>
      </c>
      <c r="N420" s="6">
        <f t="shared" si="93"/>
        <v>1.4524816835657382E-7</v>
      </c>
      <c r="O420" s="4">
        <f>SUM($N$54:N420)*0.1+$O$30</f>
        <v>4.5658065186267837E-6</v>
      </c>
      <c r="P420" s="4">
        <f>SUM($O$235:O420)</f>
        <v>5.6605404850851846E-4</v>
      </c>
      <c r="Q420" s="6">
        <f t="shared" si="94"/>
        <v>-1.1388410052549368E-6</v>
      </c>
      <c r="R420" s="4">
        <f>SUM($Q$54:Q420)*0.1+$O$8</f>
        <v>-1.6519543686775141E-5</v>
      </c>
      <c r="S420" s="4">
        <f>SUM($R$235:R420)</f>
        <v>-1.4415941128837282E-3</v>
      </c>
      <c r="T420">
        <f t="shared" si="95"/>
        <v>1.713890057106369E-5</v>
      </c>
      <c r="U420">
        <f t="shared" si="96"/>
        <v>1.5487449022140178E-3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-1047.524901301405</v>
      </c>
      <c r="D421">
        <f t="shared" si="83"/>
        <v>725.74654049904257</v>
      </c>
      <c r="E421">
        <f t="shared" si="84"/>
        <v>367.74796090710311</v>
      </c>
      <c r="F421">
        <f t="shared" si="85"/>
        <v>36287.327024952137</v>
      </c>
      <c r="G421">
        <f t="shared" si="86"/>
        <v>-16896.625583736102</v>
      </c>
      <c r="H421">
        <f t="shared" si="87"/>
        <v>133131.72018157528</v>
      </c>
      <c r="I421">
        <f t="shared" si="88"/>
        <v>134199.66793782398</v>
      </c>
      <c r="J421" s="42">
        <f t="shared" si="89"/>
        <v>813.60101019950844</v>
      </c>
      <c r="K421">
        <f t="shared" si="90"/>
        <v>10.935572742960961</v>
      </c>
      <c r="L421">
        <f t="shared" si="91"/>
        <v>9.6101116261084538</v>
      </c>
      <c r="M421" s="42">
        <f t="shared" si="92"/>
        <v>19.916061046687553</v>
      </c>
      <c r="N421" s="6">
        <f t="shared" si="93"/>
        <v>1.4493272835905119E-7</v>
      </c>
      <c r="O421" s="4">
        <f>SUM($N$54:N421)*0.1+$O$30</f>
        <v>4.5802997914626881E-6</v>
      </c>
      <c r="P421" s="4">
        <f>SUM($O$235:O421)</f>
        <v>5.7063434829998118E-4</v>
      </c>
      <c r="Q421" s="6">
        <f t="shared" si="94"/>
        <v>-1.1419524769266392E-6</v>
      </c>
      <c r="R421" s="4">
        <f>SUM($Q$54:Q421)*0.1+$O$8</f>
        <v>-1.6633738934467808E-5</v>
      </c>
      <c r="S421" s="4">
        <f>SUM($R$235:R421)</f>
        <v>-1.4582278518181959E-3</v>
      </c>
      <c r="T421">
        <f t="shared" si="95"/>
        <v>1.7252837943935583E-5</v>
      </c>
      <c r="U421">
        <f t="shared" si="96"/>
        <v>1.5659029431219723E-3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-1047.524901301405</v>
      </c>
      <c r="D422">
        <f t="shared" si="83"/>
        <v>725.74654049904257</v>
      </c>
      <c r="E422">
        <f t="shared" si="84"/>
        <v>367.74796090710311</v>
      </c>
      <c r="F422">
        <f t="shared" si="85"/>
        <v>36287.327024952137</v>
      </c>
      <c r="G422">
        <f t="shared" si="86"/>
        <v>-16859.850787645395</v>
      </c>
      <c r="H422">
        <f t="shared" si="87"/>
        <v>133494.46345182479</v>
      </c>
      <c r="I422">
        <f t="shared" si="88"/>
        <v>134554.91942278534</v>
      </c>
      <c r="J422" s="42">
        <f t="shared" si="89"/>
        <v>813.60101019950844</v>
      </c>
      <c r="K422">
        <f t="shared" si="90"/>
        <v>10.964521238255598</v>
      </c>
      <c r="L422">
        <f t="shared" si="91"/>
        <v>9.6101116261084538</v>
      </c>
      <c r="M422" s="42">
        <f t="shared" si="92"/>
        <v>19.931970860478216</v>
      </c>
      <c r="N422" s="6">
        <f t="shared" si="93"/>
        <v>1.4461728836152858E-7</v>
      </c>
      <c r="O422" s="4">
        <f>SUM($N$54:N422)*0.1+$O$30</f>
        <v>4.5947615202988415E-6</v>
      </c>
      <c r="P422" s="4">
        <f>SUM($O$235:O422)</f>
        <v>5.7522910982028006E-4</v>
      </c>
      <c r="Q422" s="6">
        <f t="shared" si="94"/>
        <v>-1.145063948598341E-6</v>
      </c>
      <c r="R422" s="4">
        <f>SUM($Q$54:Q422)*0.1+$O$8</f>
        <v>-1.6748245329327643E-5</v>
      </c>
      <c r="S422" s="4">
        <f>SUM($R$235:R422)</f>
        <v>-1.4749760971475236E-3</v>
      </c>
      <c r="T422">
        <f t="shared" si="95"/>
        <v>1.7367082513760454E-5</v>
      </c>
      <c r="U422">
        <f t="shared" si="96"/>
        <v>1.583174979571485E-3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-1047.524901301405</v>
      </c>
      <c r="D423">
        <f t="shared" si="83"/>
        <v>725.74654049904257</v>
      </c>
      <c r="E423">
        <f t="shared" si="84"/>
        <v>367.74796090710311</v>
      </c>
      <c r="F423">
        <f t="shared" si="85"/>
        <v>36287.327024952137</v>
      </c>
      <c r="G423">
        <f t="shared" si="86"/>
        <v>-16823.075991554684</v>
      </c>
      <c r="H423">
        <f t="shared" si="87"/>
        <v>133857.2067220743</v>
      </c>
      <c r="I423">
        <f t="shared" si="88"/>
        <v>134910.22080351718</v>
      </c>
      <c r="J423" s="42">
        <f t="shared" si="89"/>
        <v>813.60101019950844</v>
      </c>
      <c r="K423">
        <f t="shared" si="90"/>
        <v>10.993473799423391</v>
      </c>
      <c r="L423">
        <f t="shared" si="91"/>
        <v>9.6101116261084538</v>
      </c>
      <c r="M423" s="42">
        <f t="shared" si="92"/>
        <v>19.947912236056265</v>
      </c>
      <c r="N423" s="6">
        <f t="shared" si="93"/>
        <v>1.4430184836400597E-7</v>
      </c>
      <c r="O423" s="4">
        <f>SUM($N$54:N423)*0.1+$O$30</f>
        <v>4.6091917051352421E-6</v>
      </c>
      <c r="P423" s="4">
        <f>SUM($O$235:O423)</f>
        <v>5.7983830152541526E-4</v>
      </c>
      <c r="Q423" s="6">
        <f t="shared" si="94"/>
        <v>-1.1481754202700428E-6</v>
      </c>
      <c r="R423" s="4">
        <f>SUM($Q$54:Q423)*0.1+$O$8</f>
        <v>-1.6863062871354645E-5</v>
      </c>
      <c r="S423" s="4">
        <f>SUM($R$235:R423)</f>
        <v>-1.4918391600188782E-3</v>
      </c>
      <c r="T423">
        <f t="shared" si="95"/>
        <v>1.7481634293679386E-5</v>
      </c>
      <c r="U423">
        <f t="shared" si="96"/>
        <v>1.6005613188134064E-3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-1047.524901301405</v>
      </c>
      <c r="D424">
        <f t="shared" si="83"/>
        <v>725.74654049904257</v>
      </c>
      <c r="E424">
        <f t="shared" si="84"/>
        <v>367.74796090710311</v>
      </c>
      <c r="F424">
        <f t="shared" si="85"/>
        <v>36287.327024952137</v>
      </c>
      <c r="G424">
        <f t="shared" si="86"/>
        <v>-16786.301195463977</v>
      </c>
      <c r="H424">
        <f t="shared" si="87"/>
        <v>134219.94999232385</v>
      </c>
      <c r="I424">
        <f t="shared" si="88"/>
        <v>135265.57168683666</v>
      </c>
      <c r="J424" s="42">
        <f t="shared" si="89"/>
        <v>813.60101019950844</v>
      </c>
      <c r="K424">
        <f t="shared" si="90"/>
        <v>11.022430394424923</v>
      </c>
      <c r="L424">
        <f t="shared" si="91"/>
        <v>9.6101116261084538</v>
      </c>
      <c r="M424" s="42">
        <f t="shared" si="92"/>
        <v>19.96388509781443</v>
      </c>
      <c r="N424" s="6">
        <f t="shared" si="93"/>
        <v>1.4398640836648336E-7</v>
      </c>
      <c r="O424" s="4">
        <f>SUM($N$54:N424)*0.1+$O$30</f>
        <v>4.6235903459718899E-6</v>
      </c>
      <c r="P424" s="4">
        <f>SUM($O$235:O424)</f>
        <v>5.8446189187138717E-4</v>
      </c>
      <c r="Q424" s="6">
        <f t="shared" si="94"/>
        <v>-1.1512868919417449E-6</v>
      </c>
      <c r="R424" s="4">
        <f>SUM($Q$54:Q424)*0.1+$O$8</f>
        <v>-1.6978191560548822E-5</v>
      </c>
      <c r="S424" s="4">
        <f>SUM($R$235:R424)</f>
        <v>-1.508817351579427E-3</v>
      </c>
      <c r="T424">
        <f t="shared" si="95"/>
        <v>1.7596493297076431E-5</v>
      </c>
      <c r="U424">
        <f t="shared" si="96"/>
        <v>1.6180622681086897E-3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-1047.524901301405</v>
      </c>
      <c r="D425">
        <f t="shared" si="83"/>
        <v>725.74654049904257</v>
      </c>
      <c r="E425">
        <f t="shared" si="84"/>
        <v>367.74796090710311</v>
      </c>
      <c r="F425">
        <f t="shared" si="85"/>
        <v>36287.327024952137</v>
      </c>
      <c r="G425">
        <f t="shared" si="86"/>
        <v>-16749.526399373259</v>
      </c>
      <c r="H425">
        <f t="shared" si="87"/>
        <v>134582.69326257336</v>
      </c>
      <c r="I425">
        <f t="shared" si="88"/>
        <v>135620.9716836272</v>
      </c>
      <c r="J425" s="42">
        <f t="shared" si="89"/>
        <v>813.60101019950844</v>
      </c>
      <c r="K425">
        <f t="shared" si="90"/>
        <v>11.051390991552122</v>
      </c>
      <c r="L425">
        <f t="shared" si="91"/>
        <v>9.6101116261084538</v>
      </c>
      <c r="M425" s="42">
        <f t="shared" si="92"/>
        <v>19.979889370238116</v>
      </c>
      <c r="N425" s="6">
        <f t="shared" si="93"/>
        <v>1.4367096836896068E-7</v>
      </c>
      <c r="O425" s="4">
        <f>SUM($N$54:N425)*0.1+$O$30</f>
        <v>4.6379574428087868E-6</v>
      </c>
      <c r="P425" s="4">
        <f>SUM($O$235:O425)</f>
        <v>5.8909984931419595E-4</v>
      </c>
      <c r="Q425" s="6">
        <f t="shared" si="94"/>
        <v>-1.1543983636134467E-6</v>
      </c>
      <c r="R425" s="4">
        <f>SUM($Q$54:Q425)*0.1+$O$8</f>
        <v>-1.7093631396910166E-5</v>
      </c>
      <c r="S425" s="4">
        <f>SUM($R$235:R425)</f>
        <v>-1.5259109829763372E-3</v>
      </c>
      <c r="T425">
        <f t="shared" si="95"/>
        <v>1.771165953756842E-5</v>
      </c>
      <c r="U425">
        <f t="shared" si="96"/>
        <v>1.6356781347287796E-3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-1047.524901301405</v>
      </c>
      <c r="D426">
        <f t="shared" si="83"/>
        <v>725.74654049904257</v>
      </c>
      <c r="E426">
        <f t="shared" si="84"/>
        <v>367.74796090710311</v>
      </c>
      <c r="F426">
        <f t="shared" si="85"/>
        <v>36287.327024952137</v>
      </c>
      <c r="G426">
        <f t="shared" si="86"/>
        <v>-16712.751603282552</v>
      </c>
      <c r="H426">
        <f t="shared" si="87"/>
        <v>134945.43653282287</v>
      </c>
      <c r="I426">
        <f t="shared" si="88"/>
        <v>135976.42040878686</v>
      </c>
      <c r="J426" s="42">
        <f t="shared" si="89"/>
        <v>813.60101019950844</v>
      </c>
      <c r="K426">
        <f t="shared" si="90"/>
        <v>11.080355559424056</v>
      </c>
      <c r="L426">
        <f t="shared" si="91"/>
        <v>9.6101116261084538</v>
      </c>
      <c r="M426" s="42">
        <f t="shared" si="92"/>
        <v>19.995924977906228</v>
      </c>
      <c r="N426" s="6">
        <f t="shared" si="93"/>
        <v>1.4335552837143807E-7</v>
      </c>
      <c r="O426" s="4">
        <f>SUM($N$54:N426)*0.1+$O$30</f>
        <v>4.6522929956459308E-6</v>
      </c>
      <c r="P426" s="4">
        <f>SUM($O$235:O426)</f>
        <v>5.9375214230984188E-4</v>
      </c>
      <c r="Q426" s="6">
        <f t="shared" si="94"/>
        <v>-1.1575098352851485E-6</v>
      </c>
      <c r="R426" s="4">
        <f>SUM($Q$54:Q426)*0.1+$O$8</f>
        <v>-1.7209382380438684E-5</v>
      </c>
      <c r="S426" s="4">
        <f>SUM($R$235:R426)</f>
        <v>-1.5431203653567759E-3</v>
      </c>
      <c r="T426">
        <f t="shared" si="95"/>
        <v>1.7827133028995145E-5</v>
      </c>
      <c r="U426">
        <f t="shared" si="96"/>
        <v>1.6534092259559811E-3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-1047.524901301405</v>
      </c>
      <c r="D427">
        <f t="shared" si="83"/>
        <v>725.74654049904257</v>
      </c>
      <c r="E427">
        <f t="shared" si="84"/>
        <v>367.74796090710311</v>
      </c>
      <c r="F427">
        <f t="shared" si="85"/>
        <v>36287.327024952137</v>
      </c>
      <c r="G427">
        <f t="shared" si="86"/>
        <v>-16675.976807191841</v>
      </c>
      <c r="H427">
        <f t="shared" si="87"/>
        <v>135308.17980307242</v>
      </c>
      <c r="I427">
        <f t="shared" si="88"/>
        <v>136331.91748117743</v>
      </c>
      <c r="J427" s="42">
        <f t="shared" si="89"/>
        <v>813.60101019950844</v>
      </c>
      <c r="K427">
        <f t="shared" si="90"/>
        <v>11.109324066982792</v>
      </c>
      <c r="L427">
        <f t="shared" si="91"/>
        <v>9.6101116261084538</v>
      </c>
      <c r="M427" s="42">
        <f t="shared" si="92"/>
        <v>20.011991845491984</v>
      </c>
      <c r="N427" s="6">
        <f t="shared" si="93"/>
        <v>1.4304008837391546E-7</v>
      </c>
      <c r="O427" s="4">
        <f>SUM($N$54:N427)*0.1+$O$30</f>
        <v>4.6665970044833222E-6</v>
      </c>
      <c r="P427" s="4">
        <f>SUM($O$235:O427)</f>
        <v>5.9841873931432523E-4</v>
      </c>
      <c r="Q427" s="6">
        <f t="shared" si="94"/>
        <v>-1.1606213069568505E-6</v>
      </c>
      <c r="R427" s="4">
        <f>SUM($Q$54:Q427)*0.1+$O$8</f>
        <v>-1.732544451113437E-5</v>
      </c>
      <c r="S427" s="4">
        <f>SUM($R$235:R427)</f>
        <v>-1.5604458098679103E-3</v>
      </c>
      <c r="T427">
        <f t="shared" si="95"/>
        <v>1.7942913785409792E-5</v>
      </c>
      <c r="U427">
        <f t="shared" si="96"/>
        <v>1.6712558490838154E-3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-1047.524901301405</v>
      </c>
      <c r="D428">
        <f t="shared" si="83"/>
        <v>725.74654049904257</v>
      </c>
      <c r="E428">
        <f t="shared" si="84"/>
        <v>367.74796090710311</v>
      </c>
      <c r="F428">
        <f t="shared" si="85"/>
        <v>36287.327024952137</v>
      </c>
      <c r="G428">
        <f t="shared" si="86"/>
        <v>-16639.20201110113</v>
      </c>
      <c r="H428">
        <f t="shared" si="87"/>
        <v>135670.92307332196</v>
      </c>
      <c r="I428">
        <f t="shared" si="88"/>
        <v>136687.4625235741</v>
      </c>
      <c r="J428" s="42">
        <f t="shared" si="89"/>
        <v>813.60101019950844</v>
      </c>
      <c r="K428">
        <f t="shared" si="90"/>
        <v>11.138296483489286</v>
      </c>
      <c r="L428">
        <f t="shared" si="91"/>
        <v>9.6101116261084538</v>
      </c>
      <c r="M428" s="42">
        <f t="shared" si="92"/>
        <v>20.028089897763703</v>
      </c>
      <c r="N428" s="6">
        <f t="shared" si="93"/>
        <v>1.4272464837639282E-7</v>
      </c>
      <c r="O428" s="4">
        <f>SUM($N$54:N428)*0.1+$O$30</f>
        <v>4.6808694693209607E-6</v>
      </c>
      <c r="P428" s="4">
        <f>SUM($O$235:O428)</f>
        <v>6.0309960878364617E-4</v>
      </c>
      <c r="Q428" s="6">
        <f t="shared" si="94"/>
        <v>-1.1637327786285525E-6</v>
      </c>
      <c r="R428" s="4">
        <f>SUM($Q$54:Q428)*0.1+$O$8</f>
        <v>-1.7441817788997224E-5</v>
      </c>
      <c r="S428" s="4">
        <f>SUM($R$235:R428)</f>
        <v>-1.5778876276569076E-3</v>
      </c>
      <c r="T428">
        <f t="shared" si="95"/>
        <v>1.8059001821069765E-5</v>
      </c>
      <c r="U428">
        <f t="shared" si="96"/>
        <v>1.689218311417364E-3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-1047.524901301405</v>
      </c>
      <c r="D429">
        <f t="shared" si="83"/>
        <v>725.74654049904257</v>
      </c>
      <c r="E429">
        <f t="shared" si="84"/>
        <v>367.74796090710311</v>
      </c>
      <c r="F429">
        <f t="shared" si="85"/>
        <v>36287.327024952137</v>
      </c>
      <c r="G429">
        <f t="shared" si="86"/>
        <v>-16602.427215010415</v>
      </c>
      <c r="H429">
        <f t="shared" si="87"/>
        <v>136033.66634357147</v>
      </c>
      <c r="I429">
        <f t="shared" si="88"/>
        <v>137043.05516261613</v>
      </c>
      <c r="J429" s="42">
        <f t="shared" si="89"/>
        <v>813.60101019950844</v>
      </c>
      <c r="K429">
        <f t="shared" si="90"/>
        <v>11.16727277851937</v>
      </c>
      <c r="L429">
        <f t="shared" si="91"/>
        <v>9.6101116261084538</v>
      </c>
      <c r="M429" s="42">
        <f t="shared" si="92"/>
        <v>20.044219059585593</v>
      </c>
      <c r="N429" s="6">
        <f t="shared" si="93"/>
        <v>1.4240920837887016E-7</v>
      </c>
      <c r="O429" s="4">
        <f>SUM($N$54:N429)*0.1+$O$30</f>
        <v>4.6951103901588483E-6</v>
      </c>
      <c r="P429" s="4">
        <f>SUM($O$235:O429)</f>
        <v>6.0779471917380497E-4</v>
      </c>
      <c r="Q429" s="6">
        <f t="shared" si="94"/>
        <v>-1.1668442503002543E-6</v>
      </c>
      <c r="R429" s="4">
        <f>SUM($Q$54:Q429)*0.1+$O$8</f>
        <v>-1.7558502214027252E-5</v>
      </c>
      <c r="S429" s="4">
        <f>SUM($R$235:R429)</f>
        <v>-1.5954461298709349E-3</v>
      </c>
      <c r="T429">
        <f t="shared" si="95"/>
        <v>1.817539715042776E-5</v>
      </c>
      <c r="U429">
        <f t="shared" si="96"/>
        <v>1.7072969202735968E-3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-1047.524901301405</v>
      </c>
      <c r="D430">
        <f t="shared" si="83"/>
        <v>725.74654049904257</v>
      </c>
      <c r="E430">
        <f t="shared" si="84"/>
        <v>367.74796090710311</v>
      </c>
      <c r="F430">
        <f t="shared" si="85"/>
        <v>36287.327024952137</v>
      </c>
      <c r="G430">
        <f t="shared" si="86"/>
        <v>-16565.652418919708</v>
      </c>
      <c r="H430">
        <f t="shared" si="87"/>
        <v>136396.40961382099</v>
      </c>
      <c r="I430">
        <f t="shared" si="88"/>
        <v>137398.69502875817</v>
      </c>
      <c r="J430" s="42">
        <f t="shared" si="89"/>
        <v>813.60101019950844</v>
      </c>
      <c r="K430">
        <f t="shared" si="90"/>
        <v>11.196252921959777</v>
      </c>
      <c r="L430">
        <f t="shared" si="91"/>
        <v>9.6101116261084538</v>
      </c>
      <c r="M430" s="42">
        <f t="shared" si="92"/>
        <v>20.060379255918555</v>
      </c>
      <c r="N430" s="6">
        <f t="shared" si="93"/>
        <v>1.4209376838134755E-7</v>
      </c>
      <c r="O430" s="4">
        <f>SUM($N$54:N430)*0.1+$O$30</f>
        <v>4.7093197669969831E-6</v>
      </c>
      <c r="P430" s="4">
        <f>SUM($O$235:O430)</f>
        <v>6.1250403894080191E-4</v>
      </c>
      <c r="Q430" s="6">
        <f t="shared" si="94"/>
        <v>-1.1699557219719561E-6</v>
      </c>
      <c r="R430" s="4">
        <f>SUM($Q$54:Q430)*0.1+$O$8</f>
        <v>-1.7675497786224447E-5</v>
      </c>
      <c r="S430" s="4">
        <f>SUM($R$235:R430)</f>
        <v>-1.6131216276571594E-3</v>
      </c>
      <c r="T430">
        <f t="shared" si="95"/>
        <v>1.8292099788123118E-5</v>
      </c>
      <c r="U430">
        <f t="shared" si="96"/>
        <v>1.7254919829816882E-3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-1047.524901301405</v>
      </c>
      <c r="D431">
        <f t="shared" si="83"/>
        <v>725.74654049904257</v>
      </c>
      <c r="E431">
        <f t="shared" si="84"/>
        <v>367.74796090710311</v>
      </c>
      <c r="F431">
        <f t="shared" si="85"/>
        <v>36287.327024952137</v>
      </c>
      <c r="G431">
        <f t="shared" si="86"/>
        <v>-16528.877622828993</v>
      </c>
      <c r="H431">
        <f t="shared" si="87"/>
        <v>136759.15288407053</v>
      </c>
      <c r="I431">
        <f t="shared" si="88"/>
        <v>137754.38175622231</v>
      </c>
      <c r="J431" s="42">
        <f t="shared" si="89"/>
        <v>813.60101019950844</v>
      </c>
      <c r="K431">
        <f t="shared" si="90"/>
        <v>11.225236884004245</v>
      </c>
      <c r="L431">
        <f t="shared" si="91"/>
        <v>9.6101116261084538</v>
      </c>
      <c r="M431" s="42">
        <f t="shared" si="92"/>
        <v>20.076570411820938</v>
      </c>
      <c r="N431" s="6">
        <f t="shared" si="93"/>
        <v>1.4177832838382489E-7</v>
      </c>
      <c r="O431" s="4">
        <f>SUM($N$54:N431)*0.1+$O$30</f>
        <v>4.7234975998353651E-6</v>
      </c>
      <c r="P431" s="4">
        <f>SUM($O$235:O431)</f>
        <v>6.1722753654063725E-4</v>
      </c>
      <c r="Q431" s="6">
        <f t="shared" si="94"/>
        <v>-1.1730671936436582E-6</v>
      </c>
      <c r="R431" s="4">
        <f>SUM($Q$54:Q431)*0.1+$O$8</f>
        <v>-1.7792804505588811E-5</v>
      </c>
      <c r="S431" s="4">
        <f>SUM($R$235:R431)</f>
        <v>-1.6309144321627483E-3</v>
      </c>
      <c r="T431">
        <f t="shared" si="95"/>
        <v>1.8409109748973519E-5</v>
      </c>
      <c r="U431">
        <f t="shared" si="96"/>
        <v>1.7438038068833212E-3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-1047.524901301405</v>
      </c>
      <c r="D432">
        <f t="shared" si="83"/>
        <v>725.74654049904257</v>
      </c>
      <c r="E432">
        <f t="shared" si="84"/>
        <v>367.74796090710311</v>
      </c>
      <c r="F432">
        <f t="shared" si="85"/>
        <v>36287.327024952137</v>
      </c>
      <c r="G432">
        <f t="shared" si="86"/>
        <v>-16492.102826738286</v>
      </c>
      <c r="H432">
        <f t="shared" si="87"/>
        <v>137121.89615432004</v>
      </c>
      <c r="I432">
        <f t="shared" si="88"/>
        <v>138110.11498295062</v>
      </c>
      <c r="J432" s="42">
        <f t="shared" si="89"/>
        <v>813.60101019950844</v>
      </c>
      <c r="K432">
        <f t="shared" si="90"/>
        <v>11.254224635149633</v>
      </c>
      <c r="L432">
        <f t="shared" si="91"/>
        <v>9.6101116261084538</v>
      </c>
      <c r="M432" s="42">
        <f t="shared" si="92"/>
        <v>20.092792452449299</v>
      </c>
      <c r="N432" s="6">
        <f t="shared" si="93"/>
        <v>1.4146288838630231E-7</v>
      </c>
      <c r="O432" s="4">
        <f>SUM($N$54:N432)*0.1+$O$30</f>
        <v>4.7376438886739961E-6</v>
      </c>
      <c r="P432" s="4">
        <f>SUM($O$235:O432)</f>
        <v>6.2196518042931129E-4</v>
      </c>
      <c r="Q432" s="6">
        <f t="shared" si="94"/>
        <v>-1.17617866531536E-6</v>
      </c>
      <c r="R432" s="4">
        <f>SUM($Q$54:Q432)*0.1+$O$8</f>
        <v>-1.7910422372120348E-5</v>
      </c>
      <c r="S432" s="4">
        <f>SUM($R$235:R432)</f>
        <v>-1.6488248545348688E-3</v>
      </c>
      <c r="T432">
        <f t="shared" si="95"/>
        <v>1.852642704796689E-5</v>
      </c>
      <c r="U432">
        <f t="shared" si="96"/>
        <v>1.762232699332979E-3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-1047.524901301405</v>
      </c>
      <c r="D433">
        <f t="shared" si="83"/>
        <v>725.74654049904257</v>
      </c>
      <c r="E433">
        <f t="shared" si="84"/>
        <v>367.74796090710311</v>
      </c>
      <c r="F433">
        <f t="shared" si="85"/>
        <v>36287.327024952137</v>
      </c>
      <c r="G433">
        <f t="shared" si="86"/>
        <v>-16455.328030647579</v>
      </c>
      <c r="H433">
        <f t="shared" si="87"/>
        <v>137484.63942456958</v>
      </c>
      <c r="I433">
        <f t="shared" si="88"/>
        <v>138465.89435055887</v>
      </c>
      <c r="J433" s="42">
        <f t="shared" si="89"/>
        <v>813.60101019950844</v>
      </c>
      <c r="K433">
        <f t="shared" si="90"/>
        <v>11.283216146192174</v>
      </c>
      <c r="L433">
        <f t="shared" si="91"/>
        <v>9.6101116261084538</v>
      </c>
      <c r="M433" s="42">
        <f t="shared" si="92"/>
        <v>20.10904530305918</v>
      </c>
      <c r="N433" s="6">
        <f t="shared" si="93"/>
        <v>1.411474483887797E-7</v>
      </c>
      <c r="O433" s="4">
        <f>SUM($N$54:N433)*0.1+$O$30</f>
        <v>4.7517586335128744E-6</v>
      </c>
      <c r="P433" s="4">
        <f>SUM($O$235:O433)</f>
        <v>6.2671693906282417E-4</v>
      </c>
      <c r="Q433" s="6">
        <f t="shared" si="94"/>
        <v>-1.179290136987062E-6</v>
      </c>
      <c r="R433" s="4">
        <f>SUM($Q$54:Q433)*0.1+$O$8</f>
        <v>-1.8028351385819053E-5</v>
      </c>
      <c r="S433" s="4">
        <f>SUM($R$235:R433)</f>
        <v>-1.6668532059206879E-3</v>
      </c>
      <c r="T433">
        <f t="shared" si="95"/>
        <v>1.8644051700253565E-5</v>
      </c>
      <c r="U433">
        <f t="shared" si="96"/>
        <v>1.7807789676982234E-3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-1047.524901301405</v>
      </c>
      <c r="D434">
        <f t="shared" si="83"/>
        <v>725.74654049904257</v>
      </c>
      <c r="E434">
        <f t="shared" si="84"/>
        <v>367.74796090710311</v>
      </c>
      <c r="F434">
        <f t="shared" si="85"/>
        <v>36287.327024952137</v>
      </c>
      <c r="G434">
        <f t="shared" si="86"/>
        <v>-16418.553234556864</v>
      </c>
      <c r="H434">
        <f t="shared" si="87"/>
        <v>137847.3826948191</v>
      </c>
      <c r="I434">
        <f t="shared" si="88"/>
        <v>138821.71950429043</v>
      </c>
      <c r="J434" s="42">
        <f t="shared" si="89"/>
        <v>813.60101019950844</v>
      </c>
      <c r="K434">
        <f t="shared" si="90"/>
        <v>11.312211388223695</v>
      </c>
      <c r="L434">
        <f t="shared" si="91"/>
        <v>9.6101116261084538</v>
      </c>
      <c r="M434" s="42">
        <f t="shared" si="92"/>
        <v>20.125328889005825</v>
      </c>
      <c r="N434" s="6">
        <f t="shared" si="93"/>
        <v>1.4083200839125704E-7</v>
      </c>
      <c r="O434" s="4">
        <f>SUM($N$54:N434)*0.1+$O$30</f>
        <v>4.7658418343519999E-6</v>
      </c>
      <c r="P434" s="4">
        <f>SUM($O$235:O434)</f>
        <v>6.3148278089717618E-4</v>
      </c>
      <c r="Q434" s="6">
        <f t="shared" si="94"/>
        <v>-1.1824016086587638E-6</v>
      </c>
      <c r="R434" s="4">
        <f>SUM($Q$54:Q434)*0.1+$O$8</f>
        <v>-1.8146591546684926E-5</v>
      </c>
      <c r="S434" s="4">
        <f>SUM($R$235:R434)</f>
        <v>-1.6849997974673729E-3</v>
      </c>
      <c r="T434">
        <f t="shared" si="95"/>
        <v>1.8761983721138777E-5</v>
      </c>
      <c r="U434">
        <f t="shared" si="96"/>
        <v>1.7994429193599665E-3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-1047.524901301405</v>
      </c>
      <c r="D435">
        <f t="shared" si="83"/>
        <v>725.74654049904257</v>
      </c>
      <c r="E435">
        <f t="shared" si="84"/>
        <v>367.74796090710311</v>
      </c>
      <c r="F435">
        <f t="shared" si="85"/>
        <v>36287.327024952137</v>
      </c>
      <c r="G435">
        <f t="shared" si="86"/>
        <v>-16381.77843846615</v>
      </c>
      <c r="H435">
        <f t="shared" si="87"/>
        <v>138210.12596506864</v>
      </c>
      <c r="I435">
        <f t="shared" si="88"/>
        <v>139177.59009297128</v>
      </c>
      <c r="J435" s="42">
        <f t="shared" si="89"/>
        <v>813.60101019950844</v>
      </c>
      <c r="K435">
        <f t="shared" si="90"/>
        <v>11.341210332627959</v>
      </c>
      <c r="L435">
        <f t="shared" si="91"/>
        <v>9.6101116261084538</v>
      </c>
      <c r="M435" s="42">
        <f t="shared" si="92"/>
        <v>20.141643135744953</v>
      </c>
      <c r="N435" s="6">
        <f t="shared" si="93"/>
        <v>1.4051656839373438E-7</v>
      </c>
      <c r="O435" s="4">
        <f>SUM($N$54:N435)*0.1+$O$30</f>
        <v>4.7798934911913727E-6</v>
      </c>
      <c r="P435" s="4">
        <f>SUM($O$235:O435)</f>
        <v>6.3626267438836759E-4</v>
      </c>
      <c r="Q435" s="6">
        <f t="shared" si="94"/>
        <v>-1.1855130803304658E-6</v>
      </c>
      <c r="R435" s="4">
        <f>SUM($Q$54:Q435)*0.1+$O$8</f>
        <v>-1.8265142854717973E-5</v>
      </c>
      <c r="S435" s="4">
        <f>SUM($R$235:R435)</f>
        <v>-1.7032649403220909E-3</v>
      </c>
      <c r="T435">
        <f t="shared" si="95"/>
        <v>1.88802231260753E-5</v>
      </c>
      <c r="U435">
        <f t="shared" si="96"/>
        <v>1.818224861712724E-3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-1047.524901301405</v>
      </c>
      <c r="D436">
        <f t="shared" si="83"/>
        <v>725.74654049904257</v>
      </c>
      <c r="E436">
        <f t="shared" si="84"/>
        <v>367.74796090710311</v>
      </c>
      <c r="F436">
        <f t="shared" si="85"/>
        <v>36287.327024952137</v>
      </c>
      <c r="G436">
        <f t="shared" si="86"/>
        <v>-16345.003642375443</v>
      </c>
      <c r="H436">
        <f t="shared" si="87"/>
        <v>138572.86923531815</v>
      </c>
      <c r="I436">
        <f t="shared" si="88"/>
        <v>139533.50576896523</v>
      </c>
      <c r="J436" s="42">
        <f t="shared" si="89"/>
        <v>813.60101019950844</v>
      </c>
      <c r="K436">
        <f t="shared" si="90"/>
        <v>11.370212951077024</v>
      </c>
      <c r="L436">
        <f t="shared" si="91"/>
        <v>9.6101116261084538</v>
      </c>
      <c r="M436" s="42">
        <f t="shared" si="92"/>
        <v>20.157987968833453</v>
      </c>
      <c r="N436" s="6">
        <f t="shared" si="93"/>
        <v>1.402011283962118E-7</v>
      </c>
      <c r="O436" s="4">
        <f>SUM($N$54:N436)*0.1+$O$30</f>
        <v>4.7939136040309944E-6</v>
      </c>
      <c r="P436" s="4">
        <f>SUM($O$235:O436)</f>
        <v>6.4105658799239857E-4</v>
      </c>
      <c r="Q436" s="6">
        <f t="shared" si="94"/>
        <v>-1.1886245520021676E-6</v>
      </c>
      <c r="R436" s="4">
        <f>SUM($Q$54:Q436)*0.1+$O$8</f>
        <v>-1.8384005309918187E-5</v>
      </c>
      <c r="S436" s="4">
        <f>SUM($R$235:R436)</f>
        <v>-1.7216489456320092E-3</v>
      </c>
      <c r="T436">
        <f t="shared" si="95"/>
        <v>1.8998769930656394E-5</v>
      </c>
      <c r="U436">
        <f t="shared" si="96"/>
        <v>1.8371251021648647E-3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-1047.524901301405</v>
      </c>
      <c r="D437">
        <f t="shared" si="83"/>
        <v>725.74654049904257</v>
      </c>
      <c r="E437">
        <f t="shared" si="84"/>
        <v>367.74796090710311</v>
      </c>
      <c r="F437">
        <f t="shared" si="85"/>
        <v>36287.327024952137</v>
      </c>
      <c r="G437">
        <f t="shared" si="86"/>
        <v>-16308.228846284735</v>
      </c>
      <c r="H437">
        <f t="shared" si="87"/>
        <v>138935.61250556767</v>
      </c>
      <c r="I437">
        <f t="shared" si="88"/>
        <v>139889.46618813029</v>
      </c>
      <c r="J437" s="42">
        <f t="shared" si="89"/>
        <v>813.60101019950844</v>
      </c>
      <c r="K437">
        <f t="shared" si="90"/>
        <v>11.399219215527678</v>
      </c>
      <c r="L437">
        <f t="shared" si="91"/>
        <v>9.6101116261084538</v>
      </c>
      <c r="M437" s="42">
        <f t="shared" si="92"/>
        <v>20.174363313930137</v>
      </c>
      <c r="N437" s="6">
        <f t="shared" si="93"/>
        <v>1.3988568839868919E-7</v>
      </c>
      <c r="O437" s="4">
        <f>SUM($N$54:N437)*0.1+$O$30</f>
        <v>4.8079021728708634E-6</v>
      </c>
      <c r="P437" s="4">
        <f>SUM($O$235:O437)</f>
        <v>6.4586449016526938E-4</v>
      </c>
      <c r="Q437" s="6">
        <f t="shared" si="94"/>
        <v>-1.1917360236738694E-6</v>
      </c>
      <c r="R437" s="4">
        <f>SUM($Q$54:Q437)*0.1+$O$8</f>
        <v>-1.8503178912285576E-5</v>
      </c>
      <c r="S437" s="4">
        <f>SUM($R$235:R437)</f>
        <v>-1.7401521245442948E-3</v>
      </c>
      <c r="T437">
        <f t="shared" si="95"/>
        <v>1.9117624150608937E-5</v>
      </c>
      <c r="U437">
        <f t="shared" si="96"/>
        <v>1.8561439481388469E-3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-1047.524901301405</v>
      </c>
      <c r="D438">
        <f t="shared" si="83"/>
        <v>725.74654049904257</v>
      </c>
      <c r="E438">
        <f t="shared" si="84"/>
        <v>367.74796090710311</v>
      </c>
      <c r="F438">
        <f t="shared" si="85"/>
        <v>36287.327024952137</v>
      </c>
      <c r="G438">
        <f t="shared" si="86"/>
        <v>-16271.454050194014</v>
      </c>
      <c r="H438">
        <f t="shared" si="87"/>
        <v>139298.35577581721</v>
      </c>
      <c r="I438">
        <f t="shared" si="88"/>
        <v>140245.4710097753</v>
      </c>
      <c r="J438" s="42">
        <f t="shared" si="89"/>
        <v>813.60101019950844</v>
      </c>
      <c r="K438">
        <f t="shared" si="90"/>
        <v>11.428229098217905</v>
      </c>
      <c r="L438">
        <f t="shared" si="91"/>
        <v>9.6101116261084538</v>
      </c>
      <c r="M438" s="42">
        <f t="shared" si="92"/>
        <v>20.190769096796416</v>
      </c>
      <c r="N438" s="6">
        <f t="shared" si="93"/>
        <v>1.3957024840116648E-7</v>
      </c>
      <c r="O438" s="4">
        <f>SUM($N$54:N438)*0.1+$O$30</f>
        <v>4.8218591977109796E-6</v>
      </c>
      <c r="P438" s="4">
        <f>SUM($O$235:O438)</f>
        <v>6.5068634936298031E-4</v>
      </c>
      <c r="Q438" s="6">
        <f t="shared" si="94"/>
        <v>-1.1948474953455714E-6</v>
      </c>
      <c r="R438" s="4">
        <f>SUM($Q$54:Q438)*0.1+$O$8</f>
        <v>-1.8622663661820133E-5</v>
      </c>
      <c r="S438" s="4">
        <f>SUM($R$235:R438)</f>
        <v>-1.758774788206115E-3</v>
      </c>
      <c r="T438">
        <f t="shared" si="95"/>
        <v>1.9236785801786796E-5</v>
      </c>
      <c r="U438">
        <f t="shared" si="96"/>
        <v>1.8752817070714434E-3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-1047.524901301405</v>
      </c>
      <c r="D439">
        <f t="shared" ref="D439:D502" si="99">IF(B439&lt;$B$41,$B$13,IF(AND($B$41&lt;=B439,B439&lt;$B$41+$G$8),$B$13+$B$16,$B$13+$B$16+$B$10))</f>
        <v>725.74654049904257</v>
      </c>
      <c r="E439">
        <f t="shared" ref="E439:E502" si="100">IF(B439&lt;$B$41,$B$14,IF(AND($B$41&lt;=B439,B439&lt;$B$41+$G$8),$B$14+$B$17,$B$14+$B$17+$B$11))</f>
        <v>367.74796090710311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-16234.679254103306</v>
      </c>
      <c r="H439">
        <f t="shared" ref="H439:H502" si="103">IF(B439&lt;$B$41,-$B$13*B439,IF(AND($B$41&lt;=B439,B439&lt;=$B$41+$G$8),-$B$13*B439+(-B439+B426)*B401,-$B$13*B439+(-B439+$B$41)*$B$16+(-B439+$B$41+$G$8)*$B$10))</f>
        <v>139661.09904606672</v>
      </c>
      <c r="I439">
        <f t="shared" ref="I439:I502" si="104">SQRT(SUMSQ(H439,G439))</f>
        <v>140601.5198966173</v>
      </c>
      <c r="J439" s="42">
        <f t="shared" ref="J439:J502" si="105">SQRT(SUMSQ(D439:E439))</f>
        <v>813.60101019950844</v>
      </c>
      <c r="K439">
        <f t="shared" ref="K439:K502" si="106">32*I439/(PI()*$G$13^3)</f>
        <v>11.457242571663421</v>
      </c>
      <c r="L439">
        <f t="shared" ref="L439:L502" si="107">16*F439/(PI()*$G$13^3)*$G$23</f>
        <v>9.6101116261084538</v>
      </c>
      <c r="M439" s="42">
        <f t="shared" ref="M439:M502" si="108">SQRT(K439^2+3*L439^2)</f>
        <v>20.207205243297039</v>
      </c>
      <c r="N439" s="6">
        <f t="shared" ref="N439:N502" si="109">-G439/($G$15*$B$42)</f>
        <v>1.3925480840364387E-7</v>
      </c>
      <c r="O439" s="4">
        <f>SUM($N$54:N439)*0.1+$O$30</f>
        <v>4.8357846785513431E-6</v>
      </c>
      <c r="P439" s="4">
        <f>SUM($O$235:O439)</f>
        <v>6.5552213404153163E-4</v>
      </c>
      <c r="Q439" s="6">
        <f t="shared" ref="Q439:Q502" si="110">-H439/($B$42*$G$15)</f>
        <v>-1.1979589670172733E-6</v>
      </c>
      <c r="R439" s="4">
        <f>SUM($Q$54:Q439)*0.1+$O$8</f>
        <v>-1.8742459558521857E-5</v>
      </c>
      <c r="S439" s="4">
        <f>SUM($R$235:R439)</f>
        <v>-1.7775172477646369E-3</v>
      </c>
      <c r="T439">
        <f t="shared" ref="T439:T502" si="111">SQRT(SUMSQ(O439,R439))</f>
        <v>1.9356254900164421E-5</v>
      </c>
      <c r="U439">
        <f t="shared" ref="U439:U502" si="112">SQRT(S439^2+P439^2)</f>
        <v>1.89453868641396E-3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-1047.524901301405</v>
      </c>
      <c r="D440">
        <f t="shared" si="99"/>
        <v>725.74654049904257</v>
      </c>
      <c r="E440">
        <f t="shared" si="100"/>
        <v>367.74796090710311</v>
      </c>
      <c r="F440">
        <f t="shared" si="101"/>
        <v>36287.327024952137</v>
      </c>
      <c r="G440">
        <f t="shared" si="102"/>
        <v>-16197.904458012599</v>
      </c>
      <c r="H440">
        <f t="shared" si="103"/>
        <v>140023.84231631627</v>
      </c>
      <c r="I440">
        <f t="shared" si="104"/>
        <v>140957.61251473971</v>
      </c>
      <c r="J440" s="42">
        <f t="shared" si="105"/>
        <v>813.60101019950844</v>
      </c>
      <c r="K440">
        <f t="shared" si="106"/>
        <v>11.486259608654251</v>
      </c>
      <c r="L440">
        <f t="shared" si="107"/>
        <v>9.6101116261084538</v>
      </c>
      <c r="M440" s="42">
        <f t="shared" si="108"/>
        <v>20.22367167940077</v>
      </c>
      <c r="N440" s="6">
        <f t="shared" si="109"/>
        <v>1.3893936840612128E-7</v>
      </c>
      <c r="O440" s="4">
        <f>SUM($N$54:N440)*0.1+$O$30</f>
        <v>4.8496786153919556E-6</v>
      </c>
      <c r="P440" s="4">
        <f>SUM($O$235:O440)</f>
        <v>6.6037181265692362E-4</v>
      </c>
      <c r="Q440" s="6">
        <f t="shared" si="110"/>
        <v>-1.2010704386889753E-6</v>
      </c>
      <c r="R440" s="4">
        <f>SUM($Q$54:Q440)*0.1+$O$8</f>
        <v>-1.8862566602390755E-5</v>
      </c>
      <c r="S440" s="4">
        <f>SUM($R$235:R440)</f>
        <v>-1.7963798143670277E-3</v>
      </c>
      <c r="T440">
        <f t="shared" si="111"/>
        <v>1.9476031461830643E-5</v>
      </c>
      <c r="U440">
        <f t="shared" si="112"/>
        <v>1.9139151936324419E-3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-1047.524901301405</v>
      </c>
      <c r="D441">
        <f t="shared" si="99"/>
        <v>725.74654049904257</v>
      </c>
      <c r="E441">
        <f t="shared" si="100"/>
        <v>367.74796090710311</v>
      </c>
      <c r="F441">
        <f t="shared" si="101"/>
        <v>36287.327024952137</v>
      </c>
      <c r="G441">
        <f t="shared" si="102"/>
        <v>-16161.129661921892</v>
      </c>
      <c r="H441">
        <f t="shared" si="103"/>
        <v>140386.58558656578</v>
      </c>
      <c r="I441">
        <f t="shared" si="104"/>
        <v>141313.74853355074</v>
      </c>
      <c r="J441" s="42">
        <f t="shared" si="105"/>
        <v>813.60101019950844</v>
      </c>
      <c r="K441">
        <f t="shared" si="106"/>
        <v>11.515280182251354</v>
      </c>
      <c r="L441">
        <f t="shared" si="107"/>
        <v>9.6101116261084538</v>
      </c>
      <c r="M441" s="42">
        <f t="shared" si="108"/>
        <v>20.240168331181078</v>
      </c>
      <c r="N441" s="6">
        <f t="shared" si="109"/>
        <v>1.3862392840859868E-7</v>
      </c>
      <c r="O441" s="4">
        <f>SUM($N$54:N441)*0.1+$O$30</f>
        <v>4.8635410082328153E-6</v>
      </c>
      <c r="P441" s="4">
        <f>SUM($O$235:O441)</f>
        <v>6.6523535366515643E-4</v>
      </c>
      <c r="Q441" s="6">
        <f t="shared" si="110"/>
        <v>-1.2041819103606771E-6</v>
      </c>
      <c r="R441" s="4">
        <f>SUM($Q$54:Q441)*0.1+$O$8</f>
        <v>-1.8982984793426821E-5</v>
      </c>
      <c r="S441" s="4">
        <f>SUM($R$235:R441)</f>
        <v>-1.8153627991604544E-3</v>
      </c>
      <c r="T441">
        <f t="shared" si="111"/>
        <v>1.9596115502982629E-5</v>
      </c>
      <c r="U441">
        <f t="shared" si="112"/>
        <v>1.9334115362078727E-3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-1047.524901301405</v>
      </c>
      <c r="D442">
        <f t="shared" si="99"/>
        <v>725.74654049904257</v>
      </c>
      <c r="E442">
        <f t="shared" si="100"/>
        <v>367.74796090710311</v>
      </c>
      <c r="F442">
        <f t="shared" si="101"/>
        <v>36287.327024952137</v>
      </c>
      <c r="G442">
        <f t="shared" si="102"/>
        <v>-16124.354865831177</v>
      </c>
      <c r="H442">
        <f t="shared" si="103"/>
        <v>140749.32885681532</v>
      </c>
      <c r="I442">
        <f t="shared" si="104"/>
        <v>141669.9276257428</v>
      </c>
      <c r="J442" s="42">
        <f t="shared" si="105"/>
        <v>813.60101019950844</v>
      </c>
      <c r="K442">
        <f t="shared" si="106"/>
        <v>11.54430426578331</v>
      </c>
      <c r="L442">
        <f t="shared" si="107"/>
        <v>9.6101116261084538</v>
      </c>
      <c r="M442" s="42">
        <f t="shared" si="108"/>
        <v>20.256695124816815</v>
      </c>
      <c r="N442" s="6">
        <f t="shared" si="109"/>
        <v>1.3830848841107601E-7</v>
      </c>
      <c r="O442" s="4">
        <f>SUM($N$54:N442)*0.1+$O$30</f>
        <v>4.8773718570739239E-6</v>
      </c>
      <c r="P442" s="4">
        <f>SUM($O$235:O442)</f>
        <v>6.7011272552223034E-4</v>
      </c>
      <c r="Q442" s="6">
        <f t="shared" si="110"/>
        <v>-1.2072933820323791E-6</v>
      </c>
      <c r="R442" s="4">
        <f>SUM($Q$54:Q442)*0.1+$O$8</f>
        <v>-1.9103714131630061E-5</v>
      </c>
      <c r="S442" s="4">
        <f>SUM($R$235:R442)</f>
        <v>-1.8344665132920845E-3</v>
      </c>
      <c r="T442">
        <f t="shared" si="111"/>
        <v>1.97165070399201E-5</v>
      </c>
      <c r="U442">
        <f t="shared" si="112"/>
        <v>1.9530280216363638E-3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-1047.524901301405</v>
      </c>
      <c r="D443">
        <f t="shared" si="99"/>
        <v>725.74654049904257</v>
      </c>
      <c r="E443">
        <f t="shared" si="100"/>
        <v>367.74796090710311</v>
      </c>
      <c r="F443">
        <f t="shared" si="101"/>
        <v>36287.327024952137</v>
      </c>
      <c r="G443">
        <f t="shared" si="102"/>
        <v>-16087.580069740463</v>
      </c>
      <c r="H443">
        <f t="shared" si="103"/>
        <v>141112.07212706484</v>
      </c>
      <c r="I443">
        <f t="shared" si="104"/>
        <v>142026.14946725219</v>
      </c>
      <c r="J443" s="42">
        <f t="shared" si="105"/>
        <v>813.60101019950844</v>
      </c>
      <c r="K443">
        <f t="shared" si="106"/>
        <v>11.573331832843031</v>
      </c>
      <c r="L443">
        <f t="shared" si="107"/>
        <v>9.6101116261084538</v>
      </c>
      <c r="M443" s="42">
        <f t="shared" si="108"/>
        <v>20.273251986592889</v>
      </c>
      <c r="N443" s="6">
        <f t="shared" si="109"/>
        <v>1.3799304841355335E-7</v>
      </c>
      <c r="O443" s="4">
        <f>SUM($N$54:N443)*0.1+$O$30</f>
        <v>4.8911711619152798E-6</v>
      </c>
      <c r="P443" s="4">
        <f>SUM($O$235:O443)</f>
        <v>6.7500389668414564E-4</v>
      </c>
      <c r="Q443" s="6">
        <f t="shared" si="110"/>
        <v>-1.2104048537040809E-6</v>
      </c>
      <c r="R443" s="4">
        <f>SUM($Q$54:Q443)*0.1+$O$8</f>
        <v>-1.9224754617000469E-5</v>
      </c>
      <c r="S443" s="4">
        <f>SUM($R$235:R443)</f>
        <v>-1.8536912679090849E-3</v>
      </c>
      <c r="T443">
        <f t="shared" si="111"/>
        <v>1.983720608903967E-5</v>
      </c>
      <c r="U443">
        <f t="shared" si="112"/>
        <v>1.9727649574293364E-3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-1047.524901301405</v>
      </c>
      <c r="D444">
        <f t="shared" si="99"/>
        <v>725.74654049904257</v>
      </c>
      <c r="E444">
        <f t="shared" si="100"/>
        <v>367.74796090710311</v>
      </c>
      <c r="F444">
        <f t="shared" si="101"/>
        <v>36287.327024952137</v>
      </c>
      <c r="G444">
        <f t="shared" si="102"/>
        <v>-16050.805273649756</v>
      </c>
      <c r="H444">
        <f t="shared" si="103"/>
        <v>141474.81539731435</v>
      </c>
      <c r="I444">
        <f t="shared" si="104"/>
        <v>142382.41373721964</v>
      </c>
      <c r="J444" s="42">
        <f t="shared" si="105"/>
        <v>813.60101019950844</v>
      </c>
      <c r="K444">
        <f t="shared" si="106"/>
        <v>11.602362857284552</v>
      </c>
      <c r="L444">
        <f t="shared" si="107"/>
        <v>9.6101116261084538</v>
      </c>
      <c r="M444" s="42">
        <f t="shared" si="108"/>
        <v>20.289838842900917</v>
      </c>
      <c r="N444" s="6">
        <f t="shared" si="109"/>
        <v>1.3767760841603077E-7</v>
      </c>
      <c r="O444" s="4">
        <f>SUM($N$54:N444)*0.1+$O$30</f>
        <v>4.9049389227568813E-6</v>
      </c>
      <c r="P444" s="4">
        <f>SUM($O$235:O444)</f>
        <v>6.7990883560690247E-4</v>
      </c>
      <c r="Q444" s="6">
        <f t="shared" si="110"/>
        <v>-1.2135163253757827E-6</v>
      </c>
      <c r="R444" s="4">
        <f>SUM($Q$54:Q444)*0.1+$O$8</f>
        <v>-1.9346106249538045E-5</v>
      </c>
      <c r="S444" s="4">
        <f>SUM($R$235:R444)</f>
        <v>-1.8730373741586228E-3</v>
      </c>
      <c r="T444">
        <f t="shared" si="111"/>
        <v>1.9958212666829423E-5</v>
      </c>
      <c r="U444">
        <f t="shared" si="112"/>
        <v>1.9926226511136932E-3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-1047.524901301405</v>
      </c>
      <c r="D445">
        <f t="shared" si="99"/>
        <v>725.74654049904257</v>
      </c>
      <c r="E445">
        <f t="shared" si="100"/>
        <v>367.74796090710311</v>
      </c>
      <c r="F445">
        <f t="shared" si="101"/>
        <v>36287.327024952137</v>
      </c>
      <c r="G445">
        <f t="shared" si="102"/>
        <v>-16014.030477559048</v>
      </c>
      <c r="H445">
        <f t="shared" si="103"/>
        <v>141837.55866756389</v>
      </c>
      <c r="I445">
        <f t="shared" si="104"/>
        <v>142738.72011795122</v>
      </c>
      <c r="J445" s="42">
        <f t="shared" si="105"/>
        <v>813.60101019950844</v>
      </c>
      <c r="K445">
        <f t="shared" si="106"/>
        <v>11.631397313219843</v>
      </c>
      <c r="L445">
        <f t="shared" si="107"/>
        <v>9.6101116261084538</v>
      </c>
      <c r="M445" s="42">
        <f t="shared" si="108"/>
        <v>20.306455620239895</v>
      </c>
      <c r="N445" s="6">
        <f t="shared" si="109"/>
        <v>1.3736216841850816E-7</v>
      </c>
      <c r="O445" s="4">
        <f>SUM($N$54:N445)*0.1+$O$30</f>
        <v>4.9186751395987334E-6</v>
      </c>
      <c r="P445" s="4">
        <f>SUM($O$235:O445)</f>
        <v>6.8482751074650124E-4</v>
      </c>
      <c r="Q445" s="6">
        <f t="shared" si="110"/>
        <v>-1.2166277970474847E-6</v>
      </c>
      <c r="R445" s="4">
        <f>SUM($Q$54:Q445)*0.1+$O$8</f>
        <v>-1.9467769029242795E-5</v>
      </c>
      <c r="S445" s="4">
        <f>SUM($R$235:R445)</f>
        <v>-1.8925051431878657E-3</v>
      </c>
      <c r="T445">
        <f t="shared" si="111"/>
        <v>2.0079526789863638E-5</v>
      </c>
      <c r="U445">
        <f t="shared" si="112"/>
        <v>2.0126014102319844E-3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-1047.524901301405</v>
      </c>
      <c r="D446">
        <f t="shared" si="99"/>
        <v>725.74654049904257</v>
      </c>
      <c r="E446">
        <f t="shared" si="100"/>
        <v>367.74796090710311</v>
      </c>
      <c r="F446">
        <f t="shared" si="101"/>
        <v>36287.327024952137</v>
      </c>
      <c r="G446">
        <f t="shared" si="102"/>
        <v>-15977.255681468334</v>
      </c>
      <c r="H446">
        <f t="shared" si="103"/>
        <v>142200.30193781343</v>
      </c>
      <c r="I446">
        <f t="shared" si="104"/>
        <v>143095.06829487981</v>
      </c>
      <c r="J446" s="42">
        <f t="shared" si="105"/>
        <v>813.60101019950844</v>
      </c>
      <c r="K446">
        <f t="shared" si="106"/>
        <v>11.660435175015666</v>
      </c>
      <c r="L446">
        <f t="shared" si="107"/>
        <v>9.6101116261084538</v>
      </c>
      <c r="M446" s="42">
        <f t="shared" si="108"/>
        <v>20.323102245216827</v>
      </c>
      <c r="N446" s="6">
        <f t="shared" si="109"/>
        <v>1.370467284209855E-7</v>
      </c>
      <c r="O446" s="4">
        <f>SUM($N$54:N446)*0.1+$O$30</f>
        <v>4.9323798124408311E-6</v>
      </c>
      <c r="P446" s="4">
        <f>SUM($O$235:O446)</f>
        <v>6.897598905589421E-4</v>
      </c>
      <c r="Q446" s="6">
        <f t="shared" si="110"/>
        <v>-1.2197392687191868E-6</v>
      </c>
      <c r="R446" s="4">
        <f>SUM($Q$54:Q446)*0.1+$O$8</f>
        <v>-1.9589742956114712E-5</v>
      </c>
      <c r="S446" s="4">
        <f>SUM($R$235:R446)</f>
        <v>-1.9120948861439805E-3</v>
      </c>
      <c r="T446">
        <f t="shared" si="111"/>
        <v>2.0201148474797661E-5</v>
      </c>
      <c r="U446">
        <f t="shared" si="112"/>
        <v>2.0327015423425659E-3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-1047.524901301405</v>
      </c>
      <c r="D447">
        <f t="shared" si="99"/>
        <v>725.74654049904257</v>
      </c>
      <c r="E447">
        <f t="shared" si="100"/>
        <v>367.74796090710311</v>
      </c>
      <c r="F447">
        <f t="shared" si="101"/>
        <v>36287.327024952137</v>
      </c>
      <c r="G447">
        <f t="shared" si="102"/>
        <v>-15940.480885377619</v>
      </c>
      <c r="H447">
        <f t="shared" si="103"/>
        <v>142563.04520806295</v>
      </c>
      <c r="I447">
        <f t="shared" si="104"/>
        <v>143451.45795652719</v>
      </c>
      <c r="J447" s="42">
        <f t="shared" si="105"/>
        <v>813.60101019950844</v>
      </c>
      <c r="K447">
        <f t="shared" si="106"/>
        <v>11.689476417290496</v>
      </c>
      <c r="L447">
        <f t="shared" si="107"/>
        <v>9.6101116261084538</v>
      </c>
      <c r="M447" s="42">
        <f t="shared" si="108"/>
        <v>20.339778644547373</v>
      </c>
      <c r="N447" s="6">
        <f t="shared" si="109"/>
        <v>1.3673128842346284E-7</v>
      </c>
      <c r="O447" s="4">
        <f>SUM($N$54:N447)*0.1+$O$30</f>
        <v>4.9460529412831778E-6</v>
      </c>
      <c r="P447" s="4">
        <f>SUM($O$235:O447)</f>
        <v>6.9470594350022532E-4</v>
      </c>
      <c r="Q447" s="6">
        <f t="shared" si="110"/>
        <v>-1.2228507403908886E-6</v>
      </c>
      <c r="R447" s="4">
        <f>SUM($Q$54:Q447)*0.1+$O$8</f>
        <v>-1.9712028030153804E-5</v>
      </c>
      <c r="S447" s="4">
        <f>SUM($R$235:R447)</f>
        <v>-1.9318069141741343E-3</v>
      </c>
      <c r="T447">
        <f t="shared" si="111"/>
        <v>2.032307773836299E-5</v>
      </c>
      <c r="U447">
        <f t="shared" si="112"/>
        <v>2.0529233550197461E-3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-1047.524901301405</v>
      </c>
      <c r="D448">
        <f t="shared" si="99"/>
        <v>725.74654049904257</v>
      </c>
      <c r="E448">
        <f t="shared" si="100"/>
        <v>367.74796090710311</v>
      </c>
      <c r="F448">
        <f t="shared" si="101"/>
        <v>36287.327024952137</v>
      </c>
      <c r="G448">
        <f t="shared" si="102"/>
        <v>-15903.706089286912</v>
      </c>
      <c r="H448">
        <f t="shared" si="103"/>
        <v>142925.78847831246</v>
      </c>
      <c r="I448">
        <f t="shared" si="104"/>
        <v>143807.88879446682</v>
      </c>
      <c r="J448" s="42">
        <f t="shared" si="105"/>
        <v>813.60101019950844</v>
      </c>
      <c r="K448">
        <f t="shared" si="106"/>
        <v>11.718521014911479</v>
      </c>
      <c r="L448">
        <f t="shared" si="107"/>
        <v>9.6101116261084538</v>
      </c>
      <c r="M448" s="42">
        <f t="shared" si="108"/>
        <v>20.356484745056466</v>
      </c>
      <c r="N448" s="6">
        <f t="shared" si="109"/>
        <v>1.3641584842594026E-7</v>
      </c>
      <c r="O448" s="4">
        <f>SUM($N$54:N448)*0.1+$O$30</f>
        <v>4.9596945261257717E-6</v>
      </c>
      <c r="P448" s="4">
        <f>SUM($O$235:O448)</f>
        <v>6.9966563802635108E-4</v>
      </c>
      <c r="Q448" s="6">
        <f t="shared" si="110"/>
        <v>-1.2259622120625904E-6</v>
      </c>
      <c r="R448" s="4">
        <f>SUM($Q$54:Q448)*0.1+$O$8</f>
        <v>-1.9834624251360063E-5</v>
      </c>
      <c r="S448" s="4">
        <f>SUM($R$235:R448)</f>
        <v>-1.9516415384254943E-3</v>
      </c>
      <c r="T448">
        <f t="shared" si="111"/>
        <v>2.0445314597362465E-5</v>
      </c>
      <c r="U448">
        <f t="shared" si="112"/>
        <v>2.0732671558539319E-3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-1047.524901301405</v>
      </c>
      <c r="D449">
        <f t="shared" si="99"/>
        <v>725.74654049904257</v>
      </c>
      <c r="E449">
        <f t="shared" si="100"/>
        <v>367.74796090710311</v>
      </c>
      <c r="F449">
        <f t="shared" si="101"/>
        <v>36287.327024952137</v>
      </c>
      <c r="G449">
        <f t="shared" si="102"/>
        <v>-15866.931293196198</v>
      </c>
      <c r="H449">
        <f t="shared" si="103"/>
        <v>143288.531748562</v>
      </c>
      <c r="I449">
        <f t="shared" si="104"/>
        <v>144164.36050328691</v>
      </c>
      <c r="J449" s="42">
        <f t="shared" si="105"/>
        <v>813.60101019950844</v>
      </c>
      <c r="K449">
        <f t="shared" si="106"/>
        <v>11.747568942991418</v>
      </c>
      <c r="L449">
        <f t="shared" si="107"/>
        <v>9.6101116261084538</v>
      </c>
      <c r="M449" s="42">
        <f t="shared" si="108"/>
        <v>20.373220473678952</v>
      </c>
      <c r="N449" s="6">
        <f t="shared" si="109"/>
        <v>1.361004084284176E-7</v>
      </c>
      <c r="O449" s="4">
        <f>SUM($N$54:N449)*0.1+$O$30</f>
        <v>4.9733045669686128E-6</v>
      </c>
      <c r="P449" s="4">
        <f>SUM($O$235:O449)</f>
        <v>7.0463894259331964E-4</v>
      </c>
      <c r="Q449" s="6">
        <f t="shared" si="110"/>
        <v>-1.2290736837342924E-6</v>
      </c>
      <c r="R449" s="4">
        <f>SUM($Q$54:Q449)*0.1+$O$8</f>
        <v>-1.995753161973349E-5</v>
      </c>
      <c r="S449" s="4">
        <f>SUM($R$235:R449)</f>
        <v>-1.971599070045228E-3</v>
      </c>
      <c r="T449">
        <f t="shared" si="111"/>
        <v>2.0567859068665679E-5</v>
      </c>
      <c r="U449">
        <f t="shared" si="112"/>
        <v>2.0937332524517635E-3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-1047.524901301405</v>
      </c>
      <c r="D450">
        <f t="shared" si="99"/>
        <v>725.74654049904257</v>
      </c>
      <c r="E450">
        <f t="shared" si="100"/>
        <v>367.74796090710311</v>
      </c>
      <c r="F450">
        <f t="shared" si="101"/>
        <v>36287.327024952137</v>
      </c>
      <c r="G450">
        <f t="shared" si="102"/>
        <v>-15830.15649710549</v>
      </c>
      <c r="H450">
        <f t="shared" si="103"/>
        <v>143651.27501881152</v>
      </c>
      <c r="I450">
        <f t="shared" si="104"/>
        <v>144520.872780554</v>
      </c>
      <c r="J450" s="42">
        <f t="shared" si="105"/>
        <v>813.60101019950844</v>
      </c>
      <c r="K450">
        <f t="shared" si="106"/>
        <v>11.776620176885821</v>
      </c>
      <c r="L450">
        <f t="shared" si="107"/>
        <v>9.6101116261084538</v>
      </c>
      <c r="M450" s="42">
        <f t="shared" si="108"/>
        <v>20.389985757460177</v>
      </c>
      <c r="N450" s="6">
        <f t="shared" si="109"/>
        <v>1.3578496843089499E-7</v>
      </c>
      <c r="O450" s="4">
        <f>SUM($N$54:N450)*0.1+$O$30</f>
        <v>4.9868830638117029E-6</v>
      </c>
      <c r="P450" s="4">
        <f>SUM($O$235:O450)</f>
        <v>7.0962582565713139E-4</v>
      </c>
      <c r="Q450" s="6">
        <f t="shared" si="110"/>
        <v>-1.2321851554059942E-6</v>
      </c>
      <c r="R450" s="4">
        <f>SUM($Q$54:Q450)*0.1+$O$8</f>
        <v>-2.0080750135274092E-5</v>
      </c>
      <c r="S450" s="4">
        <f>SUM($R$235:R450)</f>
        <v>-1.9916798201805022E-3</v>
      </c>
      <c r="T450">
        <f t="shared" si="111"/>
        <v>2.0690711169204465E-5</v>
      </c>
      <c r="U450">
        <f t="shared" si="112"/>
        <v>2.114321952436242E-3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-1047.524901301405</v>
      </c>
      <c r="D451">
        <f t="shared" si="99"/>
        <v>725.74654049904257</v>
      </c>
      <c r="E451">
        <f t="shared" si="100"/>
        <v>367.74796090710311</v>
      </c>
      <c r="F451">
        <f t="shared" si="101"/>
        <v>36287.327024952137</v>
      </c>
      <c r="G451">
        <f t="shared" si="102"/>
        <v>-15793.381701014783</v>
      </c>
      <c r="H451">
        <f t="shared" si="103"/>
        <v>144014.01828906103</v>
      </c>
      <c r="I451">
        <f t="shared" si="104"/>
        <v>144877.42532677736</v>
      </c>
      <c r="J451" s="42">
        <f t="shared" si="105"/>
        <v>813.60101019950844</v>
      </c>
      <c r="K451">
        <f t="shared" si="106"/>
        <v>11.805674692189987</v>
      </c>
      <c r="L451">
        <f t="shared" si="107"/>
        <v>9.6101116261084538</v>
      </c>
      <c r="M451" s="42">
        <f t="shared" si="108"/>
        <v>20.40678052355662</v>
      </c>
      <c r="N451" s="6">
        <f t="shared" si="109"/>
        <v>1.3546952843337241E-7</v>
      </c>
      <c r="O451" s="4">
        <f>SUM($N$54:N451)*0.1+$O$30</f>
        <v>5.0004300166550403E-6</v>
      </c>
      <c r="P451" s="4">
        <f>SUM($O$235:O451)</f>
        <v>7.1462625567378639E-4</v>
      </c>
      <c r="Q451" s="6">
        <f t="shared" si="110"/>
        <v>-1.235296627077696E-6</v>
      </c>
      <c r="R451" s="4">
        <f>SUM($Q$54:Q451)*0.1+$O$8</f>
        <v>-2.020427979798186E-5</v>
      </c>
      <c r="S451" s="4">
        <f>SUM($R$235:R451)</f>
        <v>-2.0118840999784841E-3</v>
      </c>
      <c r="T451">
        <f t="shared" si="111"/>
        <v>2.081387091596858E-5</v>
      </c>
      <c r="U451">
        <f t="shared" si="112"/>
        <v>2.135033563446854E-3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-1047.524901301405</v>
      </c>
      <c r="D452">
        <f t="shared" si="99"/>
        <v>725.74654049904257</v>
      </c>
      <c r="E452">
        <f t="shared" si="100"/>
        <v>367.74796090710311</v>
      </c>
      <c r="F452">
        <f t="shared" si="101"/>
        <v>36287.327024952137</v>
      </c>
      <c r="G452">
        <f t="shared" si="102"/>
        <v>-15756.606904924069</v>
      </c>
      <c r="H452">
        <f t="shared" si="103"/>
        <v>144376.7615593106</v>
      </c>
      <c r="I452">
        <f t="shared" si="104"/>
        <v>145234.01784537369</v>
      </c>
      <c r="J452" s="42">
        <f t="shared" si="105"/>
        <v>813.60101019950844</v>
      </c>
      <c r="K452">
        <f t="shared" si="106"/>
        <v>11.834732464736135</v>
      </c>
      <c r="L452">
        <f t="shared" si="107"/>
        <v>9.6101116261084538</v>
      </c>
      <c r="M452" s="42">
        <f t="shared" si="108"/>
        <v>20.423604699236471</v>
      </c>
      <c r="N452" s="6">
        <f t="shared" si="109"/>
        <v>1.3515408843584975E-7</v>
      </c>
      <c r="O452" s="4">
        <f>SUM($N$54:N452)*0.1+$O$30</f>
        <v>5.0139454254986249E-6</v>
      </c>
      <c r="P452" s="4">
        <f>SUM($O$235:O452)</f>
        <v>7.1964020109928503E-4</v>
      </c>
      <c r="Q452" s="6">
        <f t="shared" si="110"/>
        <v>-1.2384080987493982E-6</v>
      </c>
      <c r="R452" s="4">
        <f>SUM($Q$54:Q452)*0.1+$O$8</f>
        <v>-2.0328120607856797E-5</v>
      </c>
      <c r="S452" s="4">
        <f>SUM($R$235:R452)</f>
        <v>-2.0322122205863407E-3</v>
      </c>
      <c r="T452">
        <f t="shared" si="111"/>
        <v>2.0937338326001488E-5</v>
      </c>
      <c r="U452">
        <f t="shared" si="112"/>
        <v>2.1558683931396845E-3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-1047.524901301405</v>
      </c>
      <c r="D453">
        <f t="shared" si="99"/>
        <v>725.74654049904257</v>
      </c>
      <c r="E453">
        <f t="shared" si="100"/>
        <v>367.74796090710311</v>
      </c>
      <c r="F453">
        <f t="shared" si="101"/>
        <v>36287.327024952137</v>
      </c>
      <c r="G453">
        <f t="shared" si="102"/>
        <v>-15719.832108833354</v>
      </c>
      <c r="H453">
        <f t="shared" si="103"/>
        <v>144739.50482956012</v>
      </c>
      <c r="I453">
        <f t="shared" si="104"/>
        <v>145590.65004263207</v>
      </c>
      <c r="J453" s="42">
        <f t="shared" si="105"/>
        <v>813.60101019950844</v>
      </c>
      <c r="K453">
        <f t="shared" si="106"/>
        <v>11.863793470590545</v>
      </c>
      <c r="L453">
        <f t="shared" si="107"/>
        <v>9.6101116261084538</v>
      </c>
      <c r="M453" s="42">
        <f t="shared" si="108"/>
        <v>20.44045821188022</v>
      </c>
      <c r="N453" s="6">
        <f t="shared" si="109"/>
        <v>1.3483864843832708E-7</v>
      </c>
      <c r="O453" s="4">
        <f>SUM($N$54:N453)*0.1+$O$30</f>
        <v>5.0274292903424585E-6</v>
      </c>
      <c r="P453" s="4">
        <f>SUM($O$235:O453)</f>
        <v>7.2466763038962745E-4</v>
      </c>
      <c r="Q453" s="6">
        <f t="shared" si="110"/>
        <v>-1.2415195704211E-6</v>
      </c>
      <c r="R453" s="4">
        <f>SUM($Q$54:Q453)*0.1+$O$8</f>
        <v>-2.0452272564898908E-5</v>
      </c>
      <c r="S453" s="4">
        <f>SUM($R$235:R453)</f>
        <v>-2.0526644931512395E-3</v>
      </c>
      <c r="T453">
        <f t="shared" si="111"/>
        <v>2.1061113416396338E-5</v>
      </c>
      <c r="U453">
        <f t="shared" si="112"/>
        <v>2.1768267491875308E-3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-1047.524901301405</v>
      </c>
      <c r="D454">
        <f t="shared" si="99"/>
        <v>725.74654049904257</v>
      </c>
      <c r="E454">
        <f t="shared" si="100"/>
        <v>367.74796090710311</v>
      </c>
      <c r="F454">
        <f t="shared" si="101"/>
        <v>36287.327024952137</v>
      </c>
      <c r="G454">
        <f t="shared" si="102"/>
        <v>-15683.057312742647</v>
      </c>
      <c r="H454">
        <f t="shared" si="103"/>
        <v>145102.24809980963</v>
      </c>
      <c r="I454">
        <f t="shared" si="104"/>
        <v>145947.32162768001</v>
      </c>
      <c r="J454" s="42">
        <f t="shared" si="105"/>
        <v>813.60101019950844</v>
      </c>
      <c r="K454">
        <f t="shared" si="106"/>
        <v>11.892857686050794</v>
      </c>
      <c r="L454">
        <f t="shared" si="107"/>
        <v>9.6101116261084538</v>
      </c>
      <c r="M454" s="42">
        <f t="shared" si="108"/>
        <v>20.457340988981244</v>
      </c>
      <c r="N454" s="6">
        <f t="shared" si="109"/>
        <v>1.3452320844080448E-7</v>
      </c>
      <c r="O454" s="4">
        <f>SUM($N$54:N454)*0.1+$O$30</f>
        <v>5.0408816111865376E-6</v>
      </c>
      <c r="P454" s="4">
        <f>SUM($O$235:O454)</f>
        <v>7.2970851200081395E-4</v>
      </c>
      <c r="Q454" s="6">
        <f t="shared" si="110"/>
        <v>-1.2446310420928018E-6</v>
      </c>
      <c r="R454" s="4">
        <f>SUM($Q$54:Q454)*0.1+$O$8</f>
        <v>-2.0576735669108186E-5</v>
      </c>
      <c r="S454" s="4">
        <f>SUM($R$235:R454)</f>
        <v>-2.0732412288203476E-3</v>
      </c>
      <c r="T454">
        <f t="shared" si="111"/>
        <v>2.1185196204291988E-5</v>
      </c>
      <c r="U454">
        <f t="shared" si="112"/>
        <v>2.1979089392800029E-3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-1047.524901301405</v>
      </c>
      <c r="D455">
        <f t="shared" si="99"/>
        <v>725.74654049904257</v>
      </c>
      <c r="E455">
        <f t="shared" si="100"/>
        <v>367.74796090710311</v>
      </c>
      <c r="F455">
        <f t="shared" si="101"/>
        <v>36287.327024952137</v>
      </c>
      <c r="G455">
        <f t="shared" si="102"/>
        <v>-15646.28251665194</v>
      </c>
      <c r="H455">
        <f t="shared" si="103"/>
        <v>145464.99137005914</v>
      </c>
      <c r="I455">
        <f t="shared" si="104"/>
        <v>146304.0323124495</v>
      </c>
      <c r="J455" s="42">
        <f t="shared" si="105"/>
        <v>813.60101019950844</v>
      </c>
      <c r="K455">
        <f t="shared" si="106"/>
        <v>11.921925087642991</v>
      </c>
      <c r="L455">
        <f t="shared" si="107"/>
        <v>9.6101116261084538</v>
      </c>
      <c r="M455" s="42">
        <f t="shared" si="108"/>
        <v>20.474252958146383</v>
      </c>
      <c r="N455" s="6">
        <f t="shared" si="109"/>
        <v>1.3420776844328189E-7</v>
      </c>
      <c r="O455" s="4">
        <f>SUM($N$54:N455)*0.1+$O$30</f>
        <v>5.0543023880308657E-6</v>
      </c>
      <c r="P455" s="4">
        <f>SUM($O$235:O455)</f>
        <v>7.347628143888448E-4</v>
      </c>
      <c r="Q455" s="6">
        <f t="shared" si="110"/>
        <v>-1.2477425137645037E-6</v>
      </c>
      <c r="R455" s="4">
        <f>SUM($Q$54:Q455)*0.1+$O$8</f>
        <v>-2.0701509920484639E-5</v>
      </c>
      <c r="S455" s="4">
        <f>SUM($R$235:R455)</f>
        <v>-2.0939427387408321E-3</v>
      </c>
      <c r="T455">
        <f t="shared" si="111"/>
        <v>2.1309586706869244E-5</v>
      </c>
      <c r="U455">
        <f t="shared" si="112"/>
        <v>2.2191152711236234E-3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-1047.524901301405</v>
      </c>
      <c r="D456">
        <f t="shared" si="99"/>
        <v>725.74654049904257</v>
      </c>
      <c r="E456">
        <f t="shared" si="100"/>
        <v>367.74796090710311</v>
      </c>
      <c r="F456">
        <f t="shared" si="101"/>
        <v>36287.327024952137</v>
      </c>
      <c r="G456">
        <f t="shared" si="102"/>
        <v>-15609.507720561225</v>
      </c>
      <c r="H456">
        <f t="shared" si="103"/>
        <v>145827.73464030868</v>
      </c>
      <c r="I456">
        <f t="shared" si="104"/>
        <v>146660.78181164365</v>
      </c>
      <c r="J456" s="42">
        <f t="shared" si="105"/>
        <v>813.60101019950844</v>
      </c>
      <c r="K456">
        <f t="shared" si="106"/>
        <v>11.950995652119053</v>
      </c>
      <c r="L456">
        <f t="shared" si="107"/>
        <v>9.6101116261084538</v>
      </c>
      <c r="M456" s="42">
        <f t="shared" si="108"/>
        <v>20.491194047096503</v>
      </c>
      <c r="N456" s="6">
        <f t="shared" si="109"/>
        <v>1.3389232844575923E-7</v>
      </c>
      <c r="O456" s="4">
        <f>SUM($N$54:N456)*0.1+$O$30</f>
        <v>5.0676916208754427E-6</v>
      </c>
      <c r="P456" s="4">
        <f>SUM($O$235:O456)</f>
        <v>7.3983050600972026E-4</v>
      </c>
      <c r="Q456" s="6">
        <f t="shared" si="110"/>
        <v>-1.2508539854362057E-6</v>
      </c>
      <c r="R456" s="4">
        <f>SUM($Q$54:Q456)*0.1+$O$8</f>
        <v>-2.0826595319028259E-5</v>
      </c>
      <c r="S456" s="4">
        <f>SUM($R$235:R456)</f>
        <v>-2.1147693340598604E-3</v>
      </c>
      <c r="T456">
        <f t="shared" si="111"/>
        <v>2.1434284941347144E-5</v>
      </c>
      <c r="U456">
        <f t="shared" si="112"/>
        <v>2.2404460524419203E-3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-1047.524901301405</v>
      </c>
      <c r="D457">
        <f t="shared" si="99"/>
        <v>725.74654049904257</v>
      </c>
      <c r="E457">
        <f t="shared" si="100"/>
        <v>367.74796090710311</v>
      </c>
      <c r="F457">
        <f t="shared" si="101"/>
        <v>36287.327024952137</v>
      </c>
      <c r="G457">
        <f t="shared" si="102"/>
        <v>-15572.732924470511</v>
      </c>
      <c r="H457">
        <f t="shared" si="103"/>
        <v>146190.4779105582</v>
      </c>
      <c r="I457">
        <f t="shared" si="104"/>
        <v>147017.56984270382</v>
      </c>
      <c r="J457" s="42">
        <f t="shared" si="105"/>
        <v>813.60101019950844</v>
      </c>
      <c r="K457">
        <f t="shared" si="106"/>
        <v>11.980069356454029</v>
      </c>
      <c r="L457">
        <f t="shared" si="107"/>
        <v>9.6101116261084538</v>
      </c>
      <c r="M457" s="42">
        <f t="shared" si="108"/>
        <v>20.508164183667038</v>
      </c>
      <c r="N457" s="6">
        <f t="shared" si="109"/>
        <v>1.3357688844823657E-7</v>
      </c>
      <c r="O457" s="4">
        <f>SUM($N$54:N457)*0.1+$O$30</f>
        <v>5.0810493097202653E-6</v>
      </c>
      <c r="P457" s="4">
        <f>SUM($O$235:O457)</f>
        <v>7.4491155531944051E-4</v>
      </c>
      <c r="Q457" s="6">
        <f t="shared" si="110"/>
        <v>-1.2539654571079075E-6</v>
      </c>
      <c r="R457" s="4">
        <f>SUM($Q$54:Q457)*0.1+$O$8</f>
        <v>-2.0951991864739047E-5</v>
      </c>
      <c r="S457" s="4">
        <f>SUM($R$235:R457)</f>
        <v>-2.1357213259245995E-3</v>
      </c>
      <c r="T457">
        <f t="shared" si="111"/>
        <v>2.1559290924979421E-5</v>
      </c>
      <c r="U457">
        <f t="shared" si="112"/>
        <v>2.2619015909755131E-3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-1047.524901301405</v>
      </c>
      <c r="D458">
        <f t="shared" si="99"/>
        <v>725.74654049904257</v>
      </c>
      <c r="E458">
        <f t="shared" si="100"/>
        <v>367.74796090710311</v>
      </c>
      <c r="F458">
        <f t="shared" si="101"/>
        <v>36287.327024952137</v>
      </c>
      <c r="G458">
        <f t="shared" si="102"/>
        <v>-15535.958128379803</v>
      </c>
      <c r="H458">
        <f t="shared" si="103"/>
        <v>146553.22118080774</v>
      </c>
      <c r="I458">
        <f t="shared" si="104"/>
        <v>147374.3961257773</v>
      </c>
      <c r="J458" s="42">
        <f t="shared" si="105"/>
        <v>813.60101019950844</v>
      </c>
      <c r="K458">
        <f t="shared" si="106"/>
        <v>12.009146177843471</v>
      </c>
      <c r="L458">
        <f t="shared" si="107"/>
        <v>9.6101116261084538</v>
      </c>
      <c r="M458" s="42">
        <f t="shared" si="108"/>
        <v>20.525163295808564</v>
      </c>
      <c r="N458" s="6">
        <f t="shared" si="109"/>
        <v>1.3326144845071396E-7</v>
      </c>
      <c r="O458" s="4">
        <f>SUM($N$54:N458)*0.1+$O$30</f>
        <v>5.0943754545653369E-6</v>
      </c>
      <c r="P458" s="4">
        <f>SUM($O$235:O458)</f>
        <v>7.5000593077400582E-4</v>
      </c>
      <c r="Q458" s="6">
        <f t="shared" si="110"/>
        <v>-1.2570769287796095E-6</v>
      </c>
      <c r="R458" s="4">
        <f>SUM($Q$54:Q458)*0.1+$O$8</f>
        <v>-2.1077699557617009E-5</v>
      </c>
      <c r="S458" s="4">
        <f>SUM($R$235:R458)</f>
        <v>-2.1567990254822166E-3</v>
      </c>
      <c r="T458">
        <f t="shared" si="111"/>
        <v>2.1684604675051056E-5</v>
      </c>
      <c r="U458">
        <f t="shared" si="112"/>
        <v>2.2834821944821954E-3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-1047.524901301405</v>
      </c>
      <c r="D459">
        <f t="shared" si="99"/>
        <v>725.74654049904257</v>
      </c>
      <c r="E459">
        <f t="shared" si="100"/>
        <v>367.74796090710311</v>
      </c>
      <c r="F459">
        <f t="shared" si="101"/>
        <v>36287.327024952137</v>
      </c>
      <c r="G459">
        <f t="shared" si="102"/>
        <v>-15499.183332289096</v>
      </c>
      <c r="H459">
        <f t="shared" si="103"/>
        <v>146915.96445105728</v>
      </c>
      <c r="I459">
        <f t="shared" si="104"/>
        <v>147731.26038368532</v>
      </c>
      <c r="J459" s="42">
        <f t="shared" si="105"/>
        <v>813.60101019950844</v>
      </c>
      <c r="K459">
        <f t="shared" si="106"/>
        <v>12.038226093700818</v>
      </c>
      <c r="L459">
        <f t="shared" si="107"/>
        <v>9.6101116261084538</v>
      </c>
      <c r="M459" s="42">
        <f t="shared" si="108"/>
        <v>20.542191311587327</v>
      </c>
      <c r="N459" s="6">
        <f t="shared" si="109"/>
        <v>1.3294600845319135E-7</v>
      </c>
      <c r="O459" s="4">
        <f>SUM($N$54:N459)*0.1+$O$30</f>
        <v>5.1076700554106557E-6</v>
      </c>
      <c r="P459" s="4">
        <f>SUM($O$235:O459)</f>
        <v>7.5511360082941646E-4</v>
      </c>
      <c r="Q459" s="6">
        <f t="shared" si="110"/>
        <v>-1.2601884004513115E-6</v>
      </c>
      <c r="R459" s="4">
        <f>SUM($Q$54:Q459)*0.1+$O$8</f>
        <v>-2.1203718397662139E-5</v>
      </c>
      <c r="S459" s="4">
        <f>SUM($R$235:R459)</f>
        <v>-2.1780027438798788E-3</v>
      </c>
      <c r="T459">
        <f t="shared" si="111"/>
        <v>2.1810226208874921E-5</v>
      </c>
      <c r="U459">
        <f t="shared" si="112"/>
        <v>2.3051881707370115E-3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-1047.524901301405</v>
      </c>
      <c r="D460">
        <f t="shared" si="99"/>
        <v>725.74654049904257</v>
      </c>
      <c r="E460">
        <f t="shared" si="100"/>
        <v>367.74796090710311</v>
      </c>
      <c r="F460">
        <f t="shared" si="101"/>
        <v>36287.327024952137</v>
      </c>
      <c r="G460">
        <f t="shared" si="102"/>
        <v>-15462.408536198382</v>
      </c>
      <c r="H460">
        <f t="shared" si="103"/>
        <v>147278.7077213068</v>
      </c>
      <c r="I460">
        <f t="shared" si="104"/>
        <v>148088.1623418915</v>
      </c>
      <c r="J460" s="42">
        <f t="shared" si="105"/>
        <v>813.60101019950844</v>
      </c>
      <c r="K460">
        <f t="shared" si="106"/>
        <v>12.067309081654836</v>
      </c>
      <c r="L460">
        <f t="shared" si="107"/>
        <v>9.6101116261084538</v>
      </c>
      <c r="M460" s="42">
        <f t="shared" si="108"/>
        <v>20.559248159185781</v>
      </c>
      <c r="N460" s="6">
        <f t="shared" si="109"/>
        <v>1.3263056845566872E-7</v>
      </c>
      <c r="O460" s="4">
        <f>SUM($N$54:N460)*0.1+$O$30</f>
        <v>5.1209331122562235E-6</v>
      </c>
      <c r="P460" s="4">
        <f>SUM($O$235:O460)</f>
        <v>7.6023453394167271E-4</v>
      </c>
      <c r="Q460" s="6">
        <f t="shared" si="110"/>
        <v>-1.2632998721230133E-6</v>
      </c>
      <c r="R460" s="4">
        <f>SUM($Q$54:Q460)*0.1+$O$8</f>
        <v>-2.1330048384874443E-5</v>
      </c>
      <c r="S460" s="4">
        <f>SUM($R$235:R460)</f>
        <v>-2.1993327922647534E-3</v>
      </c>
      <c r="T460">
        <f t="shared" si="111"/>
        <v>2.1936155543788595E-5</v>
      </c>
      <c r="U460">
        <f t="shared" si="112"/>
        <v>2.3270198275323287E-3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-1047.524901301405</v>
      </c>
      <c r="D461">
        <f t="shared" si="99"/>
        <v>725.74654049904257</v>
      </c>
      <c r="E461">
        <f t="shared" si="100"/>
        <v>367.74796090710311</v>
      </c>
      <c r="F461">
        <f t="shared" si="101"/>
        <v>36287.327024952137</v>
      </c>
      <c r="G461">
        <f t="shared" si="102"/>
        <v>-15425.633740107667</v>
      </c>
      <c r="H461">
        <f t="shared" si="103"/>
        <v>147641.45099155631</v>
      </c>
      <c r="I461">
        <f t="shared" si="104"/>
        <v>148445.10172847088</v>
      </c>
      <c r="J461" s="42">
        <f t="shared" si="105"/>
        <v>813.60101019950844</v>
      </c>
      <c r="K461">
        <f t="shared" si="106"/>
        <v>12.096395119547084</v>
      </c>
      <c r="L461">
        <f t="shared" si="107"/>
        <v>9.6101116261084538</v>
      </c>
      <c r="M461" s="42">
        <f t="shared" si="108"/>
        <v>20.576333766903112</v>
      </c>
      <c r="N461" s="6">
        <f t="shared" si="109"/>
        <v>1.3231512845814606E-7</v>
      </c>
      <c r="O461" s="4">
        <f>SUM($N$54:N461)*0.1+$O$30</f>
        <v>5.1341646251020385E-6</v>
      </c>
      <c r="P461" s="4">
        <f>SUM($O$235:O461)</f>
        <v>7.6536869856677473E-4</v>
      </c>
      <c r="Q461" s="6">
        <f t="shared" si="110"/>
        <v>-1.2664113437947151E-6</v>
      </c>
      <c r="R461" s="4">
        <f>SUM($Q$54:Q461)*0.1+$O$8</f>
        <v>-2.1456689519253915E-5</v>
      </c>
      <c r="S461" s="4">
        <f>SUM($R$235:R461)</f>
        <v>-2.2207894817840071E-3</v>
      </c>
      <c r="T461">
        <f t="shared" si="111"/>
        <v>2.2062392697151188E-5</v>
      </c>
      <c r="U461">
        <f t="shared" si="112"/>
        <v>2.348977472677905E-3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-1047.524901301405</v>
      </c>
      <c r="D462">
        <f t="shared" si="99"/>
        <v>725.74654049904257</v>
      </c>
      <c r="E462">
        <f t="shared" si="100"/>
        <v>367.74796090710311</v>
      </c>
      <c r="F462">
        <f t="shared" si="101"/>
        <v>36287.327024952137</v>
      </c>
      <c r="G462">
        <f t="shared" si="102"/>
        <v>-15388.85894401696</v>
      </c>
      <c r="H462">
        <f t="shared" si="103"/>
        <v>148004.19426180585</v>
      </c>
      <c r="I462">
        <f t="shared" si="104"/>
        <v>148802.07827407928</v>
      </c>
      <c r="J462" s="42">
        <f t="shared" si="105"/>
        <v>813.60101019950844</v>
      </c>
      <c r="K462">
        <f t="shared" si="106"/>
        <v>12.125484185429425</v>
      </c>
      <c r="L462">
        <f t="shared" si="107"/>
        <v>9.6101116261084538</v>
      </c>
      <c r="M462" s="42">
        <f t="shared" si="108"/>
        <v>20.593448063155758</v>
      </c>
      <c r="N462" s="6">
        <f t="shared" si="109"/>
        <v>1.3199968846062345E-7</v>
      </c>
      <c r="O462" s="4">
        <f>SUM($N$54:N462)*0.1+$O$30</f>
        <v>5.1473645939481007E-6</v>
      </c>
      <c r="P462" s="4">
        <f>SUM($O$235:O462)</f>
        <v>7.7051606316072281E-4</v>
      </c>
      <c r="Q462" s="6">
        <f t="shared" si="110"/>
        <v>-1.2695228154664172E-6</v>
      </c>
      <c r="R462" s="4">
        <f>SUM($Q$54:Q462)*0.1+$O$8</f>
        <v>-2.1583641800800554E-5</v>
      </c>
      <c r="S462" s="4">
        <f>SUM($R$235:R462)</f>
        <v>-2.2423731235848075E-3</v>
      </c>
      <c r="T462">
        <f t="shared" si="111"/>
        <v>2.218893768634036E-5</v>
      </c>
      <c r="U462">
        <f t="shared" si="112"/>
        <v>2.3710614140009501E-3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-1047.524901301405</v>
      </c>
      <c r="D463">
        <f t="shared" si="99"/>
        <v>725.74654049904257</v>
      </c>
      <c r="E463">
        <f t="shared" si="100"/>
        <v>367.74796090710311</v>
      </c>
      <c r="F463">
        <f t="shared" si="101"/>
        <v>36287.327024952137</v>
      </c>
      <c r="G463">
        <f t="shared" si="102"/>
        <v>-15352.084147926253</v>
      </c>
      <c r="H463">
        <f t="shared" si="103"/>
        <v>148366.93753205537</v>
      </c>
      <c r="I463">
        <f t="shared" si="104"/>
        <v>149159.0917119229</v>
      </c>
      <c r="J463" s="42">
        <f t="shared" si="105"/>
        <v>813.60101019950844</v>
      </c>
      <c r="K463">
        <f t="shared" si="106"/>
        <v>12.154576257561542</v>
      </c>
      <c r="L463">
        <f t="shared" si="107"/>
        <v>9.6101116261084538</v>
      </c>
      <c r="M463" s="42">
        <f t="shared" si="108"/>
        <v>20.610590976477926</v>
      </c>
      <c r="N463" s="6">
        <f t="shared" si="109"/>
        <v>1.3168424846310084E-7</v>
      </c>
      <c r="O463" s="4">
        <f>SUM($N$54:N463)*0.1+$O$30</f>
        <v>5.1605330187944103E-6</v>
      </c>
      <c r="P463" s="4">
        <f>SUM($O$235:O463)</f>
        <v>7.756765961795172E-4</v>
      </c>
      <c r="Q463" s="6">
        <f t="shared" si="110"/>
        <v>-1.272634287138119E-6</v>
      </c>
      <c r="R463" s="4">
        <f>SUM($Q$54:Q463)*0.1+$O$8</f>
        <v>-2.1710905229514368E-5</v>
      </c>
      <c r="S463" s="4">
        <f>SUM($R$235:R463)</f>
        <v>-2.264084028814322E-3</v>
      </c>
      <c r="T463">
        <f t="shared" si="111"/>
        <v>2.2315790528749408E-5</v>
      </c>
      <c r="U463">
        <f t="shared" si="112"/>
        <v>2.3932719593461865E-3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-1047.524901301405</v>
      </c>
      <c r="D464">
        <f t="shared" si="99"/>
        <v>725.74654049904257</v>
      </c>
      <c r="E464">
        <f t="shared" si="100"/>
        <v>367.74796090710311</v>
      </c>
      <c r="F464">
        <f t="shared" si="101"/>
        <v>36287.327024952137</v>
      </c>
      <c r="G464">
        <f t="shared" si="102"/>
        <v>-15315.309351835538</v>
      </c>
      <c r="H464">
        <f t="shared" si="103"/>
        <v>148729.68080230488</v>
      </c>
      <c r="I464">
        <f t="shared" si="104"/>
        <v>149516.14177772886</v>
      </c>
      <c r="J464" s="42">
        <f t="shared" si="105"/>
        <v>813.60101019950844</v>
      </c>
      <c r="K464">
        <f t="shared" si="106"/>
        <v>12.183671314408548</v>
      </c>
      <c r="L464">
        <f t="shared" si="107"/>
        <v>9.6101116261084538</v>
      </c>
      <c r="M464" s="42">
        <f t="shared" si="108"/>
        <v>20.627762435522094</v>
      </c>
      <c r="N464" s="6">
        <f t="shared" si="109"/>
        <v>1.3136880846557821E-7</v>
      </c>
      <c r="O464" s="4">
        <f>SUM($N$54:N464)*0.1+$O$30</f>
        <v>5.1736698996409688E-6</v>
      </c>
      <c r="P464" s="4">
        <f>SUM($O$235:O464)</f>
        <v>7.808502660791582E-4</v>
      </c>
      <c r="Q464" s="6">
        <f t="shared" si="110"/>
        <v>-1.2757457588098208E-6</v>
      </c>
      <c r="R464" s="4">
        <f>SUM($Q$54:Q464)*0.1+$O$8</f>
        <v>-2.1838479805395349E-5</v>
      </c>
      <c r="S464" s="4">
        <f>SUM($R$235:R464)</f>
        <v>-2.2859225086197172E-3</v>
      </c>
      <c r="T464">
        <f t="shared" si="111"/>
        <v>2.2442951241784387E-5</v>
      </c>
      <c r="U464">
        <f t="shared" si="112"/>
        <v>2.4156094165758988E-3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-1047.524901301405</v>
      </c>
      <c r="D465">
        <f t="shared" si="99"/>
        <v>725.74654049904257</v>
      </c>
      <c r="E465">
        <f t="shared" si="100"/>
        <v>367.74796090710311</v>
      </c>
      <c r="F465">
        <f t="shared" si="101"/>
        <v>36287.327024952137</v>
      </c>
      <c r="G465">
        <f t="shared" si="102"/>
        <v>-15278.534555744824</v>
      </c>
      <c r="H465">
        <f t="shared" si="103"/>
        <v>149092.42407255442</v>
      </c>
      <c r="I465">
        <f t="shared" si="104"/>
        <v>149873.2282097156</v>
      </c>
      <c r="J465" s="42">
        <f t="shared" si="105"/>
        <v>813.60101019950844</v>
      </c>
      <c r="K465">
        <f t="shared" si="106"/>
        <v>12.212769334638557</v>
      </c>
      <c r="L465">
        <f t="shared" si="107"/>
        <v>9.6101116261084538</v>
      </c>
      <c r="M465" s="42">
        <f t="shared" si="108"/>
        <v>20.644962369059492</v>
      </c>
      <c r="N465" s="6">
        <f t="shared" si="109"/>
        <v>1.3105336846805554E-7</v>
      </c>
      <c r="O465" s="4">
        <f>SUM($N$54:N465)*0.1+$O$30</f>
        <v>5.1867752364877745E-6</v>
      </c>
      <c r="P465" s="4">
        <f>SUM($O$235:O465)</f>
        <v>7.8603704131564596E-4</v>
      </c>
      <c r="Q465" s="6">
        <f t="shared" si="110"/>
        <v>-1.2788572304815228E-6</v>
      </c>
      <c r="R465" s="4">
        <f>SUM($Q$54:Q465)*0.1+$O$8</f>
        <v>-2.1966365528443505E-5</v>
      </c>
      <c r="S465" s="4">
        <f>SUM($R$235:R465)</f>
        <v>-2.3078888741481607E-3</v>
      </c>
      <c r="T465">
        <f t="shared" si="111"/>
        <v>2.2570419842861447E-5</v>
      </c>
      <c r="U465">
        <f t="shared" si="112"/>
        <v>2.4380740935699878E-3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-1047.524901301405</v>
      </c>
      <c r="D466">
        <f t="shared" si="99"/>
        <v>725.74654049904257</v>
      </c>
      <c r="E466">
        <f t="shared" si="100"/>
        <v>367.74796090710311</v>
      </c>
      <c r="F466">
        <f t="shared" si="101"/>
        <v>36287.327024952137</v>
      </c>
      <c r="G466">
        <f t="shared" si="102"/>
        <v>-15241.759759654116</v>
      </c>
      <c r="H466">
        <f t="shared" si="103"/>
        <v>149455.16734280396</v>
      </c>
      <c r="I466">
        <f t="shared" si="104"/>
        <v>150230.35074856394</v>
      </c>
      <c r="J466" s="42">
        <f t="shared" si="105"/>
        <v>813.60101019950844</v>
      </c>
      <c r="K466">
        <f t="shared" si="106"/>
        <v>12.241870297120345</v>
      </c>
      <c r="L466">
        <f t="shared" si="107"/>
        <v>9.6101116261084538</v>
      </c>
      <c r="M466" s="42">
        <f t="shared" si="108"/>
        <v>20.66219070598062</v>
      </c>
      <c r="N466" s="6">
        <f t="shared" si="109"/>
        <v>1.3073792847053294E-7</v>
      </c>
      <c r="O466" s="4">
        <f>SUM($N$54:N466)*0.1+$O$30</f>
        <v>5.1998490293348275E-6</v>
      </c>
      <c r="P466" s="4">
        <f>SUM($O$235:O466)</f>
        <v>7.9123689034498075E-4</v>
      </c>
      <c r="Q466" s="6">
        <f t="shared" si="110"/>
        <v>-1.2819687021532248E-6</v>
      </c>
      <c r="R466" s="4">
        <f>SUM($Q$54:Q466)*0.1+$O$8</f>
        <v>-2.2094562398658828E-5</v>
      </c>
      <c r="S466" s="4">
        <f>SUM($R$235:R466)</f>
        <v>-2.3299834365468194E-3</v>
      </c>
      <c r="T466">
        <f t="shared" si="111"/>
        <v>2.2698196349404128E-5</v>
      </c>
      <c r="U466">
        <f t="shared" si="112"/>
        <v>2.4606662982260153E-3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-1047.524901301405</v>
      </c>
      <c r="D467">
        <f t="shared" si="99"/>
        <v>725.74654049904257</v>
      </c>
      <c r="E467">
        <f t="shared" si="100"/>
        <v>367.74796090710311</v>
      </c>
      <c r="F467">
        <f t="shared" si="101"/>
        <v>36287.327024952137</v>
      </c>
      <c r="G467">
        <f t="shared" si="102"/>
        <v>-15204.984963563409</v>
      </c>
      <c r="H467">
        <f t="shared" si="103"/>
        <v>149817.91061305348</v>
      </c>
      <c r="I467">
        <f t="shared" si="104"/>
        <v>150587.50913738852</v>
      </c>
      <c r="J467" s="42">
        <f t="shared" si="105"/>
        <v>813.60101019950844</v>
      </c>
      <c r="K467">
        <f t="shared" si="106"/>
        <v>12.270974180921007</v>
      </c>
      <c r="L467">
        <f t="shared" si="107"/>
        <v>9.6101116261084538</v>
      </c>
      <c r="M467" s="42">
        <f t="shared" si="108"/>
        <v>20.679447375295712</v>
      </c>
      <c r="N467" s="6">
        <f t="shared" si="109"/>
        <v>1.3042248847301033E-7</v>
      </c>
      <c r="O467" s="4">
        <f>SUM($N$54:N467)*0.1+$O$30</f>
        <v>5.2128912781821278E-6</v>
      </c>
      <c r="P467" s="4">
        <f>SUM($O$235:O467)</f>
        <v>7.9644978162316286E-4</v>
      </c>
      <c r="Q467" s="6">
        <f t="shared" si="110"/>
        <v>-1.2850801738249266E-6</v>
      </c>
      <c r="R467" s="4">
        <f>SUM($Q$54:Q467)*0.1+$O$8</f>
        <v>-2.2223070416041318E-5</v>
      </c>
      <c r="S467" s="4">
        <f>SUM($R$235:R467)</f>
        <v>-2.3522065069628609E-3</v>
      </c>
      <c r="T467">
        <f t="shared" si="111"/>
        <v>2.2826280778840826E-5</v>
      </c>
      <c r="U467">
        <f t="shared" si="112"/>
        <v>2.4833863384592435E-3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-1047.524901301405</v>
      </c>
      <c r="D468">
        <f t="shared" si="99"/>
        <v>725.74654049904257</v>
      </c>
      <c r="E468">
        <f t="shared" si="100"/>
        <v>367.74796090710311</v>
      </c>
      <c r="F468">
        <f t="shared" si="101"/>
        <v>36287.327024952137</v>
      </c>
      <c r="G468">
        <f t="shared" si="102"/>
        <v>-15168.210167472695</v>
      </c>
      <c r="H468">
        <f t="shared" si="103"/>
        <v>150180.65388330299</v>
      </c>
      <c r="I468">
        <f t="shared" si="104"/>
        <v>150944.70312170967</v>
      </c>
      <c r="J468" s="42">
        <f t="shared" si="105"/>
        <v>813.60101019950844</v>
      </c>
      <c r="K468">
        <f t="shared" si="106"/>
        <v>12.300080965303675</v>
      </c>
      <c r="L468">
        <f t="shared" si="107"/>
        <v>9.6101116261084538</v>
      </c>
      <c r="M468" s="42">
        <f t="shared" si="108"/>
        <v>20.696732306135196</v>
      </c>
      <c r="N468" s="6">
        <f t="shared" si="109"/>
        <v>1.3010704847548767E-7</v>
      </c>
      <c r="O468" s="4">
        <f>SUM($N$54:N468)*0.1+$O$30</f>
        <v>5.225901983029677E-6</v>
      </c>
      <c r="P468" s="4">
        <f>SUM($O$235:O468)</f>
        <v>8.0167568360619255E-4</v>
      </c>
      <c r="Q468" s="6">
        <f t="shared" si="110"/>
        <v>-1.2881916454966284E-6</v>
      </c>
      <c r="R468" s="4">
        <f>SUM($Q$54:Q468)*0.1+$O$8</f>
        <v>-2.2351889580590983E-5</v>
      </c>
      <c r="S468" s="4">
        <f>SUM($R$235:R468)</f>
        <v>-2.3745583965434519E-3</v>
      </c>
      <c r="T468">
        <f t="shared" si="111"/>
        <v>2.2954673148602341E-5</v>
      </c>
      <c r="U468">
        <f t="shared" si="112"/>
        <v>2.5062345222026739E-3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-1047.524901301405</v>
      </c>
      <c r="D469">
        <f t="shared" si="99"/>
        <v>725.74654049904257</v>
      </c>
      <c r="E469">
        <f t="shared" si="100"/>
        <v>367.74796090710311</v>
      </c>
      <c r="F469">
        <f t="shared" si="101"/>
        <v>36287.327024952137</v>
      </c>
      <c r="G469">
        <f t="shared" si="102"/>
        <v>-15131.435371381987</v>
      </c>
      <c r="H469">
        <f t="shared" si="103"/>
        <v>150543.39715355253</v>
      </c>
      <c r="I469">
        <f t="shared" si="104"/>
        <v>151301.93244942566</v>
      </c>
      <c r="J469" s="42">
        <f t="shared" si="105"/>
        <v>813.60101019950844</v>
      </c>
      <c r="K469">
        <f t="shared" si="106"/>
        <v>12.329190629725252</v>
      </c>
      <c r="L469">
        <f t="shared" si="107"/>
        <v>9.6101116261084538</v>
      </c>
      <c r="M469" s="42">
        <f t="shared" si="108"/>
        <v>20.714045427750214</v>
      </c>
      <c r="N469" s="6">
        <f t="shared" si="109"/>
        <v>1.2979160847796508E-7</v>
      </c>
      <c r="O469" s="4">
        <f>SUM($N$54:N469)*0.1+$O$30</f>
        <v>5.2388811438774734E-6</v>
      </c>
      <c r="P469" s="4">
        <f>SUM($O$235:O469)</f>
        <v>8.0691456475007E-4</v>
      </c>
      <c r="Q469" s="6">
        <f t="shared" si="110"/>
        <v>-1.2913031171683304E-6</v>
      </c>
      <c r="R469" s="4">
        <f>SUM($Q$54:Q469)*0.1+$O$8</f>
        <v>-2.2481019892307816E-5</v>
      </c>
      <c r="S469" s="4">
        <f>SUM($R$235:R469)</f>
        <v>-2.3970394164357597E-3</v>
      </c>
      <c r="T469">
        <f t="shared" si="111"/>
        <v>2.3083373476119445E-5</v>
      </c>
      <c r="U469">
        <f t="shared" si="112"/>
        <v>2.5292111574070843E-3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-1047.524901301405</v>
      </c>
      <c r="D470">
        <f t="shared" si="99"/>
        <v>725.74654049904257</v>
      </c>
      <c r="E470">
        <f t="shared" si="100"/>
        <v>367.74796090710311</v>
      </c>
      <c r="F470">
        <f t="shared" si="101"/>
        <v>36287.327024952137</v>
      </c>
      <c r="G470">
        <f t="shared" si="102"/>
        <v>-15094.660575291273</v>
      </c>
      <c r="H470">
        <f t="shared" si="103"/>
        <v>150906.14042380205</v>
      </c>
      <c r="I470">
        <f t="shared" si="104"/>
        <v>151659.19687078497</v>
      </c>
      <c r="J470" s="42">
        <f t="shared" si="105"/>
        <v>813.60101019950844</v>
      </c>
      <c r="K470">
        <f t="shared" si="106"/>
        <v>12.358303153834155</v>
      </c>
      <c r="L470">
        <f t="shared" si="107"/>
        <v>9.6101116261084538</v>
      </c>
      <c r="M470" s="42">
        <f t="shared" si="108"/>
        <v>20.731386669513014</v>
      </c>
      <c r="N470" s="6">
        <f t="shared" si="109"/>
        <v>1.2947616848044242E-7</v>
      </c>
      <c r="O470" s="4">
        <f>SUM($N$54:N470)*0.1+$O$30</f>
        <v>5.2518287607255172E-6</v>
      </c>
      <c r="P470" s="4">
        <f>SUM($O$235:O470)</f>
        <v>8.1216639351079547E-4</v>
      </c>
      <c r="Q470" s="6">
        <f t="shared" si="110"/>
        <v>-1.2944145888400322E-6</v>
      </c>
      <c r="R470" s="4">
        <f>SUM($Q$54:Q470)*0.1+$O$8</f>
        <v>-2.2610461351191823E-5</v>
      </c>
      <c r="S470" s="4">
        <f>SUM($R$235:R470)</f>
        <v>-2.4196498777869515E-3</v>
      </c>
      <c r="T470">
        <f t="shared" si="111"/>
        <v>2.3212381778820608E-5</v>
      </c>
      <c r="U470">
        <f t="shared" si="112"/>
        <v>2.5523165520410554E-3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-1047.524901301405</v>
      </c>
      <c r="D471">
        <f t="shared" si="99"/>
        <v>725.74654049904257</v>
      </c>
      <c r="E471">
        <f t="shared" si="100"/>
        <v>367.74796090710311</v>
      </c>
      <c r="F471">
        <f t="shared" si="101"/>
        <v>36287.327024952137</v>
      </c>
      <c r="G471">
        <f t="shared" si="102"/>
        <v>-15057.885779200558</v>
      </c>
      <c r="H471">
        <f t="shared" si="103"/>
        <v>151268.88369405159</v>
      </c>
      <c r="I471">
        <f t="shared" si="104"/>
        <v>152016.4961383598</v>
      </c>
      <c r="J471" s="42">
        <f t="shared" si="105"/>
        <v>813.60101019950844</v>
      </c>
      <c r="K471">
        <f t="shared" si="106"/>
        <v>12.38741851746815</v>
      </c>
      <c r="L471">
        <f t="shared" si="107"/>
        <v>9.6101116261084538</v>
      </c>
      <c r="M471" s="42">
        <f t="shared" si="108"/>
        <v>20.74875596091745</v>
      </c>
      <c r="N471" s="6">
        <f t="shared" si="109"/>
        <v>1.2916072848291976E-7</v>
      </c>
      <c r="O471" s="4">
        <f>SUM($N$54:N471)*0.1+$O$30</f>
        <v>5.2647448335738098E-6</v>
      </c>
      <c r="P471" s="4">
        <f>SUM($O$235:O471)</f>
        <v>8.1743113834436925E-4</v>
      </c>
      <c r="Q471" s="6">
        <f t="shared" si="110"/>
        <v>-1.2975260605117343E-6</v>
      </c>
      <c r="R471" s="4">
        <f>SUM($Q$54:Q471)*0.1+$O$8</f>
        <v>-2.2740213957242998E-5</v>
      </c>
      <c r="S471" s="4">
        <f>SUM($R$235:R471)</f>
        <v>-2.4423900917441943E-3</v>
      </c>
      <c r="T471">
        <f t="shared" si="111"/>
        <v>2.3341698074129727E-5</v>
      </c>
      <c r="U471">
        <f t="shared" si="112"/>
        <v>2.5755510140910011E-3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-1047.524901301405</v>
      </c>
      <c r="D472">
        <f t="shared" si="99"/>
        <v>725.74654049904257</v>
      </c>
      <c r="E472">
        <f t="shared" si="100"/>
        <v>367.74796090710311</v>
      </c>
      <c r="F472">
        <f t="shared" si="101"/>
        <v>36287.327024952137</v>
      </c>
      <c r="G472">
        <f t="shared" si="102"/>
        <v>-15021.110983109851</v>
      </c>
      <c r="H472">
        <f t="shared" si="103"/>
        <v>151631.6269643011</v>
      </c>
      <c r="I472">
        <f t="shared" si="104"/>
        <v>152373.83000701881</v>
      </c>
      <c r="J472" s="42">
        <f t="shared" si="105"/>
        <v>813.60101019950844</v>
      </c>
      <c r="K472">
        <f t="shared" si="106"/>
        <v>12.416536700652141</v>
      </c>
      <c r="L472">
        <f t="shared" si="107"/>
        <v>9.6101116261084538</v>
      </c>
      <c r="M472" s="42">
        <f t="shared" si="108"/>
        <v>20.766153231579416</v>
      </c>
      <c r="N472" s="6">
        <f t="shared" si="109"/>
        <v>1.2884528848539715E-7</v>
      </c>
      <c r="O472" s="4">
        <f>SUM($N$54:N472)*0.1+$O$30</f>
        <v>5.2776293624223498E-6</v>
      </c>
      <c r="P472" s="4">
        <f>SUM($O$235:O472)</f>
        <v>8.227087677067916E-4</v>
      </c>
      <c r="Q472" s="6">
        <f t="shared" si="110"/>
        <v>-1.3006375321834361E-6</v>
      </c>
      <c r="R472" s="4">
        <f>SUM($Q$54:Q472)*0.1+$O$8</f>
        <v>-2.287027771046134E-5</v>
      </c>
      <c r="S472" s="4">
        <f>SUM($R$235:R472)</f>
        <v>-2.4652603694546556E-3</v>
      </c>
      <c r="T472">
        <f t="shared" si="111"/>
        <v>2.3471322379463995E-5</v>
      </c>
      <c r="U472">
        <f t="shared" si="112"/>
        <v>2.5989148515611921E-3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-1047.524901301405</v>
      </c>
      <c r="D473">
        <f t="shared" si="99"/>
        <v>725.74654049904257</v>
      </c>
      <c r="E473">
        <f t="shared" si="100"/>
        <v>367.74796090710311</v>
      </c>
      <c r="F473">
        <f t="shared" si="101"/>
        <v>36287.327024952137</v>
      </c>
      <c r="G473">
        <f t="shared" si="102"/>
        <v>-14984.336187019144</v>
      </c>
      <c r="H473">
        <f t="shared" si="103"/>
        <v>151994.37023455065</v>
      </c>
      <c r="I473">
        <f t="shared" si="104"/>
        <v>152731.19823390132</v>
      </c>
      <c r="J473" s="42">
        <f t="shared" si="105"/>
        <v>813.60101019950844</v>
      </c>
      <c r="K473">
        <f t="shared" si="106"/>
        <v>12.445657683596059</v>
      </c>
      <c r="L473">
        <f t="shared" si="107"/>
        <v>9.6101116261084538</v>
      </c>
      <c r="M473" s="42">
        <f t="shared" si="108"/>
        <v>20.783578411237279</v>
      </c>
      <c r="N473" s="6">
        <f t="shared" si="109"/>
        <v>1.2852984848787457E-7</v>
      </c>
      <c r="O473" s="4">
        <f>SUM($N$54:N473)*0.1+$O$30</f>
        <v>5.290482347271137E-6</v>
      </c>
      <c r="P473" s="4">
        <f>SUM($O$235:O473)</f>
        <v>8.2799925005406269E-4</v>
      </c>
      <c r="Q473" s="6">
        <f t="shared" si="110"/>
        <v>-1.3037490038551381E-6</v>
      </c>
      <c r="R473" s="4">
        <f>SUM($Q$54:Q473)*0.1+$O$8</f>
        <v>-2.3000652610846856E-5</v>
      </c>
      <c r="S473" s="4">
        <f>SUM($R$235:R473)</f>
        <v>-2.4882610220655025E-3</v>
      </c>
      <c r="T473">
        <f t="shared" si="111"/>
        <v>2.3601254712231802E-5</v>
      </c>
      <c r="U473">
        <f t="shared" si="112"/>
        <v>2.6224083724737742E-3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-1047.524901301405</v>
      </c>
      <c r="D474">
        <f t="shared" si="99"/>
        <v>725.74654049904257</v>
      </c>
      <c r="E474">
        <f t="shared" si="100"/>
        <v>367.74796090710311</v>
      </c>
      <c r="F474">
        <f t="shared" si="101"/>
        <v>36287.327024952137</v>
      </c>
      <c r="G474">
        <f t="shared" si="102"/>
        <v>-14947.561390928437</v>
      </c>
      <c r="H474">
        <f t="shared" si="103"/>
        <v>152357.11350480016</v>
      </c>
      <c r="I474">
        <f t="shared" si="104"/>
        <v>153088.60057839099</v>
      </c>
      <c r="J474" s="42">
        <f t="shared" si="105"/>
        <v>813.60101019950844</v>
      </c>
      <c r="K474">
        <f t="shared" si="106"/>
        <v>12.474781446692718</v>
      </c>
      <c r="L474">
        <f t="shared" si="107"/>
        <v>9.6101116261084538</v>
      </c>
      <c r="M474" s="42">
        <f t="shared" si="108"/>
        <v>20.80103142975231</v>
      </c>
      <c r="N474" s="6">
        <f t="shared" si="109"/>
        <v>1.2821440849035196E-7</v>
      </c>
      <c r="O474" s="4">
        <f>SUM($N$54:N474)*0.1+$O$30</f>
        <v>5.3033037881201714E-6</v>
      </c>
      <c r="P474" s="4">
        <f>SUM($O$235:O474)</f>
        <v>8.333025538421829E-4</v>
      </c>
      <c r="Q474" s="6">
        <f t="shared" si="110"/>
        <v>-1.3068604755268399E-6</v>
      </c>
      <c r="R474" s="4">
        <f>SUM($Q$54:Q474)*0.1+$O$8</f>
        <v>-2.3131338658399541E-5</v>
      </c>
      <c r="S474" s="4">
        <f>SUM($R$235:R474)</f>
        <v>-2.511392360723902E-3</v>
      </c>
      <c r="T474">
        <f t="shared" si="111"/>
        <v>2.3731495089830705E-5</v>
      </c>
      <c r="U474">
        <f t="shared" si="112"/>
        <v>2.6460318848687894E-3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-1047.524901301405</v>
      </c>
      <c r="D475">
        <f t="shared" si="99"/>
        <v>725.74654049904257</v>
      </c>
      <c r="E475">
        <f t="shared" si="100"/>
        <v>367.74796090710311</v>
      </c>
      <c r="F475">
        <f t="shared" si="101"/>
        <v>36287.327024952137</v>
      </c>
      <c r="G475">
        <f t="shared" si="102"/>
        <v>-14910.786594837715</v>
      </c>
      <c r="H475">
        <f t="shared" si="103"/>
        <v>152719.85677504967</v>
      </c>
      <c r="I475">
        <f t="shared" si="104"/>
        <v>153446.03680209038</v>
      </c>
      <c r="J475" s="42">
        <f t="shared" si="105"/>
        <v>813.60101019950844</v>
      </c>
      <c r="K475">
        <f t="shared" si="106"/>
        <v>12.503907970515749</v>
      </c>
      <c r="L475">
        <f t="shared" si="107"/>
        <v>9.6101116261084538</v>
      </c>
      <c r="M475" s="42">
        <f t="shared" si="108"/>
        <v>20.818512217109127</v>
      </c>
      <c r="N475" s="6">
        <f t="shared" si="109"/>
        <v>1.2789896849282925E-7</v>
      </c>
      <c r="O475" s="4">
        <f>SUM($N$54:N475)*0.1+$O$30</f>
        <v>5.3160936849694548E-6</v>
      </c>
      <c r="P475" s="4">
        <f>SUM($O$235:O475)</f>
        <v>8.3861864752715241E-4</v>
      </c>
      <c r="Q475" s="6">
        <f t="shared" si="110"/>
        <v>-1.3099719471985417E-6</v>
      </c>
      <c r="R475" s="4">
        <f>SUM($Q$54:Q475)*0.1+$O$8</f>
        <v>-2.3262335853119392E-5</v>
      </c>
      <c r="S475" s="4">
        <f>SUM($R$235:R475)</f>
        <v>-2.5346546965770212E-3</v>
      </c>
      <c r="T475">
        <f t="shared" si="111"/>
        <v>2.3862043529645488E-5</v>
      </c>
      <c r="U475">
        <f t="shared" si="112"/>
        <v>2.6697856968041877E-3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-1047.524901301405</v>
      </c>
      <c r="D476">
        <f t="shared" si="99"/>
        <v>725.74654049904257</v>
      </c>
      <c r="E476">
        <f t="shared" si="100"/>
        <v>367.74796090710311</v>
      </c>
      <c r="F476">
        <f t="shared" si="101"/>
        <v>36287.327024952137</v>
      </c>
      <c r="G476">
        <f t="shared" si="102"/>
        <v>-14874.011798747008</v>
      </c>
      <c r="H476">
        <f t="shared" si="103"/>
        <v>153082.60004529922</v>
      </c>
      <c r="I476">
        <f t="shared" si="104"/>
        <v>153803.50666879577</v>
      </c>
      <c r="J476" s="42">
        <f t="shared" si="105"/>
        <v>813.60101019950844</v>
      </c>
      <c r="K476">
        <f t="shared" si="106"/>
        <v>12.533037235817542</v>
      </c>
      <c r="L476">
        <f t="shared" si="107"/>
        <v>9.6101116261084538</v>
      </c>
      <c r="M476" s="42">
        <f t="shared" si="108"/>
        <v>20.836020703416082</v>
      </c>
      <c r="N476" s="6">
        <f t="shared" si="109"/>
        <v>1.2758352849530664E-7</v>
      </c>
      <c r="O476" s="4">
        <f>SUM($N$54:N476)*0.1+$O$30</f>
        <v>5.3288520378189855E-6</v>
      </c>
      <c r="P476" s="4">
        <f>SUM($O$235:O476)</f>
        <v>8.4394749956497137E-4</v>
      </c>
      <c r="Q476" s="6">
        <f t="shared" si="110"/>
        <v>-1.3130834188702437E-6</v>
      </c>
      <c r="R476" s="4">
        <f>SUM($Q$54:Q476)*0.1+$O$8</f>
        <v>-2.3393644195006418E-5</v>
      </c>
      <c r="S476" s="4">
        <f>SUM($R$235:R476)</f>
        <v>-2.5580483407720276E-3</v>
      </c>
      <c r="T476">
        <f t="shared" si="111"/>
        <v>2.3992900049046283E-5</v>
      </c>
      <c r="U476">
        <f t="shared" si="112"/>
        <v>2.6936701163558412E-3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-1047.524901301405</v>
      </c>
      <c r="D477">
        <f t="shared" si="99"/>
        <v>725.74654049904257</v>
      </c>
      <c r="E477">
        <f t="shared" si="100"/>
        <v>367.74796090710311</v>
      </c>
      <c r="F477">
        <f t="shared" si="101"/>
        <v>36287.327024952137</v>
      </c>
      <c r="G477">
        <f t="shared" si="102"/>
        <v>-14837.2370026563</v>
      </c>
      <c r="H477">
        <f t="shared" si="103"/>
        <v>153445.34331554876</v>
      </c>
      <c r="I477">
        <f t="shared" si="104"/>
        <v>154161.00994447208</v>
      </c>
      <c r="J477" s="42">
        <f t="shared" si="105"/>
        <v>813.60101019950844</v>
      </c>
      <c r="K477">
        <f t="shared" si="106"/>
        <v>12.562169223527203</v>
      </c>
      <c r="L477">
        <f t="shared" si="107"/>
        <v>9.6101116261084538</v>
      </c>
      <c r="M477" s="42">
        <f t="shared" si="108"/>
        <v>20.853556818905705</v>
      </c>
      <c r="N477" s="6">
        <f t="shared" si="109"/>
        <v>1.2726808849778406E-7</v>
      </c>
      <c r="O477" s="4">
        <f>SUM($N$54:N477)*0.1+$O$30</f>
        <v>5.3415788466687634E-6</v>
      </c>
      <c r="P477" s="4">
        <f>SUM($O$235:O477)</f>
        <v>8.4928907841164017E-4</v>
      </c>
      <c r="Q477" s="6">
        <f t="shared" si="110"/>
        <v>-1.3161948905419457E-6</v>
      </c>
      <c r="R477" s="4">
        <f>SUM($Q$54:Q477)*0.1+$O$8</f>
        <v>-2.3525263684060612E-5</v>
      </c>
      <c r="S477" s="4">
        <f>SUM($R$235:R477)</f>
        <v>-2.5815736044560882E-3</v>
      </c>
      <c r="T477">
        <f t="shared" si="111"/>
        <v>2.4124064665386721E-5</v>
      </c>
      <c r="U477">
        <f t="shared" si="112"/>
        <v>2.7176854516175511E-3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-1047.524901301405</v>
      </c>
      <c r="D478">
        <f t="shared" si="99"/>
        <v>725.74654049904257</v>
      </c>
      <c r="E478">
        <f t="shared" si="100"/>
        <v>367.74796090710311</v>
      </c>
      <c r="F478">
        <f t="shared" si="101"/>
        <v>36287.327024952137</v>
      </c>
      <c r="G478">
        <f t="shared" si="102"/>
        <v>-14800.462206565593</v>
      </c>
      <c r="H478">
        <f t="shared" si="103"/>
        <v>153808.08658579827</v>
      </c>
      <c r="I478">
        <f t="shared" si="104"/>
        <v>154518.54639722829</v>
      </c>
      <c r="J478" s="42">
        <f t="shared" si="105"/>
        <v>813.60101019950844</v>
      </c>
      <c r="K478">
        <f t="shared" si="106"/>
        <v>12.591303914748549</v>
      </c>
      <c r="L478">
        <f t="shared" si="107"/>
        <v>9.6101116261084538</v>
      </c>
      <c r="M478" s="42">
        <f t="shared" si="108"/>
        <v>20.871120493935077</v>
      </c>
      <c r="N478" s="6">
        <f t="shared" si="109"/>
        <v>1.2695264850026145E-7</v>
      </c>
      <c r="O478" s="4">
        <f>SUM($N$54:N478)*0.1+$O$30</f>
        <v>5.3542741115187902E-6</v>
      </c>
      <c r="P478" s="4">
        <f>SUM($O$235:O478)</f>
        <v>8.5464335252315898E-4</v>
      </c>
      <c r="Q478" s="6">
        <f t="shared" si="110"/>
        <v>-1.3193063622136476E-6</v>
      </c>
      <c r="R478" s="4">
        <f>SUM($Q$54:Q478)*0.1+$O$8</f>
        <v>-2.3657194320281973E-5</v>
      </c>
      <c r="S478" s="4">
        <f>SUM($R$235:R478)</f>
        <v>-2.6052307987763702E-3</v>
      </c>
      <c r="T478">
        <f t="shared" si="111"/>
        <v>2.4255537396002217E-5</v>
      </c>
      <c r="U478">
        <f t="shared" si="112"/>
        <v>2.7418320107010547E-3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-1047.524901301405</v>
      </c>
      <c r="D479">
        <f t="shared" si="99"/>
        <v>725.74654049904257</v>
      </c>
      <c r="E479">
        <f t="shared" si="100"/>
        <v>367.74796090710311</v>
      </c>
      <c r="F479">
        <f t="shared" si="101"/>
        <v>36287.327024952137</v>
      </c>
      <c r="G479">
        <f t="shared" si="102"/>
        <v>-14763.687410474871</v>
      </c>
      <c r="H479">
        <f t="shared" si="103"/>
        <v>154170.82985604779</v>
      </c>
      <c r="I479">
        <f t="shared" si="104"/>
        <v>154876.11579729346</v>
      </c>
      <c r="J479" s="42">
        <f t="shared" si="105"/>
        <v>813.60101019950844</v>
      </c>
      <c r="K479">
        <f t="shared" si="106"/>
        <v>12.620441290758162</v>
      </c>
      <c r="L479">
        <f t="shared" si="107"/>
        <v>9.6101116261084538</v>
      </c>
      <c r="M479" s="42">
        <f t="shared" si="108"/>
        <v>20.888711658986253</v>
      </c>
      <c r="N479" s="6">
        <f t="shared" si="109"/>
        <v>1.2663720850273874E-7</v>
      </c>
      <c r="O479" s="4">
        <f>SUM($N$54:N479)*0.1+$O$30</f>
        <v>5.3669378323690644E-6</v>
      </c>
      <c r="P479" s="4">
        <f>SUM($O$235:O479)</f>
        <v>8.6001029035552806E-4</v>
      </c>
      <c r="Q479" s="6">
        <f t="shared" si="110"/>
        <v>-1.3224178338853494E-6</v>
      </c>
      <c r="R479" s="4">
        <f>SUM($Q$54:Q479)*0.1+$O$8</f>
        <v>-2.3789436103670509E-5</v>
      </c>
      <c r="S479" s="4">
        <f>SUM($R$235:R479)</f>
        <v>-2.6290202348800409E-3</v>
      </c>
      <c r="T479">
        <f t="shared" si="111"/>
        <v>2.4387318258208225E-5</v>
      </c>
      <c r="U479">
        <f t="shared" si="112"/>
        <v>2.7661101017360289E-3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-1047.524901301405</v>
      </c>
      <c r="D480">
        <f t="shared" si="99"/>
        <v>725.74654049904257</v>
      </c>
      <c r="E480">
        <f t="shared" si="100"/>
        <v>367.74796090710311</v>
      </c>
      <c r="F480">
        <f t="shared" si="101"/>
        <v>36287.327024952137</v>
      </c>
      <c r="G480">
        <f t="shared" si="102"/>
        <v>-14726.912614384164</v>
      </c>
      <c r="H480">
        <f t="shared" si="103"/>
        <v>154533.57312629733</v>
      </c>
      <c r="I480">
        <f t="shared" si="104"/>
        <v>155233.71791699246</v>
      </c>
      <c r="J480" s="42">
        <f t="shared" si="105"/>
        <v>813.60101019950844</v>
      </c>
      <c r="K480">
        <f t="shared" si="106"/>
        <v>12.649581333003402</v>
      </c>
      <c r="L480">
        <f t="shared" si="107"/>
        <v>9.6101116261084538</v>
      </c>
      <c r="M480" s="42">
        <f t="shared" si="108"/>
        <v>20.906330244666634</v>
      </c>
      <c r="N480" s="6">
        <f t="shared" si="109"/>
        <v>1.2632176850521613E-7</v>
      </c>
      <c r="O480" s="4">
        <f>SUM($N$54:N480)*0.1+$O$30</f>
        <v>5.3795700092195857E-6</v>
      </c>
      <c r="P480" s="4">
        <f>SUM($O$235:O480)</f>
        <v>8.653898603647477E-4</v>
      </c>
      <c r="Q480" s="6">
        <f t="shared" si="110"/>
        <v>-1.3255293055570514E-6</v>
      </c>
      <c r="R480" s="4">
        <f>SUM($Q$54:Q480)*0.1+$O$8</f>
        <v>-2.3921989034226212E-5</v>
      </c>
      <c r="S480" s="4">
        <f>SUM($R$235:R480)</f>
        <v>-2.652942223914267E-3</v>
      </c>
      <c r="T480">
        <f t="shared" si="111"/>
        <v>2.4519407269298618E-5</v>
      </c>
      <c r="U480">
        <f t="shared" si="112"/>
        <v>2.7905200328700911E-3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-1047.524901301405</v>
      </c>
      <c r="D481">
        <f t="shared" si="99"/>
        <v>725.74654049904257</v>
      </c>
      <c r="E481">
        <f t="shared" si="100"/>
        <v>367.74796090710311</v>
      </c>
      <c r="F481">
        <f t="shared" si="101"/>
        <v>36287.327024952137</v>
      </c>
      <c r="G481">
        <f t="shared" si="102"/>
        <v>-14690.137818293457</v>
      </c>
      <c r="H481">
        <f t="shared" si="103"/>
        <v>154896.31639654684</v>
      </c>
      <c r="I481">
        <f t="shared" si="104"/>
        <v>155591.35253072262</v>
      </c>
      <c r="J481" s="42">
        <f t="shared" si="105"/>
        <v>813.60101019950844</v>
      </c>
      <c r="K481">
        <f t="shared" si="106"/>
        <v>12.678724023100511</v>
      </c>
      <c r="L481">
        <f t="shared" si="107"/>
        <v>9.6101116261084538</v>
      </c>
      <c r="M481" s="42">
        <f t="shared" si="108"/>
        <v>20.92397618170936</v>
      </c>
      <c r="N481" s="6">
        <f t="shared" si="109"/>
        <v>1.2600632850769354E-7</v>
      </c>
      <c r="O481" s="4">
        <f>SUM($N$54:N481)*0.1+$O$30</f>
        <v>5.3921706420703544E-6</v>
      </c>
      <c r="P481" s="4">
        <f>SUM($O$235:O481)</f>
        <v>8.7078203100681806E-4</v>
      </c>
      <c r="Q481" s="6">
        <f t="shared" si="110"/>
        <v>-1.3286407772287532E-6</v>
      </c>
      <c r="R481" s="4">
        <f>SUM($Q$54:Q481)*0.1+$O$8</f>
        <v>-2.4054853111949089E-5</v>
      </c>
      <c r="S481" s="4">
        <f>SUM($R$235:R481)</f>
        <v>-2.6769970770262161E-3</v>
      </c>
      <c r="T481">
        <f t="shared" si="111"/>
        <v>2.4651804446544116E-5</v>
      </c>
      <c r="U481">
        <f t="shared" si="112"/>
        <v>2.8150621122687977E-3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-1047.524901301405</v>
      </c>
      <c r="D482">
        <f t="shared" si="99"/>
        <v>725.74654049904257</v>
      </c>
      <c r="E482">
        <f t="shared" si="100"/>
        <v>367.74796090710311</v>
      </c>
      <c r="F482">
        <f t="shared" si="101"/>
        <v>36287.327024952137</v>
      </c>
      <c r="G482">
        <f t="shared" si="102"/>
        <v>-14653.363022202742</v>
      </c>
      <c r="H482">
        <f t="shared" si="103"/>
        <v>155259.05966679635</v>
      </c>
      <c r="I482">
        <f t="shared" si="104"/>
        <v>155949.01941493026</v>
      </c>
      <c r="J482" s="42">
        <f t="shared" si="105"/>
        <v>813.60101019950844</v>
      </c>
      <c r="K482">
        <f t="shared" si="106"/>
        <v>12.707869342832694</v>
      </c>
      <c r="L482">
        <f t="shared" si="107"/>
        <v>9.6101116261084538</v>
      </c>
      <c r="M482" s="42">
        <f t="shared" si="108"/>
        <v>20.941649400973688</v>
      </c>
      <c r="N482" s="6">
        <f t="shared" si="109"/>
        <v>1.2569088851017088E-7</v>
      </c>
      <c r="O482" s="4">
        <f>SUM($N$54:N482)*0.1+$O$30</f>
        <v>5.404739730921372E-6</v>
      </c>
      <c r="P482" s="4">
        <f>SUM($O$235:O482)</f>
        <v>8.7618677073773941E-4</v>
      </c>
      <c r="Q482" s="6">
        <f t="shared" si="110"/>
        <v>-1.331752248900455E-6</v>
      </c>
      <c r="R482" s="4">
        <f>SUM($Q$54:Q482)*0.1+$O$8</f>
        <v>-2.4188028336839134E-5</v>
      </c>
      <c r="S482" s="4">
        <f>SUM($R$235:R482)</f>
        <v>-2.7011851053630551E-3</v>
      </c>
      <c r="T482">
        <f t="shared" si="111"/>
        <v>2.4784509807190717E-5</v>
      </c>
      <c r="U482">
        <f t="shared" si="112"/>
        <v>2.8397366481156395E-3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-1047.524901301405</v>
      </c>
      <c r="D483">
        <f t="shared" si="99"/>
        <v>725.74654049904257</v>
      </c>
      <c r="E483">
        <f t="shared" si="100"/>
        <v>367.74796090710311</v>
      </c>
      <c r="F483">
        <f t="shared" si="101"/>
        <v>36287.327024952137</v>
      </c>
      <c r="G483">
        <f t="shared" si="102"/>
        <v>-14616.588226112035</v>
      </c>
      <c r="H483">
        <f t="shared" si="103"/>
        <v>155621.80293704593</v>
      </c>
      <c r="I483">
        <f t="shared" si="104"/>
        <v>156306.71834808786</v>
      </c>
      <c r="J483" s="42">
        <f t="shared" si="105"/>
        <v>813.60101019950844</v>
      </c>
      <c r="K483">
        <f t="shared" si="106"/>
        <v>12.737017274148268</v>
      </c>
      <c r="L483">
        <f t="shared" si="107"/>
        <v>9.6101116261084538</v>
      </c>
      <c r="M483" s="42">
        <f t="shared" si="108"/>
        <v>20.959349833445359</v>
      </c>
      <c r="N483" s="6">
        <f t="shared" si="109"/>
        <v>1.2537544851264827E-7</v>
      </c>
      <c r="O483" s="4">
        <f>SUM($N$54:N483)*0.1+$O$30</f>
        <v>5.4172772757726368E-6</v>
      </c>
      <c r="P483" s="4">
        <f>SUM($O$235:O483)</f>
        <v>8.8160404801351203E-4</v>
      </c>
      <c r="Q483" s="6">
        <f t="shared" si="110"/>
        <v>-1.3348637205721572E-6</v>
      </c>
      <c r="R483" s="4">
        <f>SUM($Q$54:Q483)*0.1+$O$8</f>
        <v>-2.4321514708896347E-5</v>
      </c>
      <c r="S483" s="4">
        <f>SUM($R$235:R483)</f>
        <v>-2.7255066200719516E-3</v>
      </c>
      <c r="T483">
        <f t="shared" si="111"/>
        <v>2.4917523368458268E-5</v>
      </c>
      <c r="U483">
        <f t="shared" si="112"/>
        <v>2.8645439486120377E-3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-1047.524901301405</v>
      </c>
      <c r="D484">
        <f t="shared" si="99"/>
        <v>725.74654049904257</v>
      </c>
      <c r="E484">
        <f t="shared" si="100"/>
        <v>367.74796090710311</v>
      </c>
      <c r="F484">
        <f t="shared" si="101"/>
        <v>36287.327024952137</v>
      </c>
      <c r="G484">
        <f t="shared" si="102"/>
        <v>-14579.813430021321</v>
      </c>
      <c r="H484">
        <f t="shared" si="103"/>
        <v>155984.54620729544</v>
      </c>
      <c r="I484">
        <f t="shared" si="104"/>
        <v>156664.4491106713</v>
      </c>
      <c r="J484" s="42">
        <f t="shared" si="105"/>
        <v>813.60101019950844</v>
      </c>
      <c r="K484">
        <f t="shared" si="106"/>
        <v>12.766167799158797</v>
      </c>
      <c r="L484">
        <f t="shared" si="107"/>
        <v>9.6101116261084538</v>
      </c>
      <c r="M484" s="42">
        <f t="shared" si="108"/>
        <v>20.977077410236955</v>
      </c>
      <c r="N484" s="6">
        <f t="shared" si="109"/>
        <v>1.2506000851512561E-7</v>
      </c>
      <c r="O484" s="4">
        <f>SUM($N$54:N484)*0.1+$O$30</f>
        <v>5.4297832766241489E-6</v>
      </c>
      <c r="P484" s="4">
        <f>SUM($O$235:O484)</f>
        <v>8.8703383129013619E-4</v>
      </c>
      <c r="Q484" s="6">
        <f t="shared" si="110"/>
        <v>-1.337975192243859E-6</v>
      </c>
      <c r="R484" s="4">
        <f>SUM($Q$54:Q484)*0.1+$O$8</f>
        <v>-2.4455312228120734E-5</v>
      </c>
      <c r="S484" s="4">
        <f>SUM($R$235:R484)</f>
        <v>-2.7499619323000722E-3</v>
      </c>
      <c r="T484">
        <f t="shared" si="111"/>
        <v>2.5050845147539011E-5</v>
      </c>
      <c r="U484">
        <f t="shared" si="112"/>
        <v>2.8894843219773323E-3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-1047.524901301405</v>
      </c>
      <c r="D485">
        <f t="shared" si="99"/>
        <v>725.74654049904257</v>
      </c>
      <c r="E485">
        <f t="shared" si="100"/>
        <v>367.74796090710311</v>
      </c>
      <c r="F485">
        <f t="shared" si="101"/>
        <v>36287.327024952137</v>
      </c>
      <c r="G485">
        <f t="shared" si="102"/>
        <v>-14543.038633930613</v>
      </c>
      <c r="H485">
        <f t="shared" si="103"/>
        <v>156347.28947754495</v>
      </c>
      <c r="I485">
        <f t="shared" si="104"/>
        <v>157022.21148513746</v>
      </c>
      <c r="J485" s="42">
        <f t="shared" si="105"/>
        <v>813.60101019950844</v>
      </c>
      <c r="K485">
        <f t="shared" si="106"/>
        <v>12.795320900137272</v>
      </c>
      <c r="L485">
        <f t="shared" si="107"/>
        <v>9.6101116261084538</v>
      </c>
      <c r="M485" s="42">
        <f t="shared" si="108"/>
        <v>20.994832062588266</v>
      </c>
      <c r="N485" s="6">
        <f t="shared" si="109"/>
        <v>1.2474456851760303E-7</v>
      </c>
      <c r="O485" s="4">
        <f>SUM($N$54:N485)*0.1+$O$30</f>
        <v>5.44225773347591E-6</v>
      </c>
      <c r="P485" s="4">
        <f>SUM($O$235:O485)</f>
        <v>8.9247608902361206E-4</v>
      </c>
      <c r="Q485" s="6">
        <f t="shared" si="110"/>
        <v>-1.3410866639155608E-6</v>
      </c>
      <c r="R485" s="4">
        <f>SUM($Q$54:Q485)*0.1+$O$8</f>
        <v>-2.4589420894512288E-5</v>
      </c>
      <c r="S485" s="4">
        <f>SUM($R$235:R485)</f>
        <v>-2.7745513531945844E-3</v>
      </c>
      <c r="T485">
        <f t="shared" si="111"/>
        <v>2.5184475161596198E-5</v>
      </c>
      <c r="U485">
        <f t="shared" si="112"/>
        <v>2.9145580764487746E-3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-1047.524901301405</v>
      </c>
      <c r="D486">
        <f t="shared" si="99"/>
        <v>725.74654049904257</v>
      </c>
      <c r="E486">
        <f t="shared" si="100"/>
        <v>367.74796090710311</v>
      </c>
      <c r="F486">
        <f t="shared" si="101"/>
        <v>36287.327024952137</v>
      </c>
      <c r="G486">
        <f t="shared" si="102"/>
        <v>-14506.263837839899</v>
      </c>
      <c r="H486">
        <f t="shared" si="103"/>
        <v>156710.03274779447</v>
      </c>
      <c r="I486">
        <f t="shared" si="104"/>
        <v>157380.0052559023</v>
      </c>
      <c r="J486" s="42">
        <f t="shared" si="105"/>
        <v>813.60101019950844</v>
      </c>
      <c r="K486">
        <f t="shared" si="106"/>
        <v>12.824476559516325</v>
      </c>
      <c r="L486">
        <f t="shared" si="107"/>
        <v>9.6101116261084538</v>
      </c>
      <c r="M486" s="42">
        <f t="shared" si="108"/>
        <v>21.012613721866643</v>
      </c>
      <c r="N486" s="6">
        <f t="shared" si="109"/>
        <v>1.2442912852008037E-7</v>
      </c>
      <c r="O486" s="4">
        <f>SUM($N$54:N486)*0.1+$O$30</f>
        <v>5.4547006463279183E-6</v>
      </c>
      <c r="P486" s="4">
        <f>SUM($O$235:O486)</f>
        <v>8.9793078966994002E-4</v>
      </c>
      <c r="Q486" s="6">
        <f t="shared" si="110"/>
        <v>-1.3441981355872627E-6</v>
      </c>
      <c r="R486" s="4">
        <f>SUM($Q$54:Q486)*0.1+$O$8</f>
        <v>-2.4723840708071017E-5</v>
      </c>
      <c r="S486" s="4">
        <f>SUM($R$235:R486)</f>
        <v>-2.7992751939026556E-3</v>
      </c>
      <c r="T486">
        <f t="shared" si="111"/>
        <v>2.5318413427762803E-5</v>
      </c>
      <c r="U486">
        <f t="shared" si="112"/>
        <v>2.9397655202815128E-3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-1047.524901301405</v>
      </c>
      <c r="D487">
        <f t="shared" si="99"/>
        <v>725.74654049904257</v>
      </c>
      <c r="E487">
        <f t="shared" si="100"/>
        <v>367.74796090710311</v>
      </c>
      <c r="F487">
        <f t="shared" si="101"/>
        <v>36287.327024952137</v>
      </c>
      <c r="G487">
        <f t="shared" si="102"/>
        <v>-14469.489041749192</v>
      </c>
      <c r="H487">
        <f t="shared" si="103"/>
        <v>157072.77601804401</v>
      </c>
      <c r="I487">
        <f t="shared" si="104"/>
        <v>157737.8302093189</v>
      </c>
      <c r="J487" s="42">
        <f t="shared" si="105"/>
        <v>813.60101019950844</v>
      </c>
      <c r="K487">
        <f t="shared" si="106"/>
        <v>12.853634759886438</v>
      </c>
      <c r="L487">
        <f t="shared" si="107"/>
        <v>9.6101116261084538</v>
      </c>
      <c r="M487" s="42">
        <f t="shared" si="108"/>
        <v>21.030422319567325</v>
      </c>
      <c r="N487" s="6">
        <f t="shared" si="109"/>
        <v>1.2411368852255776E-7</v>
      </c>
      <c r="O487" s="4">
        <f>SUM($N$54:N487)*0.1+$O$30</f>
        <v>5.4671120151801739E-6</v>
      </c>
      <c r="P487" s="4">
        <f>SUM($O$235:O487)</f>
        <v>9.0339790168512024E-4</v>
      </c>
      <c r="Q487" s="6">
        <f t="shared" si="110"/>
        <v>-1.3473096072589647E-6</v>
      </c>
      <c r="R487" s="4">
        <f>SUM($Q$54:Q487)*0.1+$O$8</f>
        <v>-2.4858571668796914E-5</v>
      </c>
      <c r="S487" s="4">
        <f>SUM($R$235:R487)</f>
        <v>-2.8241337655714525E-3</v>
      </c>
      <c r="T487">
        <f t="shared" si="111"/>
        <v>2.5452659963140197E-5</v>
      </c>
      <c r="U487">
        <f t="shared" si="112"/>
        <v>2.9651069617485756E-3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-1047.524901301405</v>
      </c>
      <c r="D488">
        <f t="shared" si="99"/>
        <v>725.74654049904257</v>
      </c>
      <c r="E488">
        <f t="shared" si="100"/>
        <v>367.74796090710311</v>
      </c>
      <c r="F488">
        <f t="shared" si="101"/>
        <v>36287.327024952137</v>
      </c>
      <c r="G488">
        <f t="shared" si="102"/>
        <v>-14432.714245658477</v>
      </c>
      <c r="H488">
        <f t="shared" si="103"/>
        <v>157435.51928829352</v>
      </c>
      <c r="I488">
        <f t="shared" si="104"/>
        <v>158095.68613365601</v>
      </c>
      <c r="J488" s="42">
        <f t="shared" si="105"/>
        <v>813.60101019950844</v>
      </c>
      <c r="K488">
        <f t="shared" si="106"/>
        <v>12.882795483994199</v>
      </c>
      <c r="L488">
        <f t="shared" si="107"/>
        <v>9.6101116261084538</v>
      </c>
      <c r="M488" s="42">
        <f t="shared" si="108"/>
        <v>21.048257787313798</v>
      </c>
      <c r="N488" s="6">
        <f t="shared" si="109"/>
        <v>1.237982485250351E-7</v>
      </c>
      <c r="O488" s="4">
        <f>SUM($N$54:N488)*0.1+$O$30</f>
        <v>5.4794918400326767E-6</v>
      </c>
      <c r="P488" s="4">
        <f>SUM($O$235:O488)</f>
        <v>9.0887739352515289E-4</v>
      </c>
      <c r="Q488" s="6">
        <f t="shared" si="110"/>
        <v>-1.3504210789306665E-6</v>
      </c>
      <c r="R488" s="4">
        <f>SUM($Q$54:Q488)*0.1+$O$8</f>
        <v>-2.4993613776689978E-5</v>
      </c>
      <c r="S488" s="4">
        <f>SUM($R$235:R488)</f>
        <v>-2.8491273793481427E-3</v>
      </c>
      <c r="T488">
        <f t="shared" si="111"/>
        <v>2.5587214784796954E-5</v>
      </c>
      <c r="U488">
        <f t="shared" si="112"/>
        <v>2.9905827091408609E-3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-1047.524901301405</v>
      </c>
      <c r="D489">
        <f t="shared" si="99"/>
        <v>725.74654049904257</v>
      </c>
      <c r="E489">
        <f t="shared" si="100"/>
        <v>367.74796090710311</v>
      </c>
      <c r="F489">
        <f t="shared" si="101"/>
        <v>36287.327024952137</v>
      </c>
      <c r="G489">
        <f t="shared" si="102"/>
        <v>-14395.93944956777</v>
      </c>
      <c r="H489">
        <f t="shared" si="103"/>
        <v>157798.26255854304</v>
      </c>
      <c r="I489">
        <f t="shared" si="104"/>
        <v>158453.57281907689</v>
      </c>
      <c r="J489" s="42">
        <f t="shared" si="105"/>
        <v>813.60101019950844</v>
      </c>
      <c r="K489">
        <f t="shared" si="106"/>
        <v>12.911958714740571</v>
      </c>
      <c r="L489">
        <f t="shared" si="107"/>
        <v>9.6101116261084538</v>
      </c>
      <c r="M489" s="42">
        <f t="shared" si="108"/>
        <v>21.066120056858114</v>
      </c>
      <c r="N489" s="6">
        <f t="shared" si="109"/>
        <v>1.2348280852751252E-7</v>
      </c>
      <c r="O489" s="4">
        <f>SUM($N$54:N489)*0.1+$O$30</f>
        <v>5.4918401208854285E-6</v>
      </c>
      <c r="P489" s="4">
        <f>SUM($O$235:O489)</f>
        <v>9.1436923364603833E-4</v>
      </c>
      <c r="Q489" s="6">
        <f t="shared" si="110"/>
        <v>-1.3535325506023683E-6</v>
      </c>
      <c r="R489" s="4">
        <f>SUM($Q$54:Q489)*0.1+$O$8</f>
        <v>-2.5128967031750216E-5</v>
      </c>
      <c r="S489" s="4">
        <f>SUM($R$235:R489)</f>
        <v>-2.874256346379893E-3</v>
      </c>
      <c r="T489">
        <f t="shared" si="111"/>
        <v>2.5722077909767635E-5</v>
      </c>
      <c r="U489">
        <f t="shared" si="112"/>
        <v>3.0161930707671113E-3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-1047.524901301405</v>
      </c>
      <c r="D490">
        <f t="shared" si="99"/>
        <v>725.74654049904257</v>
      </c>
      <c r="E490">
        <f t="shared" si="100"/>
        <v>367.74796090710311</v>
      </c>
      <c r="F490">
        <f t="shared" si="101"/>
        <v>36287.327024952137</v>
      </c>
      <c r="G490">
        <f t="shared" si="102"/>
        <v>-14359.164653477055</v>
      </c>
      <c r="H490">
        <f t="shared" si="103"/>
        <v>158161.00582879261</v>
      </c>
      <c r="I490">
        <f t="shared" si="104"/>
        <v>158811.49005761842</v>
      </c>
      <c r="J490" s="42">
        <f t="shared" si="105"/>
        <v>813.60101019950844</v>
      </c>
      <c r="K490">
        <f t="shared" si="106"/>
        <v>12.941124435179194</v>
      </c>
      <c r="L490">
        <f t="shared" si="107"/>
        <v>9.6101116261084538</v>
      </c>
      <c r="M490" s="42">
        <f t="shared" si="108"/>
        <v>21.084009060081211</v>
      </c>
      <c r="N490" s="6">
        <f t="shared" si="109"/>
        <v>1.2316736852998986E-7</v>
      </c>
      <c r="O490" s="4">
        <f>SUM($N$54:N490)*0.1+$O$30</f>
        <v>5.5041568577384275E-6</v>
      </c>
      <c r="P490" s="4">
        <f>SUM($O$235:O490)</f>
        <v>9.1987339050377676E-4</v>
      </c>
      <c r="Q490" s="6">
        <f t="shared" si="110"/>
        <v>-1.3566440222740705E-6</v>
      </c>
      <c r="R490" s="4">
        <f>SUM($Q$54:Q490)*0.1+$O$8</f>
        <v>-2.5264631433977622E-5</v>
      </c>
      <c r="S490" s="4">
        <f>SUM($R$235:R490)</f>
        <v>-2.8995209778138707E-3</v>
      </c>
      <c r="T490">
        <f t="shared" si="111"/>
        <v>2.5857249355051652E-5</v>
      </c>
      <c r="U490">
        <f t="shared" si="112"/>
        <v>3.0419383549538962E-3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-1047.524901301405</v>
      </c>
      <c r="D491">
        <f t="shared" si="99"/>
        <v>725.74654049904257</v>
      </c>
      <c r="E491">
        <f t="shared" si="100"/>
        <v>367.74796090710311</v>
      </c>
      <c r="F491">
        <f t="shared" si="101"/>
        <v>36287.327024952137</v>
      </c>
      <c r="G491">
        <f t="shared" si="102"/>
        <v>-14322.389857386348</v>
      </c>
      <c r="H491">
        <f t="shared" si="103"/>
        <v>158523.74909904212</v>
      </c>
      <c r="I491">
        <f t="shared" si="104"/>
        <v>159169.43764317012</v>
      </c>
      <c r="J491" s="42">
        <f t="shared" si="105"/>
        <v>813.60101019950844</v>
      </c>
      <c r="K491">
        <f t="shared" si="106"/>
        <v>12.970292628514676</v>
      </c>
      <c r="L491">
        <f t="shared" si="107"/>
        <v>9.6101116261084538</v>
      </c>
      <c r="M491" s="42">
        <f t="shared" si="108"/>
        <v>21.10192472899325</v>
      </c>
      <c r="N491" s="6">
        <f t="shared" si="109"/>
        <v>1.2285192853246725E-7</v>
      </c>
      <c r="O491" s="4">
        <f>SUM($N$54:N491)*0.1+$O$30</f>
        <v>5.5164420505916738E-6</v>
      </c>
      <c r="P491" s="4">
        <f>SUM($O$235:O491)</f>
        <v>9.2538983255436842E-4</v>
      </c>
      <c r="Q491" s="6">
        <f t="shared" si="110"/>
        <v>-1.3597554939457723E-6</v>
      </c>
      <c r="R491" s="4">
        <f>SUM($Q$54:Q491)*0.1+$O$8</f>
        <v>-2.5400606983372202E-5</v>
      </c>
      <c r="S491" s="4">
        <f>SUM($R$235:R491)</f>
        <v>-2.9249215847972428E-3</v>
      </c>
      <c r="T491">
        <f t="shared" si="111"/>
        <v>2.5992729137612173E-5</v>
      </c>
      <c r="U491">
        <f t="shared" si="112"/>
        <v>3.0678188700455924E-3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-1047.524901301405</v>
      </c>
      <c r="D492">
        <f t="shared" si="99"/>
        <v>725.74654049904257</v>
      </c>
      <c r="E492">
        <f t="shared" si="100"/>
        <v>367.74796090710311</v>
      </c>
      <c r="F492">
        <f t="shared" si="101"/>
        <v>36287.327024952137</v>
      </c>
      <c r="G492">
        <f t="shared" si="102"/>
        <v>-14285.615061295641</v>
      </c>
      <c r="H492">
        <f t="shared" si="103"/>
        <v>158886.49236929163</v>
      </c>
      <c r="I492">
        <f t="shared" si="104"/>
        <v>159527.4153714542</v>
      </c>
      <c r="J492" s="42">
        <f t="shared" si="105"/>
        <v>813.60101019950844</v>
      </c>
      <c r="K492">
        <f t="shared" si="106"/>
        <v>12.999463278100963</v>
      </c>
      <c r="L492">
        <f t="shared" si="107"/>
        <v>9.6101116261084538</v>
      </c>
      <c r="M492" s="42">
        <f t="shared" si="108"/>
        <v>21.119866995733901</v>
      </c>
      <c r="N492" s="6">
        <f t="shared" si="109"/>
        <v>1.2253648853494467E-7</v>
      </c>
      <c r="O492" s="4">
        <f>SUM($N$54:N492)*0.1+$O$30</f>
        <v>5.528695699445169E-6</v>
      </c>
      <c r="P492" s="4">
        <f>SUM($O$235:O492)</f>
        <v>9.3091852825381361E-4</v>
      </c>
      <c r="Q492" s="6">
        <f t="shared" si="110"/>
        <v>-1.3628669656174741E-6</v>
      </c>
      <c r="R492" s="4">
        <f>SUM($Q$54:Q492)*0.1+$O$8</f>
        <v>-2.553689367993395E-5</v>
      </c>
      <c r="S492" s="4">
        <f>SUM($R$235:R492)</f>
        <v>-2.9504584784771767E-3</v>
      </c>
      <c r="T492">
        <f t="shared" si="111"/>
        <v>2.6128517274375024E-5</v>
      </c>
      <c r="U492">
        <f t="shared" si="112"/>
        <v>3.0938349244043553E-3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-1047.524901301405</v>
      </c>
      <c r="D493">
        <f t="shared" si="99"/>
        <v>725.74654049904257</v>
      </c>
      <c r="E493">
        <f t="shared" si="100"/>
        <v>367.74796090710311</v>
      </c>
      <c r="F493">
        <f t="shared" si="101"/>
        <v>36287.327024952137</v>
      </c>
      <c r="G493">
        <f t="shared" si="102"/>
        <v>-14248.840265204919</v>
      </c>
      <c r="H493">
        <f t="shared" si="103"/>
        <v>159249.23563954118</v>
      </c>
      <c r="I493">
        <f t="shared" si="104"/>
        <v>159885.42304000523</v>
      </c>
      <c r="J493" s="42">
        <f t="shared" si="105"/>
        <v>813.60101019950844</v>
      </c>
      <c r="K493">
        <f t="shared" si="106"/>
        <v>13.02863636743969</v>
      </c>
      <c r="L493">
        <f t="shared" si="107"/>
        <v>9.6101116261084538</v>
      </c>
      <c r="M493" s="42">
        <f t="shared" si="108"/>
        <v>21.13783579257268</v>
      </c>
      <c r="N493" s="6">
        <f t="shared" si="109"/>
        <v>1.2222104853742193E-7</v>
      </c>
      <c r="O493" s="4">
        <f>SUM($N$54:N493)*0.1+$O$30</f>
        <v>5.5409178042989115E-6</v>
      </c>
      <c r="P493" s="4">
        <f>SUM($O$235:O493)</f>
        <v>9.3645944605811248E-4</v>
      </c>
      <c r="Q493" s="6">
        <f t="shared" si="110"/>
        <v>-1.3659784372891761E-6</v>
      </c>
      <c r="R493" s="4">
        <f>SUM($Q$54:Q493)*0.1+$O$8</f>
        <v>-2.5673491523662866E-5</v>
      </c>
      <c r="S493" s="4">
        <f>SUM($R$235:R493)</f>
        <v>-2.9761319700008395E-3</v>
      </c>
      <c r="T493">
        <f t="shared" si="111"/>
        <v>2.6264613782227708E-5</v>
      </c>
      <c r="U493">
        <f t="shared" si="112"/>
        <v>3.1199868264100965E-3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-1047.524901301405</v>
      </c>
      <c r="D494">
        <f t="shared" si="99"/>
        <v>725.74654049904257</v>
      </c>
      <c r="E494">
        <f t="shared" si="100"/>
        <v>367.74796090710311</v>
      </c>
      <c r="F494">
        <f t="shared" si="101"/>
        <v>36287.327024952137</v>
      </c>
      <c r="G494">
        <f t="shared" si="102"/>
        <v>-14212.065469114212</v>
      </c>
      <c r="H494">
        <f t="shared" si="103"/>
        <v>159611.97890979069</v>
      </c>
      <c r="I494">
        <f t="shared" si="104"/>
        <v>160243.46044815014</v>
      </c>
      <c r="J494" s="42">
        <f t="shared" si="105"/>
        <v>813.60101019950844</v>
      </c>
      <c r="K494">
        <f t="shared" si="106"/>
        <v>13.057811880178544</v>
      </c>
      <c r="L494">
        <f t="shared" si="107"/>
        <v>9.6101116261084538</v>
      </c>
      <c r="M494" s="42">
        <f t="shared" si="108"/>
        <v>21.155831051909225</v>
      </c>
      <c r="N494" s="6">
        <f t="shared" si="109"/>
        <v>1.2190560853989934E-7</v>
      </c>
      <c r="O494" s="4">
        <f>SUM($N$54:N494)*0.1+$O$30</f>
        <v>5.5531083651529013E-6</v>
      </c>
      <c r="P494" s="4">
        <f>SUM($O$235:O494)</f>
        <v>9.4201255442326543E-4</v>
      </c>
      <c r="Q494" s="6">
        <f t="shared" si="110"/>
        <v>-1.369089908960878E-6</v>
      </c>
      <c r="R494" s="4">
        <f>SUM($Q$54:Q494)*0.1+$O$8</f>
        <v>-2.5810400514558956E-5</v>
      </c>
      <c r="S494" s="4">
        <f>SUM($R$235:R494)</f>
        <v>-3.0019423705153984E-3</v>
      </c>
      <c r="T494">
        <f t="shared" si="111"/>
        <v>2.6401018678018398E-5</v>
      </c>
      <c r="U494">
        <f t="shared" si="112"/>
        <v>3.1462748844604559E-3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-1047.524901301405</v>
      </c>
      <c r="D495">
        <f t="shared" si="99"/>
        <v>725.74654049904257</v>
      </c>
      <c r="E495">
        <f t="shared" si="100"/>
        <v>367.74796090710311</v>
      </c>
      <c r="F495">
        <f t="shared" si="101"/>
        <v>36287.327024952137</v>
      </c>
      <c r="G495">
        <f t="shared" si="102"/>
        <v>-14175.290673023504</v>
      </c>
      <c r="H495">
        <f t="shared" si="103"/>
        <v>159974.7221800402</v>
      </c>
      <c r="I495">
        <f t="shared" si="104"/>
        <v>160601.52739698882</v>
      </c>
      <c r="J495" s="42">
        <f t="shared" si="105"/>
        <v>813.60101019950844</v>
      </c>
      <c r="K495">
        <f t="shared" si="106"/>
        <v>13.086989800109684</v>
      </c>
      <c r="L495">
        <f t="shared" si="107"/>
        <v>9.6101116261084538</v>
      </c>
      <c r="M495" s="42">
        <f t="shared" si="108"/>
        <v>21.173852706273593</v>
      </c>
      <c r="N495" s="6">
        <f t="shared" si="109"/>
        <v>1.2159016854237674E-7</v>
      </c>
      <c r="O495" s="4">
        <f>SUM($N$54:N495)*0.1+$O$30</f>
        <v>5.5652673820071383E-6</v>
      </c>
      <c r="P495" s="4">
        <f>SUM($O$235:O495)</f>
        <v>9.4757782180527261E-4</v>
      </c>
      <c r="Q495" s="6">
        <f t="shared" si="110"/>
        <v>-1.3722013806325798E-6</v>
      </c>
      <c r="R495" s="4">
        <f>SUM($Q$54:Q495)*0.1+$O$8</f>
        <v>-2.5947620652622213E-5</v>
      </c>
      <c r="S495" s="4">
        <f>SUM($R$235:R495)</f>
        <v>-3.0278899911680207E-3</v>
      </c>
      <c r="T495">
        <f t="shared" si="111"/>
        <v>2.6537731978554975E-5</v>
      </c>
      <c r="U495">
        <f t="shared" si="112"/>
        <v>3.1726994069707741E-3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-1047.524901301405</v>
      </c>
      <c r="D496">
        <f t="shared" si="99"/>
        <v>725.74654049904257</v>
      </c>
      <c r="E496">
        <f t="shared" si="100"/>
        <v>367.74796090710311</v>
      </c>
      <c r="F496">
        <f t="shared" si="101"/>
        <v>36287.327024952137</v>
      </c>
      <c r="G496">
        <f t="shared" si="102"/>
        <v>-14138.515876932797</v>
      </c>
      <c r="H496">
        <f t="shared" si="103"/>
        <v>160337.46545028975</v>
      </c>
      <c r="I496">
        <f t="shared" si="104"/>
        <v>160959.62368937477</v>
      </c>
      <c r="J496" s="42">
        <f t="shared" si="105"/>
        <v>813.60101019950844</v>
      </c>
      <c r="K496">
        <f t="shared" si="106"/>
        <v>13.11617011116817</v>
      </c>
      <c r="L496">
        <f t="shared" si="107"/>
        <v>9.6101116261084538</v>
      </c>
      <c r="M496" s="42">
        <f t="shared" si="108"/>
        <v>21.191900688326566</v>
      </c>
      <c r="N496" s="6">
        <f t="shared" si="109"/>
        <v>1.2127472854485415E-7</v>
      </c>
      <c r="O496" s="4">
        <f>SUM($N$54:N496)*0.1+$O$30</f>
        <v>5.5773948548616243E-6</v>
      </c>
      <c r="P496" s="4">
        <f>SUM($O$235:O496)</f>
        <v>9.5315521666013419E-4</v>
      </c>
      <c r="Q496" s="6">
        <f t="shared" si="110"/>
        <v>-1.3753128523042818E-6</v>
      </c>
      <c r="R496" s="4">
        <f>SUM($Q$54:Q496)*0.1+$O$8</f>
        <v>-2.6085151937852645E-5</v>
      </c>
      <c r="S496" s="4">
        <f>SUM($R$235:R496)</f>
        <v>-3.0539751431058735E-3</v>
      </c>
      <c r="T496">
        <f t="shared" si="111"/>
        <v>2.6674753700604145E-5</v>
      </c>
      <c r="U496">
        <f t="shared" si="112"/>
        <v>3.1992607023740606E-3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-1047.524901301405</v>
      </c>
      <c r="D497">
        <f t="shared" si="99"/>
        <v>725.74654049904257</v>
      </c>
      <c r="E497">
        <f t="shared" si="100"/>
        <v>367.74796090710311</v>
      </c>
      <c r="F497">
        <f t="shared" si="101"/>
        <v>36287.327024952137</v>
      </c>
      <c r="G497">
        <f t="shared" si="102"/>
        <v>-14101.741080842075</v>
      </c>
      <c r="H497">
        <f t="shared" si="103"/>
        <v>160700.20872053929</v>
      </c>
      <c r="I497">
        <f t="shared" si="104"/>
        <v>161317.74912989579</v>
      </c>
      <c r="J497" s="42">
        <f t="shared" si="105"/>
        <v>813.60101019950844</v>
      </c>
      <c r="K497">
        <f t="shared" si="106"/>
        <v>13.145352797430382</v>
      </c>
      <c r="L497">
        <f t="shared" si="107"/>
        <v>9.6101116261084538</v>
      </c>
      <c r="M497" s="42">
        <f t="shared" si="108"/>
        <v>21.2099749308599</v>
      </c>
      <c r="N497" s="6">
        <f t="shared" si="109"/>
        <v>1.2095928854733141E-7</v>
      </c>
      <c r="O497" s="4">
        <f>SUM($N$54:N497)*0.1+$O$30</f>
        <v>5.5894907837163558E-6</v>
      </c>
      <c r="P497" s="4">
        <f>SUM($O$235:O497)</f>
        <v>9.5874470744385055E-4</v>
      </c>
      <c r="Q497" s="6">
        <f t="shared" si="110"/>
        <v>-1.3784243239759838E-6</v>
      </c>
      <c r="R497" s="4">
        <f>SUM($Q$54:Q497)*0.1+$O$8</f>
        <v>-2.6222994370250237E-5</v>
      </c>
      <c r="S497" s="4">
        <f>SUM($R$235:R497)</f>
        <v>-3.0801981374761239E-3</v>
      </c>
      <c r="T497">
        <f t="shared" si="111"/>
        <v>2.6812083860890515E-5</v>
      </c>
      <c r="U497">
        <f t="shared" si="112"/>
        <v>3.2259590791209637E-3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-1047.524901301405</v>
      </c>
      <c r="D498">
        <f t="shared" si="99"/>
        <v>725.74654049904257</v>
      </c>
      <c r="E498">
        <f t="shared" si="100"/>
        <v>367.74796090710311</v>
      </c>
      <c r="F498">
        <f t="shared" si="101"/>
        <v>36287.327024952137</v>
      </c>
      <c r="G498">
        <f t="shared" si="102"/>
        <v>-14064.966284751368</v>
      </c>
      <c r="H498">
        <f t="shared" si="103"/>
        <v>161062.9519907888</v>
      </c>
      <c r="I498">
        <f t="shared" si="104"/>
        <v>161675.90352485533</v>
      </c>
      <c r="J498" s="42">
        <f t="shared" si="105"/>
        <v>813.60101019950844</v>
      </c>
      <c r="K498">
        <f t="shared" si="106"/>
        <v>13.174537843112505</v>
      </c>
      <c r="L498">
        <f t="shared" si="107"/>
        <v>9.6101116261084538</v>
      </c>
      <c r="M498" s="42">
        <f t="shared" si="108"/>
        <v>21.228075366796638</v>
      </c>
      <c r="N498" s="6">
        <f t="shared" si="109"/>
        <v>1.2064384854980883E-7</v>
      </c>
      <c r="O498" s="4">
        <f>SUM($N$54:N498)*0.1+$O$30</f>
        <v>5.601555168571338E-6</v>
      </c>
      <c r="P498" s="4">
        <f>SUM($O$235:O498)</f>
        <v>9.6434626261242187E-4</v>
      </c>
      <c r="Q498" s="6">
        <f t="shared" si="110"/>
        <v>-1.3815357956476856E-6</v>
      </c>
      <c r="R498" s="4">
        <f>SUM($Q$54:Q498)*0.1+$O$8</f>
        <v>-2.6361147949815011E-5</v>
      </c>
      <c r="S498" s="4">
        <f>SUM($R$235:R498)</f>
        <v>-3.106559285425939E-3</v>
      </c>
      <c r="T498">
        <f t="shared" si="111"/>
        <v>2.6949722476095824E-5</v>
      </c>
      <c r="U498">
        <f t="shared" si="112"/>
        <v>3.2527948456797374E-3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-1047.524901301405</v>
      </c>
      <c r="D499">
        <f t="shared" si="99"/>
        <v>725.74654049904257</v>
      </c>
      <c r="E499">
        <f t="shared" si="100"/>
        <v>367.74796090710311</v>
      </c>
      <c r="F499">
        <f t="shared" si="101"/>
        <v>36287.327024952137</v>
      </c>
      <c r="G499">
        <f t="shared" si="102"/>
        <v>-14028.191488660661</v>
      </c>
      <c r="H499">
        <f t="shared" si="103"/>
        <v>161425.69526103832</v>
      </c>
      <c r="I499">
        <f t="shared" si="104"/>
        <v>162034.08668225381</v>
      </c>
      <c r="J499" s="42">
        <f t="shared" si="105"/>
        <v>813.60101019950844</v>
      </c>
      <c r="K499">
        <f t="shared" si="106"/>
        <v>13.203725232569008</v>
      </c>
      <c r="L499">
        <f t="shared" si="107"/>
        <v>9.6101116261084538</v>
      </c>
      <c r="M499" s="42">
        <f t="shared" si="108"/>
        <v>21.246201929191347</v>
      </c>
      <c r="N499" s="6">
        <f t="shared" si="109"/>
        <v>1.2032840855228622E-7</v>
      </c>
      <c r="O499" s="4">
        <f>SUM($N$54:N499)*0.1+$O$30</f>
        <v>5.6135880094265657E-6</v>
      </c>
      <c r="P499" s="4">
        <f>SUM($O$235:O499)</f>
        <v>9.699598506218484E-4</v>
      </c>
      <c r="Q499" s="6">
        <f t="shared" si="110"/>
        <v>-1.3846472673193874E-6</v>
      </c>
      <c r="R499" s="4">
        <f>SUM($Q$54:Q499)*0.1+$O$8</f>
        <v>-2.6499612676546952E-5</v>
      </c>
      <c r="S499" s="4">
        <f>SUM($R$235:R499)</f>
        <v>-3.1330588981024858E-3</v>
      </c>
      <c r="T499">
        <f t="shared" si="111"/>
        <v>2.7087669562858035E-5</v>
      </c>
      <c r="U499">
        <f t="shared" si="112"/>
        <v>3.2797683105362063E-3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-1047.524901301405</v>
      </c>
      <c r="D500">
        <f t="shared" si="99"/>
        <v>725.74654049904257</v>
      </c>
      <c r="E500">
        <f t="shared" si="100"/>
        <v>367.74796090710311</v>
      </c>
      <c r="F500">
        <f t="shared" si="101"/>
        <v>36287.327024952137</v>
      </c>
      <c r="G500">
        <f t="shared" si="102"/>
        <v>-13991.416692569954</v>
      </c>
      <c r="H500">
        <f t="shared" si="103"/>
        <v>161788.43853128786</v>
      </c>
      <c r="I500">
        <f t="shared" si="104"/>
        <v>162392.29841177023</v>
      </c>
      <c r="J500" s="42">
        <f t="shared" si="105"/>
        <v>813.60101019950844</v>
      </c>
      <c r="K500">
        <f t="shared" si="106"/>
        <v>13.232914950291137</v>
      </c>
      <c r="L500">
        <f t="shared" si="107"/>
        <v>9.6101116261084538</v>
      </c>
      <c r="M500" s="42">
        <f t="shared" si="108"/>
        <v>21.264354551230408</v>
      </c>
      <c r="N500" s="6">
        <f t="shared" si="109"/>
        <v>1.2001296855476364E-7</v>
      </c>
      <c r="O500" s="4">
        <f>SUM($N$54:N500)*0.1+$O$30</f>
        <v>5.6255893062820424E-6</v>
      </c>
      <c r="P500" s="4">
        <f>SUM($O$235:O500)</f>
        <v>9.7558543992813044E-4</v>
      </c>
      <c r="Q500" s="6">
        <f t="shared" si="110"/>
        <v>-1.3877587389910894E-6</v>
      </c>
      <c r="R500" s="4">
        <f>SUM($Q$54:Q500)*0.1+$O$8</f>
        <v>-2.6638388550446061E-5</v>
      </c>
      <c r="S500" s="4">
        <f>SUM($R$235:R500)</f>
        <v>-3.1596972866529318E-3</v>
      </c>
      <c r="T500">
        <f t="shared" si="111"/>
        <v>2.7225925137770629E-5</v>
      </c>
      <c r="U500">
        <f t="shared" si="112"/>
        <v>3.3068797821937321E-3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-1047.524901301405</v>
      </c>
      <c r="D501">
        <f t="shared" si="99"/>
        <v>725.74654049904257</v>
      </c>
      <c r="E501">
        <f t="shared" si="100"/>
        <v>367.74796090710311</v>
      </c>
      <c r="F501">
        <f t="shared" si="101"/>
        <v>36287.327024952137</v>
      </c>
      <c r="G501">
        <f t="shared" si="102"/>
        <v>-13954.641896479239</v>
      </c>
      <c r="H501">
        <f t="shared" si="103"/>
        <v>162151.18180153737</v>
      </c>
      <c r="I501">
        <f t="shared" si="104"/>
        <v>162750.53852474404</v>
      </c>
      <c r="J501" s="42">
        <f t="shared" si="105"/>
        <v>813.60101019950844</v>
      </c>
      <c r="K501">
        <f t="shared" si="106"/>
        <v>13.26210698090545</v>
      </c>
      <c r="L501">
        <f t="shared" si="107"/>
        <v>9.6101116261084538</v>
      </c>
      <c r="M501" s="42">
        <f t="shared" si="108"/>
        <v>21.282533166232248</v>
      </c>
      <c r="N501" s="6">
        <f t="shared" si="109"/>
        <v>1.1969752855724098E-7</v>
      </c>
      <c r="O501" s="4">
        <f>SUM($N$54:N501)*0.1+$O$30</f>
        <v>5.6375590591377664E-6</v>
      </c>
      <c r="P501" s="4">
        <f>SUM($O$235:O501)</f>
        <v>9.8122299898726825E-4</v>
      </c>
      <c r="Q501" s="6">
        <f t="shared" si="110"/>
        <v>-1.3908702106627912E-6</v>
      </c>
      <c r="R501" s="4">
        <f>SUM($Q$54:Q501)*0.1+$O$8</f>
        <v>-2.6777475571512337E-5</v>
      </c>
      <c r="S501" s="4">
        <f>SUM($R$235:R501)</f>
        <v>-3.1864747622244441E-3</v>
      </c>
      <c r="T501">
        <f t="shared" si="111"/>
        <v>2.7364489217381826E-5</v>
      </c>
      <c r="U501">
        <f t="shared" si="112"/>
        <v>3.3341295691731738E-3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-1047.524901301405</v>
      </c>
      <c r="D502">
        <f t="shared" si="99"/>
        <v>725.74654049904257</v>
      </c>
      <c r="E502">
        <f t="shared" si="100"/>
        <v>367.74796090710311</v>
      </c>
      <c r="F502">
        <f t="shared" si="101"/>
        <v>36287.327024952137</v>
      </c>
      <c r="G502">
        <f t="shared" si="102"/>
        <v>-13917.867100388525</v>
      </c>
      <c r="H502">
        <f t="shared" si="103"/>
        <v>162513.92507178691</v>
      </c>
      <c r="I502">
        <f t="shared" si="104"/>
        <v>163108.80683415732</v>
      </c>
      <c r="J502" s="42">
        <f t="shared" si="105"/>
        <v>813.60101019950844</v>
      </c>
      <c r="K502">
        <f t="shared" si="106"/>
        <v>13.291301309172358</v>
      </c>
      <c r="L502">
        <f t="shared" si="107"/>
        <v>9.6101116261084538</v>
      </c>
      <c r="M502" s="42">
        <f t="shared" si="108"/>
        <v>21.300737707647627</v>
      </c>
      <c r="N502" s="6">
        <f t="shared" si="109"/>
        <v>1.1938208855971832E-7</v>
      </c>
      <c r="O502" s="4">
        <f>SUM($N$54:N502)*0.1+$O$30</f>
        <v>5.6494972679937393E-6</v>
      </c>
      <c r="P502" s="4">
        <f>SUM($O$235:O502)</f>
        <v>9.8687249625526189E-4</v>
      </c>
      <c r="Q502" s="6">
        <f t="shared" si="110"/>
        <v>-1.3939816823344933E-6</v>
      </c>
      <c r="R502" s="4">
        <f>SUM($Q$54:Q502)*0.1+$O$8</f>
        <v>-2.6916873739745788E-5</v>
      </c>
      <c r="S502" s="4">
        <f>SUM($R$235:R502)</f>
        <v>-3.2133916359641896E-3</v>
      </c>
      <c r="T502">
        <f t="shared" si="111"/>
        <v>2.7503361818193886E-5</v>
      </c>
      <c r="U502">
        <f t="shared" si="112"/>
        <v>3.3615179800128548E-3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-1047.524901301405</v>
      </c>
      <c r="D503">
        <f t="shared" ref="D503:D566" si="115">IF(B503&lt;$B$41,$B$13,IF(AND($B$41&lt;=B503,B503&lt;$B$41+$G$8),$B$13+$B$16,$B$13+$B$16+$B$10))</f>
        <v>725.74654049904257</v>
      </c>
      <c r="E503">
        <f t="shared" ref="E503:E566" si="116">IF(B503&lt;$B$41,$B$14,IF(AND($B$41&lt;=B503,B503&lt;$B$41+$G$8),$B$14+$B$17,$B$14+$B$17+$B$11))</f>
        <v>367.74796090710311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-13881.092304297817</v>
      </c>
      <c r="H503">
        <f t="shared" ref="H503:H566" si="119">IF(B503&lt;$B$41,-$B$13*B503,IF(AND($B$41&lt;=B503,B503&lt;=$B$41+$G$8),-$B$13*B503+(-B503+B490)*B465,-$B$13*B503+(-B503+$B$41)*$B$16+(-B503+$B$41+$G$8)*$B$10))</f>
        <v>162876.66834203643</v>
      </c>
      <c r="I503">
        <f t="shared" ref="I503:I566" si="120">SQRT(SUMSQ(H503,G503))</f>
        <v>163467.10315461693</v>
      </c>
      <c r="J503" s="42">
        <f t="shared" ref="J503:J566" si="121">SQRT(SUMSQ(D503:E503))</f>
        <v>813.60101019950844</v>
      </c>
      <c r="K503">
        <f t="shared" ref="K503:K566" si="122">32*I503/(PI()*$G$13^3)</f>
        <v>13.320497919984662</v>
      </c>
      <c r="L503">
        <f t="shared" ref="L503:L566" si="123">16*F503/(PI()*$G$13^3)*$G$23</f>
        <v>9.6101116261084538</v>
      </c>
      <c r="M503" s="42">
        <f t="shared" ref="M503:M566" si="124">SQRT(K503^2+3*L503^2)</f>
        <v>21.318968109059838</v>
      </c>
      <c r="N503" s="6">
        <f t="shared" ref="N503:N566" si="125">-G503/($G$15*$B$42)</f>
        <v>1.1906664856219571E-7</v>
      </c>
      <c r="O503" s="4">
        <f>SUM($N$54:N503)*0.1+$O$30</f>
        <v>5.6614039328499594E-6</v>
      </c>
      <c r="P503" s="4">
        <f>SUM($O$235:O503)</f>
        <v>9.9253390018811186E-4</v>
      </c>
      <c r="Q503" s="6">
        <f t="shared" ref="Q503:Q566" si="126">-H503/($B$42*$G$15)</f>
        <v>-1.3970931540061951E-6</v>
      </c>
      <c r="R503" s="4">
        <f>SUM($Q$54:Q503)*0.1+$O$8</f>
        <v>-2.7056583055146407E-5</v>
      </c>
      <c r="S503" s="4">
        <f>SUM($R$235:R503)</f>
        <v>-3.240448219019336E-3</v>
      </c>
      <c r="T503">
        <f t="shared" ref="T503:T566" si="127">SQRT(SUMSQ(O503,R503))</f>
        <v>2.7642542956662375E-5</v>
      </c>
      <c r="U503">
        <f t="shared" ref="U503:U566" si="128">SQRT(S503^2+P503^2)</f>
        <v>3.3890453232685177E-3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2540.1128917466494</v>
      </c>
      <c r="E504">
        <f t="shared" si="116"/>
        <v>-394.78780654560251</v>
      </c>
      <c r="F504">
        <f t="shared" si="117"/>
        <v>0</v>
      </c>
      <c r="G504">
        <f t="shared" si="118"/>
        <v>7106.180517820716</v>
      </c>
      <c r="H504">
        <f t="shared" si="119"/>
        <v>45722.032051438771</v>
      </c>
      <c r="I504">
        <f t="shared" si="120"/>
        <v>46270.962994783767</v>
      </c>
      <c r="J504" s="42">
        <f t="shared" si="121"/>
        <v>2570.6090552658166</v>
      </c>
      <c r="K504">
        <f t="shared" si="122"/>
        <v>3.770497270907907</v>
      </c>
      <c r="L504">
        <f t="shared" si="123"/>
        <v>0</v>
      </c>
      <c r="M504" s="42">
        <f t="shared" si="124"/>
        <v>3.770497270907907</v>
      </c>
      <c r="N504" s="6">
        <f t="shared" si="125"/>
        <v>-6.0954071897707339E-8</v>
      </c>
      <c r="O504" s="4">
        <f>SUM($N$54:N504)*0.1+$O$30</f>
        <v>5.6553085256601887E-6</v>
      </c>
      <c r="P504" s="4">
        <f>SUM($O$235:O504)</f>
        <v>9.9818920871377198E-4</v>
      </c>
      <c r="Q504" s="6">
        <f t="shared" si="126"/>
        <v>-3.9218593194806183E-7</v>
      </c>
      <c r="R504" s="4">
        <f>SUM($Q$54:Q504)*0.1+$O$8</f>
        <v>-2.7095801648341212E-5</v>
      </c>
      <c r="S504" s="4">
        <f>SUM($R$235:R504)</f>
        <v>-3.267544020667677E-3</v>
      </c>
      <c r="T504">
        <f t="shared" si="127"/>
        <v>2.7679685357435968E-5</v>
      </c>
      <c r="U504">
        <f t="shared" si="128"/>
        <v>3.4166102533642485E-3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2540.1128917466494</v>
      </c>
      <c r="E505">
        <f t="shared" si="116"/>
        <v>-394.78780654560251</v>
      </c>
      <c r="F505">
        <f t="shared" si="117"/>
        <v>0</v>
      </c>
      <c r="G505">
        <f t="shared" si="118"/>
        <v>7066.7017371661514</v>
      </c>
      <c r="H505">
        <f t="shared" si="119"/>
        <v>45468.020762264096</v>
      </c>
      <c r="I505">
        <f t="shared" si="120"/>
        <v>46013.902089257179</v>
      </c>
      <c r="J505" s="42">
        <f t="shared" si="121"/>
        <v>2570.6090552658166</v>
      </c>
      <c r="K505">
        <f t="shared" si="122"/>
        <v>3.7495500638473067</v>
      </c>
      <c r="L505">
        <f t="shared" si="123"/>
        <v>0</v>
      </c>
      <c r="M505" s="42">
        <f t="shared" si="124"/>
        <v>3.7495500638473067</v>
      </c>
      <c r="N505" s="6">
        <f t="shared" si="125"/>
        <v>-6.0615438164942254E-8</v>
      </c>
      <c r="O505" s="4">
        <f>SUM($N$54:N505)*0.1+$O$30</f>
        <v>5.6492469818436932E-6</v>
      </c>
      <c r="P505" s="4">
        <f>SUM($O$235:O505)</f>
        <v>1.0038384556956157E-3</v>
      </c>
      <c r="Q505" s="6">
        <f t="shared" si="126"/>
        <v>-3.900071212150169E-7</v>
      </c>
      <c r="R505" s="4">
        <f>SUM($Q$54:Q505)*0.1+$O$8</f>
        <v>-2.7134802360462713E-5</v>
      </c>
      <c r="S505" s="4">
        <f>SUM($R$235:R505)</f>
        <v>-3.2946788230281397E-3</v>
      </c>
      <c r="T505">
        <f t="shared" si="127"/>
        <v>2.7716628413341383E-5</v>
      </c>
      <c r="U505">
        <f t="shared" si="128"/>
        <v>3.4442125648750897E-3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2540.1128917466494</v>
      </c>
      <c r="E506">
        <f t="shared" si="116"/>
        <v>-394.78780654560251</v>
      </c>
      <c r="F506">
        <f t="shared" si="117"/>
        <v>0</v>
      </c>
      <c r="G506">
        <f t="shared" si="118"/>
        <v>7027.222956511594</v>
      </c>
      <c r="H506">
        <f t="shared" si="119"/>
        <v>45214.009473089412</v>
      </c>
      <c r="I506">
        <f t="shared" si="120"/>
        <v>45756.841183730576</v>
      </c>
      <c r="J506" s="42">
        <f t="shared" si="121"/>
        <v>2570.6090552658166</v>
      </c>
      <c r="K506">
        <f t="shared" si="122"/>
        <v>3.7286028567867051</v>
      </c>
      <c r="L506">
        <f t="shared" si="123"/>
        <v>0</v>
      </c>
      <c r="M506" s="42">
        <f t="shared" si="124"/>
        <v>3.7286028567867051</v>
      </c>
      <c r="N506" s="6">
        <f t="shared" si="125"/>
        <v>-6.0276804432177221E-8</v>
      </c>
      <c r="O506" s="4">
        <f>SUM($N$54:N506)*0.1+$O$30</f>
        <v>5.6432193014004747E-6</v>
      </c>
      <c r="P506" s="4">
        <f>SUM($O$235:O506)</f>
        <v>1.0094816749970162E-3</v>
      </c>
      <c r="Q506" s="6">
        <f t="shared" si="126"/>
        <v>-3.8782831048197192E-7</v>
      </c>
      <c r="R506" s="4">
        <f>SUM($Q$54:Q506)*0.1+$O$8</f>
        <v>-2.7173585191510909E-5</v>
      </c>
      <c r="S506" s="4">
        <f>SUM($R$235:R506)</f>
        <v>-3.3218524082196505E-3</v>
      </c>
      <c r="T506">
        <f t="shared" si="127"/>
        <v>2.7753371979707257E-5</v>
      </c>
      <c r="U506">
        <f t="shared" si="128"/>
        <v>3.4718520524569408E-3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2540.1128917466494</v>
      </c>
      <c r="E507">
        <f t="shared" si="116"/>
        <v>-394.78780654560251</v>
      </c>
      <c r="F507">
        <f t="shared" si="117"/>
        <v>0</v>
      </c>
      <c r="G507">
        <f t="shared" si="118"/>
        <v>6987.7441758570294</v>
      </c>
      <c r="H507">
        <f t="shared" si="119"/>
        <v>44959.998183914766</v>
      </c>
      <c r="I507">
        <f t="shared" si="120"/>
        <v>45499.780278204016</v>
      </c>
      <c r="J507" s="42">
        <f t="shared" si="121"/>
        <v>2570.6090552658166</v>
      </c>
      <c r="K507">
        <f t="shared" si="122"/>
        <v>3.7076556497261071</v>
      </c>
      <c r="L507">
        <f t="shared" si="123"/>
        <v>0</v>
      </c>
      <c r="M507" s="42">
        <f t="shared" si="124"/>
        <v>3.7076556497261071</v>
      </c>
      <c r="N507" s="6">
        <f t="shared" si="125"/>
        <v>-5.9938170699412149E-8</v>
      </c>
      <c r="O507" s="4">
        <f>SUM($N$54:N507)*0.1+$O$30</f>
        <v>5.6372254843305348E-6</v>
      </c>
      <c r="P507" s="4">
        <f>SUM($O$235:O507)</f>
        <v>1.0151189004813468E-3</v>
      </c>
      <c r="Q507" s="6">
        <f t="shared" si="126"/>
        <v>-3.8564949974892726E-7</v>
      </c>
      <c r="R507" s="4">
        <f>SUM($Q$54:Q507)*0.1+$O$8</f>
        <v>-2.7212150141485809E-5</v>
      </c>
      <c r="S507" s="4">
        <f>SUM($R$235:R507)</f>
        <v>-3.3490645583611361E-3</v>
      </c>
      <c r="T507">
        <f t="shared" si="127"/>
        <v>2.7789915913581884E-5</v>
      </c>
      <c r="U507">
        <f t="shared" si="128"/>
        <v>3.4995285108404433E-3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2540.1128917466494</v>
      </c>
      <c r="E508">
        <f t="shared" si="116"/>
        <v>-394.78780654560251</v>
      </c>
      <c r="F508">
        <f t="shared" si="117"/>
        <v>0</v>
      </c>
      <c r="G508">
        <f t="shared" si="118"/>
        <v>6948.2653952024739</v>
      </c>
      <c r="H508">
        <f t="shared" si="119"/>
        <v>44705.986894740097</v>
      </c>
      <c r="I508">
        <f t="shared" si="120"/>
        <v>45242.719372677428</v>
      </c>
      <c r="J508" s="42">
        <f t="shared" si="121"/>
        <v>2570.6090552658166</v>
      </c>
      <c r="K508">
        <f t="shared" si="122"/>
        <v>3.6867084426655063</v>
      </c>
      <c r="L508">
        <f t="shared" si="123"/>
        <v>0</v>
      </c>
      <c r="M508" s="42">
        <f t="shared" si="124"/>
        <v>3.6867084426655063</v>
      </c>
      <c r="N508" s="6">
        <f t="shared" si="125"/>
        <v>-5.9599536966647137E-8</v>
      </c>
      <c r="O508" s="4">
        <f>SUM($N$54:N508)*0.1+$O$30</f>
        <v>5.6312655306338702E-6</v>
      </c>
      <c r="P508" s="4">
        <f>SUM($O$235:O508)</f>
        <v>1.0207501660119806E-3</v>
      </c>
      <c r="Q508" s="6">
        <f t="shared" si="126"/>
        <v>-3.8347068901588239E-7</v>
      </c>
      <c r="R508" s="4">
        <f>SUM($Q$54:Q508)*0.1+$O$8</f>
        <v>-2.7250497210387397E-5</v>
      </c>
      <c r="S508" s="4">
        <f>SUM($R$235:R508)</f>
        <v>-3.3763150555715235E-3</v>
      </c>
      <c r="T508">
        <f t="shared" si="127"/>
        <v>2.7826260073711601E-5</v>
      </c>
      <c r="U508">
        <f t="shared" si="128"/>
        <v>3.5272417348251629E-3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2540.1128917466494</v>
      </c>
      <c r="E509">
        <f t="shared" si="116"/>
        <v>-394.78780654560251</v>
      </c>
      <c r="F509">
        <f t="shared" si="117"/>
        <v>0</v>
      </c>
      <c r="G509">
        <f t="shared" si="118"/>
        <v>6908.7866145479093</v>
      </c>
      <c r="H509">
        <f t="shared" si="119"/>
        <v>44451.975605565407</v>
      </c>
      <c r="I509">
        <f t="shared" si="120"/>
        <v>44985.658467150817</v>
      </c>
      <c r="J509" s="42">
        <f t="shared" si="121"/>
        <v>2570.6090552658166</v>
      </c>
      <c r="K509">
        <f t="shared" si="122"/>
        <v>3.6657612356049043</v>
      </c>
      <c r="L509">
        <f t="shared" si="123"/>
        <v>0</v>
      </c>
      <c r="M509" s="42">
        <f t="shared" si="124"/>
        <v>3.6657612356049043</v>
      </c>
      <c r="N509" s="6">
        <f t="shared" si="125"/>
        <v>-5.9260903233882052E-8</v>
      </c>
      <c r="O509" s="4">
        <f>SUM($N$54:N509)*0.1+$O$30</f>
        <v>5.6253394403104826E-6</v>
      </c>
      <c r="P509" s="4">
        <f>SUM($O$235:O509)</f>
        <v>1.0263755054522911E-3</v>
      </c>
      <c r="Q509" s="6">
        <f t="shared" si="126"/>
        <v>-3.812918782828373E-7</v>
      </c>
      <c r="R509" s="4">
        <f>SUM($Q$54:Q509)*0.1+$O$8</f>
        <v>-2.728862639821568E-5</v>
      </c>
      <c r="S509" s="4">
        <f>SUM($R$235:R509)</f>
        <v>-3.4036036819697392E-3</v>
      </c>
      <c r="T509">
        <f t="shared" si="127"/>
        <v>2.7862404320519548E-5</v>
      </c>
      <c r="U509">
        <f t="shared" si="128"/>
        <v>3.5549915192740491E-3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2540.1128917466494</v>
      </c>
      <c r="E510">
        <f t="shared" si="116"/>
        <v>-394.78780654560251</v>
      </c>
      <c r="F510">
        <f t="shared" si="117"/>
        <v>0</v>
      </c>
      <c r="G510">
        <f t="shared" si="118"/>
        <v>6869.3078338933447</v>
      </c>
      <c r="H510">
        <f t="shared" si="119"/>
        <v>44197.964316390731</v>
      </c>
      <c r="I510">
        <f t="shared" si="120"/>
        <v>44728.597561624229</v>
      </c>
      <c r="J510" s="42">
        <f t="shared" si="121"/>
        <v>2570.6090552658166</v>
      </c>
      <c r="K510">
        <f t="shared" si="122"/>
        <v>3.6448140285443036</v>
      </c>
      <c r="L510">
        <f t="shared" si="123"/>
        <v>0</v>
      </c>
      <c r="M510" s="42">
        <f t="shared" si="124"/>
        <v>3.6448140285443036</v>
      </c>
      <c r="N510" s="6">
        <f t="shared" si="125"/>
        <v>-5.8922269501116966E-8</v>
      </c>
      <c r="O510" s="4">
        <f>SUM($N$54:N510)*0.1+$O$30</f>
        <v>5.6194472133603702E-6</v>
      </c>
      <c r="P510" s="4">
        <f>SUM($O$235:O510)</f>
        <v>1.0319949526656515E-3</v>
      </c>
      <c r="Q510" s="6">
        <f t="shared" si="126"/>
        <v>-3.7911306754979238E-7</v>
      </c>
      <c r="R510" s="4">
        <f>SUM($Q$54:Q510)*0.1+$O$8</f>
        <v>-2.732653770497066E-5</v>
      </c>
      <c r="S510" s="4">
        <f>SUM($R$235:R510)</f>
        <v>-3.4309302196747099E-3</v>
      </c>
      <c r="T510">
        <f t="shared" si="127"/>
        <v>2.7898348516084725E-5</v>
      </c>
      <c r="U510">
        <f t="shared" si="128"/>
        <v>3.5827776591081579E-3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2540.1128917466494</v>
      </c>
      <c r="E511">
        <f t="shared" si="116"/>
        <v>-394.78780654560251</v>
      </c>
      <c r="F511">
        <f t="shared" si="117"/>
        <v>0</v>
      </c>
      <c r="G511">
        <f t="shared" si="118"/>
        <v>6829.8290532387873</v>
      </c>
      <c r="H511">
        <f t="shared" si="119"/>
        <v>43943.953027216092</v>
      </c>
      <c r="I511">
        <f t="shared" si="120"/>
        <v>44471.536656097669</v>
      </c>
      <c r="J511" s="42">
        <f t="shared" si="121"/>
        <v>2570.6090552658166</v>
      </c>
      <c r="K511">
        <f t="shared" si="122"/>
        <v>3.6238668214837055</v>
      </c>
      <c r="L511">
        <f t="shared" si="123"/>
        <v>0</v>
      </c>
      <c r="M511" s="42">
        <f t="shared" si="124"/>
        <v>3.6238668214837055</v>
      </c>
      <c r="N511" s="6">
        <f t="shared" si="125"/>
        <v>-5.8583635768351947E-8</v>
      </c>
      <c r="O511" s="4">
        <f>SUM($N$54:N511)*0.1+$O$30</f>
        <v>5.6135888497835347E-6</v>
      </c>
      <c r="P511" s="4">
        <f>SUM($O$235:O511)</f>
        <v>1.0376085415154351E-3</v>
      </c>
      <c r="Q511" s="6">
        <f t="shared" si="126"/>
        <v>-3.7693425681674777E-7</v>
      </c>
      <c r="R511" s="4">
        <f>SUM($Q$54:Q511)*0.1+$O$8</f>
        <v>-2.7364231130652335E-5</v>
      </c>
      <c r="S511" s="4">
        <f>SUM($R$235:R511)</f>
        <v>-3.458294450805362E-3</v>
      </c>
      <c r="T511">
        <f t="shared" si="127"/>
        <v>2.7934092524121425E-5</v>
      </c>
      <c r="U511">
        <f t="shared" si="128"/>
        <v>3.6105999493016325E-3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2540.1128917466494</v>
      </c>
      <c r="E512">
        <f t="shared" si="116"/>
        <v>-394.78780654560251</v>
      </c>
      <c r="F512">
        <f t="shared" si="117"/>
        <v>0</v>
      </c>
      <c r="G512">
        <f t="shared" si="118"/>
        <v>6790.35027258423</v>
      </c>
      <c r="H512">
        <f t="shared" si="119"/>
        <v>43689.941738041416</v>
      </c>
      <c r="I512">
        <f t="shared" si="120"/>
        <v>44214.47575057108</v>
      </c>
      <c r="J512" s="42">
        <f t="shared" si="121"/>
        <v>2570.6090552658166</v>
      </c>
      <c r="K512">
        <f t="shared" si="122"/>
        <v>3.6029196144231053</v>
      </c>
      <c r="L512">
        <f t="shared" si="123"/>
        <v>0</v>
      </c>
      <c r="M512" s="42">
        <f t="shared" si="124"/>
        <v>3.6029196144231053</v>
      </c>
      <c r="N512" s="6">
        <f t="shared" si="125"/>
        <v>-5.8245002035586922E-8</v>
      </c>
      <c r="O512" s="4">
        <f>SUM($N$54:N512)*0.1+$O$30</f>
        <v>5.6077643495799762E-6</v>
      </c>
      <c r="P512" s="4">
        <f>SUM($O$235:O512)</f>
        <v>1.0432163058650152E-3</v>
      </c>
      <c r="Q512" s="6">
        <f t="shared" si="126"/>
        <v>-3.7475544608370284E-7</v>
      </c>
      <c r="R512" s="4">
        <f>SUM($Q$54:Q512)*0.1+$O$8</f>
        <v>-2.7401706675260705E-5</v>
      </c>
      <c r="S512" s="4">
        <f>SUM($R$235:R512)</f>
        <v>-3.4856961574806227E-3</v>
      </c>
      <c r="T512">
        <f t="shared" si="127"/>
        <v>2.7969636209958958E-5</v>
      </c>
      <c r="U512">
        <f t="shared" si="128"/>
        <v>3.6384581848769165E-3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2540.1128917466494</v>
      </c>
      <c r="E513">
        <f t="shared" si="116"/>
        <v>-394.78780654560251</v>
      </c>
      <c r="F513">
        <f t="shared" si="117"/>
        <v>0</v>
      </c>
      <c r="G513">
        <f t="shared" si="118"/>
        <v>6750.8714919296654</v>
      </c>
      <c r="H513">
        <f t="shared" si="119"/>
        <v>43435.930448866733</v>
      </c>
      <c r="I513">
        <f t="shared" si="120"/>
        <v>43957.414845044477</v>
      </c>
      <c r="J513" s="42">
        <f t="shared" si="121"/>
        <v>2570.6090552658166</v>
      </c>
      <c r="K513">
        <f t="shared" si="122"/>
        <v>3.5819724073625032</v>
      </c>
      <c r="L513">
        <f t="shared" si="123"/>
        <v>0</v>
      </c>
      <c r="M513" s="42">
        <f t="shared" si="124"/>
        <v>3.5819724073625032</v>
      </c>
      <c r="N513" s="6">
        <f t="shared" si="125"/>
        <v>-5.7906368302821843E-8</v>
      </c>
      <c r="O513" s="4">
        <f>SUM($N$54:N513)*0.1+$O$30</f>
        <v>5.6019737127496947E-6</v>
      </c>
      <c r="P513" s="4">
        <f>SUM($O$235:O513)</f>
        <v>1.048818279577765E-3</v>
      </c>
      <c r="Q513" s="6">
        <f t="shared" si="126"/>
        <v>-3.7257663535065786E-7</v>
      </c>
      <c r="R513" s="4">
        <f>SUM($Q$54:Q513)*0.1+$O$8</f>
        <v>-2.7438964338795765E-5</v>
      </c>
      <c r="S513" s="4">
        <f>SUM($R$235:R513)</f>
        <v>-3.5131351218194184E-3</v>
      </c>
      <c r="T513">
        <f t="shared" si="127"/>
        <v>2.800497944052172E-5</v>
      </c>
      <c r="U513">
        <f t="shared" si="128"/>
        <v>3.6663521609002049E-3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2540.1128917466494</v>
      </c>
      <c r="E514">
        <f t="shared" si="116"/>
        <v>-394.78780654560251</v>
      </c>
      <c r="F514">
        <f t="shared" si="117"/>
        <v>0</v>
      </c>
      <c r="G514">
        <f t="shared" si="118"/>
        <v>6711.3927112751007</v>
      </c>
      <c r="H514">
        <f t="shared" si="119"/>
        <v>43181.919159692086</v>
      </c>
      <c r="I514">
        <f t="shared" si="120"/>
        <v>43700.353939517918</v>
      </c>
      <c r="J514" s="42">
        <f t="shared" si="121"/>
        <v>2570.6090552658166</v>
      </c>
      <c r="K514">
        <f t="shared" si="122"/>
        <v>3.5610252003019052</v>
      </c>
      <c r="L514">
        <f t="shared" si="123"/>
        <v>0</v>
      </c>
      <c r="M514" s="42">
        <f t="shared" si="124"/>
        <v>3.5610252003019052</v>
      </c>
      <c r="N514" s="6">
        <f t="shared" si="125"/>
        <v>-5.7567734570056758E-8</v>
      </c>
      <c r="O514" s="4">
        <f>SUM($N$54:N514)*0.1+$O$30</f>
        <v>5.5962169392926901E-6</v>
      </c>
      <c r="P514" s="4">
        <f>SUM($O$235:O514)</f>
        <v>1.0544144965170578E-3</v>
      </c>
      <c r="Q514" s="6">
        <f t="shared" si="126"/>
        <v>-3.703978246176132E-7</v>
      </c>
      <c r="R514" s="4">
        <f>SUM($Q$54:Q514)*0.1+$O$8</f>
        <v>-2.7476004121257527E-5</v>
      </c>
      <c r="S514" s="4">
        <f>SUM($R$235:R514)</f>
        <v>-3.5406111259406758E-3</v>
      </c>
      <c r="T514">
        <f t="shared" si="127"/>
        <v>2.8040122084309604E-5</v>
      </c>
      <c r="U514">
        <f t="shared" si="128"/>
        <v>3.6942816724771029E-3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2540.1128917466494</v>
      </c>
      <c r="E515">
        <f t="shared" si="116"/>
        <v>-394.78780654560251</v>
      </c>
      <c r="F515">
        <f t="shared" si="117"/>
        <v>0</v>
      </c>
      <c r="G515">
        <f t="shared" si="118"/>
        <v>6671.9139306205507</v>
      </c>
      <c r="H515">
        <f t="shared" si="119"/>
        <v>42927.907870517418</v>
      </c>
      <c r="I515">
        <f t="shared" si="120"/>
        <v>43443.293033991336</v>
      </c>
      <c r="J515" s="42">
        <f t="shared" si="121"/>
        <v>2570.6090552658166</v>
      </c>
      <c r="K515">
        <f t="shared" si="122"/>
        <v>3.5400779932413053</v>
      </c>
      <c r="L515">
        <f t="shared" si="123"/>
        <v>0</v>
      </c>
      <c r="M515" s="42">
        <f t="shared" si="124"/>
        <v>3.5400779932413053</v>
      </c>
      <c r="N515" s="6">
        <f t="shared" si="125"/>
        <v>-5.7229100837291798E-8</v>
      </c>
      <c r="O515" s="4">
        <f>SUM($N$54:N515)*0.1+$O$30</f>
        <v>5.5904940292089608E-6</v>
      </c>
      <c r="P515" s="4">
        <f>SUM($O$235:O515)</f>
        <v>1.0600049905462668E-3</v>
      </c>
      <c r="Q515" s="6">
        <f t="shared" si="126"/>
        <v>-3.6821901388456833E-7</v>
      </c>
      <c r="R515" s="4">
        <f>SUM($Q$54:Q515)*0.1+$O$8</f>
        <v>-2.7512826022645985E-5</v>
      </c>
      <c r="S515" s="4">
        <f>SUM($R$235:R515)</f>
        <v>-3.5681239519633218E-3</v>
      </c>
      <c r="T515">
        <f t="shared" si="127"/>
        <v>2.8075064011378624E-5</v>
      </c>
      <c r="U515">
        <f t="shared" si="128"/>
        <v>3.7222465147484988E-3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2540.1128917466494</v>
      </c>
      <c r="E516">
        <f t="shared" si="116"/>
        <v>-394.78780654560251</v>
      </c>
      <c r="F516">
        <f t="shared" si="117"/>
        <v>0</v>
      </c>
      <c r="G516">
        <f t="shared" si="118"/>
        <v>6632.4351499659861</v>
      </c>
      <c r="H516">
        <f t="shared" si="119"/>
        <v>42673.896581342728</v>
      </c>
      <c r="I516">
        <f t="shared" si="120"/>
        <v>43186.232128464726</v>
      </c>
      <c r="J516" s="42">
        <f t="shared" si="121"/>
        <v>2570.6090552658166</v>
      </c>
      <c r="K516">
        <f t="shared" si="122"/>
        <v>3.5191307861807033</v>
      </c>
      <c r="L516">
        <f t="shared" si="123"/>
        <v>0</v>
      </c>
      <c r="M516" s="42">
        <f t="shared" si="124"/>
        <v>3.5191307861807033</v>
      </c>
      <c r="N516" s="6">
        <f t="shared" si="125"/>
        <v>-5.6890467104526713E-8</v>
      </c>
      <c r="O516" s="4">
        <f>SUM($N$54:N516)*0.1+$O$30</f>
        <v>5.5848049824985085E-6</v>
      </c>
      <c r="P516" s="4">
        <f>SUM($O$235:O516)</f>
        <v>1.0655897955287653E-3</v>
      </c>
      <c r="Q516" s="6">
        <f t="shared" si="126"/>
        <v>-3.660402031515233E-7</v>
      </c>
      <c r="R516" s="4">
        <f>SUM($Q$54:Q516)*0.1+$O$8</f>
        <v>-2.7549430042961138E-5</v>
      </c>
      <c r="S516" s="4">
        <f>SUM($R$235:R516)</f>
        <v>-3.5956733820062831E-3</v>
      </c>
      <c r="T516">
        <f t="shared" si="127"/>
        <v>2.810980509332197E-5</v>
      </c>
      <c r="U516">
        <f t="shared" si="128"/>
        <v>3.75024648288663E-3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2540.1128917466494</v>
      </c>
      <c r="E517">
        <f t="shared" si="116"/>
        <v>-394.78780654560251</v>
      </c>
      <c r="F517">
        <f t="shared" si="117"/>
        <v>0</v>
      </c>
      <c r="G517">
        <f t="shared" si="118"/>
        <v>6592.9563693114233</v>
      </c>
      <c r="H517">
        <f t="shared" si="119"/>
        <v>42419.885292168052</v>
      </c>
      <c r="I517">
        <f t="shared" si="120"/>
        <v>42929.17122293813</v>
      </c>
      <c r="J517" s="42">
        <f t="shared" si="121"/>
        <v>2570.6090552658166</v>
      </c>
      <c r="K517">
        <f t="shared" si="122"/>
        <v>3.4981835791201021</v>
      </c>
      <c r="L517">
        <f t="shared" si="123"/>
        <v>0</v>
      </c>
      <c r="M517" s="42">
        <f t="shared" si="124"/>
        <v>3.4981835791201021</v>
      </c>
      <c r="N517" s="6">
        <f t="shared" si="125"/>
        <v>-5.6551833371761641E-8</v>
      </c>
      <c r="O517" s="4">
        <f>SUM($N$54:N517)*0.1+$O$30</f>
        <v>5.5791497991613314E-6</v>
      </c>
      <c r="P517" s="4">
        <f>SUM($O$235:O517)</f>
        <v>1.0711689453279266E-3</v>
      </c>
      <c r="Q517" s="6">
        <f t="shared" si="126"/>
        <v>-3.6386139241847837E-7</v>
      </c>
      <c r="R517" s="4">
        <f>SUM($Q$54:Q517)*0.1+$O$8</f>
        <v>-2.7585816182202987E-5</v>
      </c>
      <c r="S517" s="4">
        <f>SUM($R$235:R517)</f>
        <v>-3.6232591981884862E-3</v>
      </c>
      <c r="T517">
        <f t="shared" si="127"/>
        <v>2.8144345203251296E-5</v>
      </c>
      <c r="U517">
        <f t="shared" si="128"/>
        <v>3.7782813720913396E-3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2540.1128917466494</v>
      </c>
      <c r="E518">
        <f t="shared" si="116"/>
        <v>-394.78780654560251</v>
      </c>
      <c r="F518">
        <f t="shared" si="117"/>
        <v>0</v>
      </c>
      <c r="G518">
        <f t="shared" si="118"/>
        <v>6553.4775886568586</v>
      </c>
      <c r="H518">
        <f t="shared" si="119"/>
        <v>42165.874002993412</v>
      </c>
      <c r="I518">
        <f t="shared" si="120"/>
        <v>42672.110317411578</v>
      </c>
      <c r="J518" s="42">
        <f t="shared" si="121"/>
        <v>2570.6090552658166</v>
      </c>
      <c r="K518">
        <f t="shared" si="122"/>
        <v>3.4772363720595045</v>
      </c>
      <c r="L518">
        <f t="shared" si="123"/>
        <v>0</v>
      </c>
      <c r="M518" s="42">
        <f t="shared" si="124"/>
        <v>3.4772363720595045</v>
      </c>
      <c r="N518" s="6">
        <f t="shared" si="125"/>
        <v>-5.6213199638996556E-8</v>
      </c>
      <c r="O518" s="4">
        <f>SUM($N$54:N518)*0.1+$O$30</f>
        <v>5.5735284791974313E-6</v>
      </c>
      <c r="P518" s="4">
        <f>SUM($O$235:O518)</f>
        <v>1.0767424738071241E-3</v>
      </c>
      <c r="Q518" s="6">
        <f t="shared" si="126"/>
        <v>-3.6168258168543376E-7</v>
      </c>
      <c r="R518" s="4">
        <f>SUM($Q$54:Q518)*0.1+$O$8</f>
        <v>-2.7621984440371532E-5</v>
      </c>
      <c r="S518" s="4">
        <f>SUM($R$235:R518)</f>
        <v>-3.6508811826288577E-3</v>
      </c>
      <c r="T518">
        <f t="shared" si="127"/>
        <v>2.8178684215778277E-5</v>
      </c>
      <c r="U518">
        <f t="shared" si="128"/>
        <v>3.8063509775865087E-3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2540.1128917466494</v>
      </c>
      <c r="E519">
        <f t="shared" si="116"/>
        <v>-394.78780654560251</v>
      </c>
      <c r="F519">
        <f t="shared" si="117"/>
        <v>0</v>
      </c>
      <c r="G519">
        <f t="shared" si="118"/>
        <v>6513.9988080023013</v>
      </c>
      <c r="H519">
        <f t="shared" si="119"/>
        <v>41911.862713818722</v>
      </c>
      <c r="I519">
        <f t="shared" si="120"/>
        <v>42415.049411884967</v>
      </c>
      <c r="J519" s="42">
        <f t="shared" si="121"/>
        <v>2570.6090552658166</v>
      </c>
      <c r="K519">
        <f t="shared" si="122"/>
        <v>3.4562891649989025</v>
      </c>
      <c r="L519">
        <f t="shared" si="123"/>
        <v>0</v>
      </c>
      <c r="M519" s="42">
        <f t="shared" si="124"/>
        <v>3.4562891649989025</v>
      </c>
      <c r="N519" s="6">
        <f t="shared" si="125"/>
        <v>-5.5874565906231537E-8</v>
      </c>
      <c r="O519" s="4">
        <f>SUM($N$54:N519)*0.1+$O$30</f>
        <v>5.5679410226068081E-6</v>
      </c>
      <c r="P519" s="4">
        <f>SUM($O$235:O519)</f>
        <v>1.0823104148297309E-3</v>
      </c>
      <c r="Q519" s="6">
        <f t="shared" si="126"/>
        <v>-3.5950377095238868E-7</v>
      </c>
      <c r="R519" s="4">
        <f>SUM($Q$54:Q519)*0.1+$O$8</f>
        <v>-2.7657934817466765E-5</v>
      </c>
      <c r="S519" s="4">
        <f>SUM($R$235:R519)</f>
        <v>-3.6785391174463246E-3</v>
      </c>
      <c r="T519">
        <f t="shared" si="127"/>
        <v>2.8212822006996538E-5</v>
      </c>
      <c r="U519">
        <f t="shared" si="128"/>
        <v>3.834455094616664E-3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2540.1128917466494</v>
      </c>
      <c r="E520">
        <f t="shared" si="116"/>
        <v>-394.78780654560251</v>
      </c>
      <c r="F520">
        <f t="shared" si="117"/>
        <v>0</v>
      </c>
      <c r="G520">
        <f t="shared" si="118"/>
        <v>6474.520027347744</v>
      </c>
      <c r="H520">
        <f t="shared" si="119"/>
        <v>41657.851424644054</v>
      </c>
      <c r="I520">
        <f t="shared" si="120"/>
        <v>42157.988506358386</v>
      </c>
      <c r="J520" s="42">
        <f t="shared" si="121"/>
        <v>2570.6090552658166</v>
      </c>
      <c r="K520">
        <f t="shared" si="122"/>
        <v>3.4353419579383027</v>
      </c>
      <c r="L520">
        <f t="shared" si="123"/>
        <v>0</v>
      </c>
      <c r="M520" s="42">
        <f t="shared" si="124"/>
        <v>3.4353419579383027</v>
      </c>
      <c r="N520" s="6">
        <f t="shared" si="125"/>
        <v>-5.5535932173466518E-8</v>
      </c>
      <c r="O520" s="4">
        <f>SUM($N$54:N520)*0.1+$O$30</f>
        <v>5.5623874293894619E-6</v>
      </c>
      <c r="P520" s="4">
        <f>SUM($O$235:O520)</f>
        <v>1.0878728022591204E-3</v>
      </c>
      <c r="Q520" s="6">
        <f t="shared" si="126"/>
        <v>-3.5732496021934386E-7</v>
      </c>
      <c r="R520" s="4">
        <f>SUM($Q$54:Q520)*0.1+$O$8</f>
        <v>-2.7693667313488702E-5</v>
      </c>
      <c r="S520" s="4">
        <f>SUM($R$235:R520)</f>
        <v>-3.7062327847598134E-3</v>
      </c>
      <c r="T520">
        <f t="shared" si="127"/>
        <v>2.8246758454463805E-5</v>
      </c>
      <c r="U520">
        <f t="shared" si="128"/>
        <v>3.8625935184437403E-3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2540.1128917466494</v>
      </c>
      <c r="E521">
        <f t="shared" si="116"/>
        <v>-394.78780654560251</v>
      </c>
      <c r="F521">
        <f t="shared" si="117"/>
        <v>0</v>
      </c>
      <c r="G521">
        <f t="shared" si="118"/>
        <v>6435.0412466931793</v>
      </c>
      <c r="H521">
        <f t="shared" si="119"/>
        <v>41403.840135469407</v>
      </c>
      <c r="I521">
        <f t="shared" si="120"/>
        <v>41900.927600831819</v>
      </c>
      <c r="J521" s="42">
        <f t="shared" si="121"/>
        <v>2570.6090552658166</v>
      </c>
      <c r="K521">
        <f t="shared" si="122"/>
        <v>3.4143947508777037</v>
      </c>
      <c r="L521">
        <f t="shared" si="123"/>
        <v>0</v>
      </c>
      <c r="M521" s="42">
        <f t="shared" si="124"/>
        <v>3.4143947508777037</v>
      </c>
      <c r="N521" s="6">
        <f t="shared" si="125"/>
        <v>-5.5197298440701432E-8</v>
      </c>
      <c r="O521" s="4">
        <f>SUM($N$54:N521)*0.1+$O$30</f>
        <v>5.5568676995453926E-6</v>
      </c>
      <c r="P521" s="4">
        <f>SUM($O$235:O521)</f>
        <v>1.0934296699586657E-3</v>
      </c>
      <c r="Q521" s="6">
        <f t="shared" si="126"/>
        <v>-3.5514614948629915E-7</v>
      </c>
      <c r="R521" s="4">
        <f>SUM($Q$54:Q521)*0.1+$O$8</f>
        <v>-2.7729181928437333E-5</v>
      </c>
      <c r="S521" s="4">
        <f>SUM($R$235:R521)</f>
        <v>-3.7339619666882508E-3</v>
      </c>
      <c r="T521">
        <f t="shared" si="127"/>
        <v>2.8280493437184338E-5</v>
      </c>
      <c r="U521">
        <f t="shared" si="128"/>
        <v>3.8907660443440063E-3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2540.1128917466494</v>
      </c>
      <c r="E522">
        <f t="shared" si="116"/>
        <v>-394.78780654560251</v>
      </c>
      <c r="F522">
        <f t="shared" si="117"/>
        <v>0</v>
      </c>
      <c r="G522">
        <f t="shared" si="118"/>
        <v>6395.5624660386147</v>
      </c>
      <c r="H522">
        <f t="shared" si="119"/>
        <v>41149.828846294731</v>
      </c>
      <c r="I522">
        <f t="shared" si="120"/>
        <v>41643.866695305223</v>
      </c>
      <c r="J522" s="42">
        <f t="shared" si="121"/>
        <v>2570.6090552658166</v>
      </c>
      <c r="K522">
        <f t="shared" si="122"/>
        <v>3.3934475438171026</v>
      </c>
      <c r="L522">
        <f t="shared" si="123"/>
        <v>0</v>
      </c>
      <c r="M522" s="42">
        <f t="shared" si="124"/>
        <v>3.3934475438171026</v>
      </c>
      <c r="N522" s="6">
        <f t="shared" si="125"/>
        <v>-5.4858664707936347E-8</v>
      </c>
      <c r="O522" s="4">
        <f>SUM($N$54:N522)*0.1+$O$30</f>
        <v>5.5513818330745986E-6</v>
      </c>
      <c r="P522" s="4">
        <f>SUM($O$235:O522)</f>
        <v>1.0989810517917403E-3</v>
      </c>
      <c r="Q522" s="6">
        <f t="shared" si="126"/>
        <v>-3.5296733875325422E-7</v>
      </c>
      <c r="R522" s="4">
        <f>SUM($Q$54:Q522)*0.1+$O$8</f>
        <v>-2.7764478662312661E-5</v>
      </c>
      <c r="S522" s="4">
        <f>SUM($R$235:R522)</f>
        <v>-3.7617264453505632E-3</v>
      </c>
      <c r="T522">
        <f t="shared" si="127"/>
        <v>2.8314026835591678E-5</v>
      </c>
      <c r="U522">
        <f t="shared" si="128"/>
        <v>3.9189724676051332E-3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2540.1128917466494</v>
      </c>
      <c r="E523">
        <f t="shared" si="116"/>
        <v>-394.78780654560251</v>
      </c>
      <c r="F523">
        <f t="shared" si="117"/>
        <v>0</v>
      </c>
      <c r="G523">
        <f t="shared" si="118"/>
        <v>6356.0836853840574</v>
      </c>
      <c r="H523">
        <f t="shared" si="119"/>
        <v>40895.817557120048</v>
      </c>
      <c r="I523">
        <f t="shared" si="120"/>
        <v>41386.805789778628</v>
      </c>
      <c r="J523" s="42">
        <f t="shared" si="121"/>
        <v>2570.6090552658166</v>
      </c>
      <c r="K523">
        <f t="shared" si="122"/>
        <v>3.3725003367565018</v>
      </c>
      <c r="L523">
        <f t="shared" si="123"/>
        <v>0</v>
      </c>
      <c r="M523" s="42">
        <f t="shared" si="124"/>
        <v>3.3725003367565018</v>
      </c>
      <c r="N523" s="6">
        <f t="shared" si="125"/>
        <v>-5.4520030975171321E-8</v>
      </c>
      <c r="O523" s="4">
        <f>SUM($N$54:N523)*0.1+$O$30</f>
        <v>5.5459298299770815E-6</v>
      </c>
      <c r="P523" s="4">
        <f>SUM($O$235:O523)</f>
        <v>1.1045269816217175E-3</v>
      </c>
      <c r="Q523" s="6">
        <f t="shared" si="126"/>
        <v>-3.5078852802020924E-7</v>
      </c>
      <c r="R523" s="4">
        <f>SUM($Q$54:Q523)*0.1+$O$8</f>
        <v>-2.7799557515114677E-5</v>
      </c>
      <c r="S523" s="4">
        <f>SUM($R$235:R523)</f>
        <v>-3.7895260028656778E-3</v>
      </c>
      <c r="T523">
        <f t="shared" si="127"/>
        <v>2.834735853153162E-5</v>
      </c>
      <c r="U523">
        <f t="shared" si="128"/>
        <v>3.9472125835234035E-3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2540.1128917466494</v>
      </c>
      <c r="E524">
        <f t="shared" si="116"/>
        <v>-394.78780654560251</v>
      </c>
      <c r="F524">
        <f t="shared" si="117"/>
        <v>0</v>
      </c>
      <c r="G524">
        <f t="shared" si="118"/>
        <v>6316.6049047294946</v>
      </c>
      <c r="H524">
        <f t="shared" si="119"/>
        <v>40641.806267945372</v>
      </c>
      <c r="I524">
        <f t="shared" si="120"/>
        <v>41129.744884252032</v>
      </c>
      <c r="J524" s="42">
        <f t="shared" si="121"/>
        <v>2570.6090552658166</v>
      </c>
      <c r="K524">
        <f t="shared" si="122"/>
        <v>3.3515531296959007</v>
      </c>
      <c r="L524">
        <f t="shared" si="123"/>
        <v>0</v>
      </c>
      <c r="M524" s="42">
        <f t="shared" si="124"/>
        <v>3.3515531296959007</v>
      </c>
      <c r="N524" s="6">
        <f t="shared" si="125"/>
        <v>-5.4181397242406256E-8</v>
      </c>
      <c r="O524" s="4">
        <f>SUM($N$54:N524)*0.1+$O$30</f>
        <v>5.5405116902528397E-6</v>
      </c>
      <c r="P524" s="4">
        <f>SUM($O$235:O524)</f>
        <v>1.1100674933119704E-3</v>
      </c>
      <c r="Q524" s="6">
        <f t="shared" si="126"/>
        <v>-3.4860971728716431E-7</v>
      </c>
      <c r="R524" s="4">
        <f>SUM($Q$54:Q524)*0.1+$O$8</f>
        <v>-2.7834418486843396E-5</v>
      </c>
      <c r="S524" s="4">
        <f>SUM($R$235:R524)</f>
        <v>-3.8173604213525211E-3</v>
      </c>
      <c r="T524">
        <f t="shared" si="127"/>
        <v>2.8380488408245507E-5</v>
      </c>
      <c r="U524">
        <f t="shared" si="128"/>
        <v>3.9754861874010602E-3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2540.1128917466494</v>
      </c>
      <c r="E525">
        <f t="shared" si="116"/>
        <v>-394.78780654560251</v>
      </c>
      <c r="F525">
        <f t="shared" si="117"/>
        <v>0</v>
      </c>
      <c r="G525">
        <f t="shared" si="118"/>
        <v>6277.1261240749373</v>
      </c>
      <c r="H525">
        <f t="shared" si="119"/>
        <v>40387.794978770733</v>
      </c>
      <c r="I525">
        <f t="shared" si="120"/>
        <v>40872.683978725479</v>
      </c>
      <c r="J525" s="42">
        <f t="shared" si="121"/>
        <v>2570.6090552658166</v>
      </c>
      <c r="K525">
        <f t="shared" si="122"/>
        <v>3.3306059226353031</v>
      </c>
      <c r="L525">
        <f t="shared" si="123"/>
        <v>0</v>
      </c>
      <c r="M525" s="42">
        <f t="shared" si="124"/>
        <v>3.3306059226353031</v>
      </c>
      <c r="N525" s="6">
        <f t="shared" si="125"/>
        <v>-5.3842763509641237E-8</v>
      </c>
      <c r="O525" s="4">
        <f>SUM($N$54:N525)*0.1+$O$30</f>
        <v>5.5351274139018766E-6</v>
      </c>
      <c r="P525" s="4">
        <f>SUM($O$235:O525)</f>
        <v>1.1156026207258722E-3</v>
      </c>
      <c r="Q525" s="6">
        <f t="shared" si="126"/>
        <v>-3.4643090655411971E-7</v>
      </c>
      <c r="R525" s="4">
        <f>SUM($Q$54:Q525)*0.1+$O$8</f>
        <v>-2.786906157749881E-5</v>
      </c>
      <c r="S525" s="4">
        <f>SUM($R$235:R525)</f>
        <v>-3.8452294829300201E-3</v>
      </c>
      <c r="T525">
        <f t="shared" si="127"/>
        <v>2.8413416350353727E-5</v>
      </c>
      <c r="U525">
        <f t="shared" si="128"/>
        <v>4.0037930745437759E-3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2540.1128917466494</v>
      </c>
      <c r="E526">
        <f t="shared" si="116"/>
        <v>-394.78780654560251</v>
      </c>
      <c r="F526">
        <f t="shared" si="117"/>
        <v>0</v>
      </c>
      <c r="G526">
        <f t="shared" si="118"/>
        <v>6237.6473434203799</v>
      </c>
      <c r="H526">
        <f t="shared" si="119"/>
        <v>40133.783689596043</v>
      </c>
      <c r="I526">
        <f t="shared" si="120"/>
        <v>40615.623073198876</v>
      </c>
      <c r="J526" s="42">
        <f t="shared" si="121"/>
        <v>2570.6090552658166</v>
      </c>
      <c r="K526">
        <f t="shared" si="122"/>
        <v>3.3096587155747015</v>
      </c>
      <c r="L526">
        <f t="shared" si="123"/>
        <v>0</v>
      </c>
      <c r="M526" s="42">
        <f t="shared" si="124"/>
        <v>3.3096587155747015</v>
      </c>
      <c r="N526" s="6">
        <f t="shared" si="125"/>
        <v>-5.3504129776876211E-8</v>
      </c>
      <c r="O526" s="4">
        <f>SUM($N$54:N526)*0.1+$O$30</f>
        <v>5.5297770009241887E-6</v>
      </c>
      <c r="P526" s="4">
        <f>SUM($O$235:O526)</f>
        <v>1.1211323977267963E-3</v>
      </c>
      <c r="Q526" s="6">
        <f t="shared" si="126"/>
        <v>-3.4425209582107467E-7</v>
      </c>
      <c r="R526" s="4">
        <f>SUM($Q$54:Q526)*0.1+$O$8</f>
        <v>-2.7903486787080921E-5</v>
      </c>
      <c r="S526" s="4">
        <f>SUM($R$235:R526)</f>
        <v>-3.8731329697171009E-3</v>
      </c>
      <c r="T526">
        <f t="shared" si="127"/>
        <v>2.8446142243839491E-5</v>
      </c>
      <c r="U526">
        <f t="shared" si="128"/>
        <v>4.032133040258251E-3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2540.1128917466494</v>
      </c>
      <c r="E527">
        <f t="shared" si="116"/>
        <v>-394.78780654560251</v>
      </c>
      <c r="F527">
        <f t="shared" si="117"/>
        <v>0</v>
      </c>
      <c r="G527">
        <f t="shared" si="118"/>
        <v>6198.1685627658153</v>
      </c>
      <c r="H527">
        <f t="shared" si="119"/>
        <v>39879.772400421367</v>
      </c>
      <c r="I527">
        <f t="shared" si="120"/>
        <v>40358.56216767228</v>
      </c>
      <c r="J527" s="42">
        <f t="shared" si="121"/>
        <v>2570.6090552658166</v>
      </c>
      <c r="K527">
        <f t="shared" si="122"/>
        <v>3.2887115085141003</v>
      </c>
      <c r="L527">
        <f t="shared" si="123"/>
        <v>0</v>
      </c>
      <c r="M527" s="42">
        <f t="shared" si="124"/>
        <v>3.2887115085141003</v>
      </c>
      <c r="N527" s="6">
        <f t="shared" si="125"/>
        <v>-5.3165496044111126E-8</v>
      </c>
      <c r="O527" s="4">
        <f>SUM($N$54:N527)*0.1+$O$30</f>
        <v>5.5244604513197778E-6</v>
      </c>
      <c r="P527" s="4">
        <f>SUM($O$235:O527)</f>
        <v>1.126656858178116E-3</v>
      </c>
      <c r="Q527" s="6">
        <f t="shared" si="126"/>
        <v>-3.4207328508802975E-7</v>
      </c>
      <c r="R527" s="4">
        <f>SUM($Q$54:Q527)*0.1+$O$8</f>
        <v>-2.7937694115589726E-5</v>
      </c>
      <c r="S527" s="4">
        <f>SUM($R$235:R527)</f>
        <v>-3.9010706638326906E-3</v>
      </c>
      <c r="T527">
        <f t="shared" si="127"/>
        <v>2.8478665976032887E-5</v>
      </c>
      <c r="U527">
        <f t="shared" si="128"/>
        <v>4.0605058798499254E-3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2540.1128917466494</v>
      </c>
      <c r="E528">
        <f t="shared" si="116"/>
        <v>-394.78780654560251</v>
      </c>
      <c r="F528">
        <f t="shared" si="117"/>
        <v>0</v>
      </c>
      <c r="G528">
        <f t="shared" si="118"/>
        <v>6158.6897821112507</v>
      </c>
      <c r="H528">
        <f t="shared" si="119"/>
        <v>39625.761111246728</v>
      </c>
      <c r="I528">
        <f t="shared" si="120"/>
        <v>40101.501262145721</v>
      </c>
      <c r="J528" s="42">
        <f t="shared" si="121"/>
        <v>2570.6090552658166</v>
      </c>
      <c r="K528">
        <f t="shared" si="122"/>
        <v>3.2677643014535023</v>
      </c>
      <c r="L528">
        <f t="shared" si="123"/>
        <v>0</v>
      </c>
      <c r="M528" s="42">
        <f t="shared" si="124"/>
        <v>3.2677643014535023</v>
      </c>
      <c r="N528" s="6">
        <f t="shared" si="125"/>
        <v>-5.2826862311346041E-8</v>
      </c>
      <c r="O528" s="4">
        <f>SUM($N$54:N528)*0.1+$O$30</f>
        <v>5.5191777650886422E-6</v>
      </c>
      <c r="P528" s="4">
        <f>SUM($O$235:O528)</f>
        <v>1.1321760359432047E-3</v>
      </c>
      <c r="Q528" s="6">
        <f t="shared" si="126"/>
        <v>-3.3989447435498514E-7</v>
      </c>
      <c r="R528" s="4">
        <f>SUM($Q$54:Q528)*0.1+$O$8</f>
        <v>-2.7971683563025221E-5</v>
      </c>
      <c r="S528" s="4">
        <f>SUM($R$235:R528)</f>
        <v>-3.9290423473957161E-3</v>
      </c>
      <c r="T528">
        <f t="shared" si="127"/>
        <v>2.8510987435595143E-5</v>
      </c>
      <c r="U528">
        <f t="shared" si="128"/>
        <v>4.0889113886208037E-3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2540.1128917466494</v>
      </c>
      <c r="E529">
        <f t="shared" si="116"/>
        <v>-394.78780654560251</v>
      </c>
      <c r="F529">
        <f t="shared" si="117"/>
        <v>0</v>
      </c>
      <c r="G529">
        <f t="shared" si="118"/>
        <v>6119.2110014566933</v>
      </c>
      <c r="H529">
        <f t="shared" si="119"/>
        <v>39371.749822072052</v>
      </c>
      <c r="I529">
        <f t="shared" si="120"/>
        <v>39844.440356619125</v>
      </c>
      <c r="J529" s="42">
        <f t="shared" si="121"/>
        <v>2570.6090552658166</v>
      </c>
      <c r="K529">
        <f t="shared" si="122"/>
        <v>3.2468170943929011</v>
      </c>
      <c r="L529">
        <f t="shared" si="123"/>
        <v>0</v>
      </c>
      <c r="M529" s="42">
        <f t="shared" si="124"/>
        <v>3.2468170943929011</v>
      </c>
      <c r="N529" s="6">
        <f t="shared" si="125"/>
        <v>-5.2488228578581022E-8</v>
      </c>
      <c r="O529" s="4">
        <f>SUM($N$54:N529)*0.1+$O$30</f>
        <v>5.5139289422307851E-6</v>
      </c>
      <c r="P529" s="4">
        <f>SUM($O$235:O529)</f>
        <v>1.1376899648854355E-3</v>
      </c>
      <c r="Q529" s="6">
        <f t="shared" si="126"/>
        <v>-3.3771566362194021E-7</v>
      </c>
      <c r="R529" s="4">
        <f>SUM($Q$54:Q529)*0.1+$O$8</f>
        <v>-2.8005455129387412E-5</v>
      </c>
      <c r="S529" s="4">
        <f>SUM($R$235:R529)</f>
        <v>-3.9570478025251037E-3</v>
      </c>
      <c r="T529">
        <f t="shared" si="127"/>
        <v>2.8543106512503188E-5</v>
      </c>
      <c r="U529">
        <f t="shared" si="128"/>
        <v>4.1173493618673869E-3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2540.1128917466494</v>
      </c>
      <c r="E530">
        <f t="shared" si="116"/>
        <v>-394.78780654560251</v>
      </c>
      <c r="F530">
        <f t="shared" si="117"/>
        <v>0</v>
      </c>
      <c r="G530">
        <f t="shared" si="118"/>
        <v>6079.732220802136</v>
      </c>
      <c r="H530">
        <f t="shared" si="119"/>
        <v>39117.738532897369</v>
      </c>
      <c r="I530">
        <f t="shared" si="120"/>
        <v>39587.379451092529</v>
      </c>
      <c r="J530" s="42">
        <f t="shared" si="121"/>
        <v>2570.6090552658166</v>
      </c>
      <c r="K530">
        <f t="shared" si="122"/>
        <v>3.2258698873323</v>
      </c>
      <c r="L530">
        <f t="shared" si="123"/>
        <v>0</v>
      </c>
      <c r="M530" s="42">
        <f t="shared" si="124"/>
        <v>3.2258698873323</v>
      </c>
      <c r="N530" s="6">
        <f t="shared" si="125"/>
        <v>-5.2149594845816003E-8</v>
      </c>
      <c r="O530" s="4">
        <f>SUM($N$54:N530)*0.1+$O$30</f>
        <v>5.5087139827462034E-6</v>
      </c>
      <c r="P530" s="4">
        <f>SUM($O$235:O530)</f>
        <v>1.1431986788681817E-3</v>
      </c>
      <c r="Q530" s="6">
        <f t="shared" si="126"/>
        <v>-3.3553685288889524E-7</v>
      </c>
      <c r="R530" s="4">
        <f>SUM($Q$54:Q530)*0.1+$O$8</f>
        <v>-2.8039008814676305E-5</v>
      </c>
      <c r="S530" s="4">
        <f>SUM($R$235:R530)</f>
        <v>-3.9850868113397797E-3</v>
      </c>
      <c r="T530">
        <f t="shared" si="127"/>
        <v>2.8575023098034393E-5</v>
      </c>
      <c r="U530">
        <f t="shared" si="128"/>
        <v>4.1458195948787021E-3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2540.1128917466494</v>
      </c>
      <c r="E531">
        <f t="shared" si="116"/>
        <v>-394.78780654560251</v>
      </c>
      <c r="F531">
        <f t="shared" si="117"/>
        <v>0</v>
      </c>
      <c r="G531">
        <f t="shared" si="118"/>
        <v>6040.2534401475714</v>
      </c>
      <c r="H531">
        <f t="shared" si="119"/>
        <v>38863.727243722722</v>
      </c>
      <c r="I531">
        <f t="shared" si="120"/>
        <v>39330.31854556597</v>
      </c>
      <c r="J531" s="42">
        <f t="shared" si="121"/>
        <v>2570.6090552658166</v>
      </c>
      <c r="K531">
        <f t="shared" si="122"/>
        <v>3.2049226802717019</v>
      </c>
      <c r="L531">
        <f t="shared" si="123"/>
        <v>0</v>
      </c>
      <c r="M531" s="42">
        <f t="shared" si="124"/>
        <v>3.2049226802717019</v>
      </c>
      <c r="N531" s="6">
        <f t="shared" si="125"/>
        <v>-5.1810961113050917E-8</v>
      </c>
      <c r="O531" s="4">
        <f>SUM($N$54:N531)*0.1+$O$30</f>
        <v>5.5035328866348986E-6</v>
      </c>
      <c r="P531" s="4">
        <f>SUM($O$235:O531)</f>
        <v>1.1487022117548165E-3</v>
      </c>
      <c r="Q531" s="6">
        <f t="shared" si="126"/>
        <v>-3.3335804215585052E-7</v>
      </c>
      <c r="R531" s="4">
        <f>SUM($Q$54:Q531)*0.1+$O$8</f>
        <v>-2.8072344618891886E-5</v>
      </c>
      <c r="S531" s="4">
        <f>SUM($R$235:R531)</f>
        <v>-4.0131591559586718E-3</v>
      </c>
      <c r="T531">
        <f t="shared" si="127"/>
        <v>2.8606737084751558E-5</v>
      </c>
      <c r="U531">
        <f t="shared" si="128"/>
        <v>4.1743218829344399E-3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2540.1128917466494</v>
      </c>
      <c r="E532">
        <f t="shared" si="116"/>
        <v>-394.78780654560251</v>
      </c>
      <c r="F532">
        <f t="shared" si="117"/>
        <v>0</v>
      </c>
      <c r="G532">
        <f t="shared" si="118"/>
        <v>6000.7746594930068</v>
      </c>
      <c r="H532">
        <f t="shared" si="119"/>
        <v>38609.715954548054</v>
      </c>
      <c r="I532">
        <f t="shared" si="120"/>
        <v>39073.257640039381</v>
      </c>
      <c r="J532" s="42">
        <f t="shared" si="121"/>
        <v>2570.6090552658166</v>
      </c>
      <c r="K532">
        <f t="shared" si="122"/>
        <v>3.1839754732111016</v>
      </c>
      <c r="L532">
        <f t="shared" si="123"/>
        <v>0</v>
      </c>
      <c r="M532" s="42">
        <f t="shared" si="124"/>
        <v>3.1839754732111016</v>
      </c>
      <c r="N532" s="6">
        <f t="shared" si="125"/>
        <v>-5.1472327380285832E-8</v>
      </c>
      <c r="O532" s="4">
        <f>SUM($N$54:N532)*0.1+$O$30</f>
        <v>5.4983856538968691E-6</v>
      </c>
      <c r="P532" s="4">
        <f>SUM($O$235:O532)</f>
        <v>1.1542005974087134E-3</v>
      </c>
      <c r="Q532" s="6">
        <f t="shared" si="126"/>
        <v>-3.311792314228057E-7</v>
      </c>
      <c r="R532" s="4">
        <f>SUM($Q$54:Q532)*0.1+$O$8</f>
        <v>-2.8105462542034164E-5</v>
      </c>
      <c r="S532" s="4">
        <f>SUM($R$235:R532)</f>
        <v>-4.0412646185007057E-3</v>
      </c>
      <c r="T532">
        <f t="shared" si="127"/>
        <v>2.8638248366488206E-5</v>
      </c>
      <c r="U532">
        <f t="shared" si="128"/>
        <v>4.2028560213031663E-3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2540.1128917466494</v>
      </c>
      <c r="E533">
        <f t="shared" si="116"/>
        <v>-394.78780654560251</v>
      </c>
      <c r="F533">
        <f t="shared" si="117"/>
        <v>0</v>
      </c>
      <c r="G533">
        <f t="shared" si="118"/>
        <v>5961.2958788384421</v>
      </c>
      <c r="H533">
        <f t="shared" si="119"/>
        <v>38355.704665373363</v>
      </c>
      <c r="I533">
        <f t="shared" si="120"/>
        <v>38816.19673451277</v>
      </c>
      <c r="J533" s="42">
        <f t="shared" si="121"/>
        <v>2570.6090552658166</v>
      </c>
      <c r="K533">
        <f t="shared" si="122"/>
        <v>3.1630282661504991</v>
      </c>
      <c r="L533">
        <f t="shared" si="123"/>
        <v>0</v>
      </c>
      <c r="M533" s="42">
        <f t="shared" si="124"/>
        <v>3.1630282661504991</v>
      </c>
      <c r="N533" s="6">
        <f t="shared" si="125"/>
        <v>-5.1133693647520747E-8</v>
      </c>
      <c r="O533" s="4">
        <f>SUM($N$54:N533)*0.1+$O$30</f>
        <v>5.4932722845321165E-6</v>
      </c>
      <c r="P533" s="4">
        <f>SUM($O$235:O533)</f>
        <v>1.1596938696932454E-3</v>
      </c>
      <c r="Q533" s="6">
        <f t="shared" si="126"/>
        <v>-3.2900042068976062E-7</v>
      </c>
      <c r="R533" s="4">
        <f>SUM($Q$54:Q533)*0.1+$O$8</f>
        <v>-2.8138362584103144E-5</v>
      </c>
      <c r="S533" s="4">
        <f>SUM($R$235:R533)</f>
        <v>-4.0694029810848086E-3</v>
      </c>
      <c r="T533">
        <f t="shared" si="127"/>
        <v>2.8669556838334011E-5</v>
      </c>
      <c r="U533">
        <f t="shared" si="128"/>
        <v>4.2314218052406476E-3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2540.1128917466494</v>
      </c>
      <c r="E534">
        <f t="shared" si="116"/>
        <v>-394.78780654560251</v>
      </c>
      <c r="F534">
        <f t="shared" si="117"/>
        <v>0</v>
      </c>
      <c r="G534">
        <f t="shared" si="118"/>
        <v>5921.8170981838921</v>
      </c>
      <c r="H534">
        <f t="shared" si="119"/>
        <v>38101.693376198687</v>
      </c>
      <c r="I534">
        <f t="shared" si="120"/>
        <v>38559.135828986182</v>
      </c>
      <c r="J534" s="42">
        <f t="shared" si="121"/>
        <v>2570.6090552658166</v>
      </c>
      <c r="K534">
        <f t="shared" si="122"/>
        <v>3.1420810590898989</v>
      </c>
      <c r="L534">
        <f t="shared" si="123"/>
        <v>0</v>
      </c>
      <c r="M534" s="42">
        <f t="shared" si="124"/>
        <v>3.1420810590898989</v>
      </c>
      <c r="N534" s="6">
        <f t="shared" si="125"/>
        <v>-5.0795059914755787E-8</v>
      </c>
      <c r="O534" s="4">
        <f>SUM($N$54:N534)*0.1+$O$30</f>
        <v>5.4881927785406409E-6</v>
      </c>
      <c r="P534" s="4">
        <f>SUM($O$235:O534)</f>
        <v>1.1651820624717861E-3</v>
      </c>
      <c r="Q534" s="6">
        <f t="shared" si="126"/>
        <v>-3.2682160995671569E-7</v>
      </c>
      <c r="R534" s="4">
        <f>SUM($Q$54:Q534)*0.1+$O$8</f>
        <v>-2.8171044745098812E-5</v>
      </c>
      <c r="S534" s="4">
        <f>SUM($R$235:R534)</f>
        <v>-4.0975740258299073E-3</v>
      </c>
      <c r="T534">
        <f t="shared" si="127"/>
        <v>2.8700662396620485E-5</v>
      </c>
      <c r="U534">
        <f t="shared" si="128"/>
        <v>4.260019029988237E-3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2540.1128917466494</v>
      </c>
      <c r="E535">
        <f t="shared" si="116"/>
        <v>-394.78780654560251</v>
      </c>
      <c r="F535">
        <f t="shared" si="117"/>
        <v>0</v>
      </c>
      <c r="G535">
        <f t="shared" si="118"/>
        <v>5882.3383175293293</v>
      </c>
      <c r="H535">
        <f t="shared" si="119"/>
        <v>37847.682087024048</v>
      </c>
      <c r="I535">
        <f t="shared" si="120"/>
        <v>38302.07492345963</v>
      </c>
      <c r="J535" s="42">
        <f t="shared" si="121"/>
        <v>2570.6090552658166</v>
      </c>
      <c r="K535">
        <f t="shared" si="122"/>
        <v>3.1211338520293013</v>
      </c>
      <c r="L535">
        <f t="shared" si="123"/>
        <v>0</v>
      </c>
      <c r="M535" s="42">
        <f t="shared" si="124"/>
        <v>3.1211338520293013</v>
      </c>
      <c r="N535" s="6">
        <f t="shared" si="125"/>
        <v>-5.0456426181990715E-8</v>
      </c>
      <c r="O535" s="4">
        <f>SUM($N$54:N535)*0.1+$O$30</f>
        <v>5.4831471359224422E-6</v>
      </c>
      <c r="P535" s="4">
        <f>SUM($O$235:O535)</f>
        <v>1.1706652096077086E-3</v>
      </c>
      <c r="Q535" s="6">
        <f t="shared" si="126"/>
        <v>-3.2464279922367108E-7</v>
      </c>
      <c r="R535" s="4">
        <f>SUM($Q$54:Q535)*0.1+$O$8</f>
        <v>-2.8203509025021184E-5</v>
      </c>
      <c r="S535" s="4">
        <f>SUM($R$235:R535)</f>
        <v>-4.1257775348549283E-3</v>
      </c>
      <c r="T535">
        <f t="shared" si="127"/>
        <v>2.8731564938906927E-5</v>
      </c>
      <c r="U535">
        <f t="shared" si="128"/>
        <v>4.288647490771358E-3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2540.1128917466494</v>
      </c>
      <c r="E536">
        <f t="shared" si="116"/>
        <v>-394.78780654560251</v>
      </c>
      <c r="F536">
        <f t="shared" si="117"/>
        <v>0</v>
      </c>
      <c r="G536">
        <f t="shared" si="118"/>
        <v>5842.8595368747647</v>
      </c>
      <c r="H536">
        <f t="shared" si="119"/>
        <v>37593.670797849372</v>
      </c>
      <c r="I536">
        <f t="shared" si="120"/>
        <v>38045.014017933034</v>
      </c>
      <c r="J536" s="42">
        <f t="shared" si="121"/>
        <v>2570.6090552658166</v>
      </c>
      <c r="K536">
        <f t="shared" si="122"/>
        <v>3.1001866449687001</v>
      </c>
      <c r="L536">
        <f t="shared" si="123"/>
        <v>0</v>
      </c>
      <c r="M536" s="42">
        <f t="shared" si="124"/>
        <v>3.1001866449687001</v>
      </c>
      <c r="N536" s="6">
        <f t="shared" si="125"/>
        <v>-5.0117792449225637E-8</v>
      </c>
      <c r="O536" s="4">
        <f>SUM($N$54:N536)*0.1+$O$30</f>
        <v>5.4781353566775205E-6</v>
      </c>
      <c r="P536" s="4">
        <f>SUM($O$235:O536)</f>
        <v>1.176143344964386E-3</v>
      </c>
      <c r="Q536" s="6">
        <f t="shared" si="126"/>
        <v>-3.2246398849062616E-7</v>
      </c>
      <c r="R536" s="4">
        <f>SUM($Q$54:Q536)*0.1+$O$8</f>
        <v>-2.8235755423870244E-5</v>
      </c>
      <c r="S536" s="4">
        <f>SUM($R$235:R536)</f>
        <v>-4.1540132902787982E-3</v>
      </c>
      <c r="T536">
        <f t="shared" si="127"/>
        <v>2.8762264363966516E-5</v>
      </c>
      <c r="U536">
        <f t="shared" si="128"/>
        <v>4.3173069827980616E-3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2540.1128917466494</v>
      </c>
      <c r="E537">
        <f t="shared" si="116"/>
        <v>-394.78780654560251</v>
      </c>
      <c r="F537">
        <f t="shared" si="117"/>
        <v>0</v>
      </c>
      <c r="G537">
        <f t="shared" si="118"/>
        <v>5803.3807562202073</v>
      </c>
      <c r="H537">
        <f t="shared" si="119"/>
        <v>37339.659508674704</v>
      </c>
      <c r="I537">
        <f t="shared" si="120"/>
        <v>37787.953112406452</v>
      </c>
      <c r="J537" s="42">
        <f t="shared" si="121"/>
        <v>2570.6090552658166</v>
      </c>
      <c r="K537">
        <f t="shared" si="122"/>
        <v>3.0792394379081003</v>
      </c>
      <c r="L537">
        <f t="shared" si="123"/>
        <v>0</v>
      </c>
      <c r="M537" s="42">
        <f t="shared" si="124"/>
        <v>3.0792394379081003</v>
      </c>
      <c r="N537" s="6">
        <f t="shared" si="125"/>
        <v>-4.9779158716460611E-8</v>
      </c>
      <c r="O537" s="4">
        <f>SUM($N$54:N537)*0.1+$O$30</f>
        <v>5.4731574408058741E-6</v>
      </c>
      <c r="P537" s="4">
        <f>SUM($O$235:O537)</f>
        <v>1.1816165024051918E-3</v>
      </c>
      <c r="Q537" s="6">
        <f t="shared" si="126"/>
        <v>-3.2028517775758128E-7</v>
      </c>
      <c r="R537" s="4">
        <f>SUM($Q$54:Q537)*0.1+$O$8</f>
        <v>-2.8267783941646006E-5</v>
      </c>
      <c r="S537" s="4">
        <f>SUM($R$235:R537)</f>
        <v>-4.1822810742204444E-3</v>
      </c>
      <c r="T537">
        <f t="shared" si="127"/>
        <v>2.8792760571772698E-5</v>
      </c>
      <c r="U537">
        <f t="shared" si="128"/>
        <v>4.3459973012576524E-3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2540.1128917466494</v>
      </c>
      <c r="E538">
        <f t="shared" si="116"/>
        <v>-394.78780654560251</v>
      </c>
      <c r="F538">
        <f t="shared" si="117"/>
        <v>0</v>
      </c>
      <c r="G538">
        <f t="shared" si="118"/>
        <v>5763.90197556565</v>
      </c>
      <c r="H538">
        <f t="shared" si="119"/>
        <v>37085.648219500028</v>
      </c>
      <c r="I538">
        <f t="shared" si="120"/>
        <v>37530.892206879857</v>
      </c>
      <c r="J538" s="42">
        <f t="shared" si="121"/>
        <v>2570.6090552658166</v>
      </c>
      <c r="K538">
        <f t="shared" si="122"/>
        <v>3.0582922308474991</v>
      </c>
      <c r="L538">
        <f t="shared" si="123"/>
        <v>0</v>
      </c>
      <c r="M538" s="42">
        <f t="shared" si="124"/>
        <v>3.0582922308474991</v>
      </c>
      <c r="N538" s="6">
        <f t="shared" si="125"/>
        <v>-4.9440524983695592E-8</v>
      </c>
      <c r="O538" s="4">
        <f>SUM($N$54:N538)*0.1+$O$30</f>
        <v>5.4682133883075046E-6</v>
      </c>
      <c r="P538" s="4">
        <f>SUM($O$235:O538)</f>
        <v>1.1870847157934993E-3</v>
      </c>
      <c r="Q538" s="6">
        <f t="shared" si="126"/>
        <v>-3.1810636702453636E-7</v>
      </c>
      <c r="R538" s="4">
        <f>SUM($Q$54:Q538)*0.1+$O$8</f>
        <v>-2.8299594578348458E-5</v>
      </c>
      <c r="S538" s="4">
        <f>SUM($R$235:R538)</f>
        <v>-4.2105806687987926E-3</v>
      </c>
      <c r="T538">
        <f t="shared" si="127"/>
        <v>2.8823053463485699E-5</v>
      </c>
      <c r="U538">
        <f t="shared" si="128"/>
        <v>4.3747182413193903E-3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2540.1128917466494</v>
      </c>
      <c r="E539">
        <f t="shared" si="116"/>
        <v>-394.78780654560251</v>
      </c>
      <c r="F539">
        <f t="shared" si="117"/>
        <v>0</v>
      </c>
      <c r="G539">
        <f t="shared" si="118"/>
        <v>5724.4231949110854</v>
      </c>
      <c r="H539">
        <f t="shared" si="119"/>
        <v>36831.63693032536</v>
      </c>
      <c r="I539">
        <f t="shared" si="120"/>
        <v>37273.831301353275</v>
      </c>
      <c r="J539" s="42">
        <f t="shared" si="121"/>
        <v>2570.6090552658166</v>
      </c>
      <c r="K539">
        <f t="shared" si="122"/>
        <v>3.0373450237868993</v>
      </c>
      <c r="L539">
        <f t="shared" si="123"/>
        <v>0</v>
      </c>
      <c r="M539" s="42">
        <f t="shared" si="124"/>
        <v>3.0373450237868993</v>
      </c>
      <c r="N539" s="6">
        <f t="shared" si="125"/>
        <v>-4.9101891250930507E-8</v>
      </c>
      <c r="O539" s="4">
        <f>SUM($N$54:N539)*0.1+$O$30</f>
        <v>5.4633031991824104E-6</v>
      </c>
      <c r="P539" s="4">
        <f>SUM($O$235:O539)</f>
        <v>1.1925480189926816E-3</v>
      </c>
      <c r="Q539" s="6">
        <f t="shared" si="126"/>
        <v>-3.1592755629149154E-7</v>
      </c>
      <c r="R539" s="4">
        <f>SUM($Q$54:Q539)*0.1+$O$8</f>
        <v>-2.8331187333977605E-5</v>
      </c>
      <c r="S539" s="4">
        <f>SUM($R$235:R539)</f>
        <v>-4.2389118561327703E-3</v>
      </c>
      <c r="T539">
        <f t="shared" si="127"/>
        <v>2.8853142941439324E-5</v>
      </c>
      <c r="U539">
        <f t="shared" si="128"/>
        <v>4.4034695981312669E-3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2540.1128917466494</v>
      </c>
      <c r="E540">
        <f t="shared" si="116"/>
        <v>-394.78780654560251</v>
      </c>
      <c r="F540">
        <f t="shared" si="117"/>
        <v>0</v>
      </c>
      <c r="G540">
        <f t="shared" si="118"/>
        <v>5684.9444142565208</v>
      </c>
      <c r="H540">
        <f t="shared" si="119"/>
        <v>36577.625641150684</v>
      </c>
      <c r="I540">
        <f t="shared" si="120"/>
        <v>37016.770395826679</v>
      </c>
      <c r="J540" s="42">
        <f t="shared" si="121"/>
        <v>2570.6090552658166</v>
      </c>
      <c r="K540">
        <f t="shared" si="122"/>
        <v>3.0163978167262986</v>
      </c>
      <c r="L540">
        <f t="shared" si="123"/>
        <v>0</v>
      </c>
      <c r="M540" s="42">
        <f t="shared" si="124"/>
        <v>3.0163978167262986</v>
      </c>
      <c r="N540" s="6">
        <f t="shared" si="125"/>
        <v>-4.8763257518165421E-8</v>
      </c>
      <c r="O540" s="4">
        <f>SUM($N$54:N540)*0.1+$O$30</f>
        <v>5.4584268734305948E-6</v>
      </c>
      <c r="P540" s="4">
        <f>SUM($O$235:O540)</f>
        <v>1.1980064458661122E-3</v>
      </c>
      <c r="Q540" s="6">
        <f t="shared" si="126"/>
        <v>-3.1374874555844661E-7</v>
      </c>
      <c r="R540" s="4">
        <f>SUM($Q$54:Q540)*0.1+$O$8</f>
        <v>-2.8362562208533455E-5</v>
      </c>
      <c r="S540" s="4">
        <f>SUM($R$235:R540)</f>
        <v>-4.267274418341304E-3</v>
      </c>
      <c r="T540">
        <f t="shared" si="127"/>
        <v>2.8883028909127924E-5</v>
      </c>
      <c r="U540">
        <f t="shared" si="128"/>
        <v>4.4322511668188286E-3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2540.1128917466494</v>
      </c>
      <c r="E541">
        <f t="shared" si="116"/>
        <v>-394.78780654560251</v>
      </c>
      <c r="F541">
        <f t="shared" si="117"/>
        <v>0</v>
      </c>
      <c r="G541">
        <f t="shared" si="118"/>
        <v>5645.4656336019652</v>
      </c>
      <c r="H541">
        <f t="shared" si="119"/>
        <v>36323.614351976008</v>
      </c>
      <c r="I541">
        <f t="shared" si="120"/>
        <v>36759.709490300083</v>
      </c>
      <c r="J541" s="42">
        <f t="shared" si="121"/>
        <v>2570.6090552658166</v>
      </c>
      <c r="K541">
        <f t="shared" si="122"/>
        <v>2.9954506096656974</v>
      </c>
      <c r="L541">
        <f t="shared" si="123"/>
        <v>0</v>
      </c>
      <c r="M541" s="42">
        <f t="shared" si="124"/>
        <v>2.9954506096656974</v>
      </c>
      <c r="N541" s="6">
        <f t="shared" si="125"/>
        <v>-4.8424623785400415E-8</v>
      </c>
      <c r="O541" s="4">
        <f>SUM($N$54:N541)*0.1+$O$30</f>
        <v>5.4535844110520545E-6</v>
      </c>
      <c r="P541" s="4">
        <f>SUM($O$235:O541)</f>
        <v>1.2034600302771642E-3</v>
      </c>
      <c r="Q541" s="6">
        <f t="shared" si="126"/>
        <v>-3.1156993482540169E-7</v>
      </c>
      <c r="R541" s="4">
        <f>SUM($Q$54:Q541)*0.1+$O$8</f>
        <v>-2.8393719202015993E-5</v>
      </c>
      <c r="S541" s="4">
        <f>SUM($R$235:R541)</f>
        <v>-4.2956681375433204E-3</v>
      </c>
      <c r="T541">
        <f t="shared" si="127"/>
        <v>2.8912711271193534E-5</v>
      </c>
      <c r="U541">
        <f t="shared" si="128"/>
        <v>4.4610627424840838E-3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2540.1128917466494</v>
      </c>
      <c r="E542">
        <f t="shared" si="116"/>
        <v>-394.78780654560251</v>
      </c>
      <c r="F542">
        <f t="shared" si="117"/>
        <v>0</v>
      </c>
      <c r="G542">
        <f t="shared" si="118"/>
        <v>5605.9868529474006</v>
      </c>
      <c r="H542">
        <f t="shared" si="119"/>
        <v>36069.603062801369</v>
      </c>
      <c r="I542">
        <f t="shared" si="120"/>
        <v>36502.648584773531</v>
      </c>
      <c r="J542" s="42">
        <f t="shared" si="121"/>
        <v>2570.6090552658166</v>
      </c>
      <c r="K542">
        <f t="shared" si="122"/>
        <v>2.9745034026050998</v>
      </c>
      <c r="L542">
        <f t="shared" si="123"/>
        <v>0</v>
      </c>
      <c r="M542" s="42">
        <f t="shared" si="124"/>
        <v>2.9745034026050998</v>
      </c>
      <c r="N542" s="6">
        <f t="shared" si="125"/>
        <v>-4.808599005263533E-8</v>
      </c>
      <c r="O542" s="4">
        <f>SUM($N$54:N542)*0.1+$O$30</f>
        <v>5.4487758120467911E-6</v>
      </c>
      <c r="P542" s="4">
        <f>SUM($O$235:O542)</f>
        <v>1.2089088060892111E-3</v>
      </c>
      <c r="Q542" s="6">
        <f t="shared" si="126"/>
        <v>-3.0939112409235708E-7</v>
      </c>
      <c r="R542" s="4">
        <f>SUM($Q$54:Q542)*0.1+$O$8</f>
        <v>-2.8424658314425228E-5</v>
      </c>
      <c r="S542" s="4">
        <f>SUM($R$235:R542)</f>
        <v>-4.3240927958577459E-3</v>
      </c>
      <c r="T542">
        <f t="shared" si="127"/>
        <v>2.8942189933413288E-5</v>
      </c>
      <c r="U542">
        <f t="shared" si="128"/>
        <v>4.48990412020445E-3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2540.1128917466494</v>
      </c>
      <c r="E543">
        <f t="shared" si="116"/>
        <v>-394.78780654560251</v>
      </c>
      <c r="F543">
        <f t="shared" si="117"/>
        <v>0</v>
      </c>
      <c r="G543">
        <f t="shared" si="118"/>
        <v>5566.5080722928433</v>
      </c>
      <c r="H543">
        <f t="shared" si="119"/>
        <v>35815.591773626693</v>
      </c>
      <c r="I543">
        <f t="shared" si="120"/>
        <v>36245.587679246943</v>
      </c>
      <c r="J543" s="42">
        <f t="shared" si="121"/>
        <v>2570.6090552658166</v>
      </c>
      <c r="K543">
        <f t="shared" si="122"/>
        <v>2.9535561955444996</v>
      </c>
      <c r="L543">
        <f t="shared" si="123"/>
        <v>0</v>
      </c>
      <c r="M543" s="42">
        <f t="shared" si="124"/>
        <v>2.9535561955444996</v>
      </c>
      <c r="N543" s="6">
        <f t="shared" si="125"/>
        <v>-4.7747356319870311E-8</v>
      </c>
      <c r="O543" s="4">
        <f>SUM($N$54:N543)*0.1+$O$30</f>
        <v>5.444001076414803E-6</v>
      </c>
      <c r="P543" s="4">
        <f>SUM($O$235:O543)</f>
        <v>1.2143528071656259E-3</v>
      </c>
      <c r="Q543" s="6">
        <f t="shared" si="126"/>
        <v>-3.0721231335931215E-7</v>
      </c>
      <c r="R543" s="4">
        <f>SUM($Q$54:Q543)*0.1+$O$8</f>
        <v>-2.8455379545761158E-5</v>
      </c>
      <c r="S543" s="4">
        <f>SUM($R$235:R543)</f>
        <v>-4.3525481754035072E-3</v>
      </c>
      <c r="T543">
        <f t="shared" si="127"/>
        <v>2.8971464802686937E-5</v>
      </c>
      <c r="U543">
        <f t="shared" si="128"/>
        <v>4.5187750950317759E-3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2540.1128917466494</v>
      </c>
      <c r="E544">
        <f t="shared" si="116"/>
        <v>-394.78780654560251</v>
      </c>
      <c r="F544">
        <f t="shared" si="117"/>
        <v>0</v>
      </c>
      <c r="G544">
        <f t="shared" si="118"/>
        <v>5527.0292916382787</v>
      </c>
      <c r="H544">
        <f t="shared" si="119"/>
        <v>35561.580484452024</v>
      </c>
      <c r="I544">
        <f t="shared" si="120"/>
        <v>35988.526773720354</v>
      </c>
      <c r="J544" s="42">
        <f t="shared" si="121"/>
        <v>2570.6090552658166</v>
      </c>
      <c r="K544">
        <f t="shared" si="122"/>
        <v>2.9326089884838988</v>
      </c>
      <c r="L544">
        <f t="shared" si="123"/>
        <v>0</v>
      </c>
      <c r="M544" s="42">
        <f t="shared" si="124"/>
        <v>2.9326089884838988</v>
      </c>
      <c r="N544" s="6">
        <f t="shared" si="125"/>
        <v>-4.7408722587105226E-8</v>
      </c>
      <c r="O544" s="4">
        <f>SUM($N$54:N544)*0.1+$O$30</f>
        <v>5.4392602041560936E-6</v>
      </c>
      <c r="P544" s="4">
        <f>SUM($O$235:O544)</f>
        <v>1.219792067369782E-3</v>
      </c>
      <c r="Q544" s="6">
        <f t="shared" si="126"/>
        <v>-3.0503350262626728E-7</v>
      </c>
      <c r="R544" s="4">
        <f>SUM($Q$54:Q544)*0.1+$O$8</f>
        <v>-2.8485882896023783E-5</v>
      </c>
      <c r="S544" s="4">
        <f>SUM($R$235:R544)</f>
        <v>-4.3810340582995308E-3</v>
      </c>
      <c r="T544">
        <f t="shared" si="127"/>
        <v>2.9000535787024631E-5</v>
      </c>
      <c r="U544">
        <f t="shared" si="128"/>
        <v>4.547675461991401E-3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2540.1128917466494</v>
      </c>
      <c r="E545">
        <f t="shared" si="116"/>
        <v>-394.78780654560251</v>
      </c>
      <c r="F545">
        <f t="shared" si="117"/>
        <v>0</v>
      </c>
      <c r="G545">
        <f t="shared" si="118"/>
        <v>5487.5505109837213</v>
      </c>
      <c r="H545">
        <f t="shared" si="119"/>
        <v>35307.569195277349</v>
      </c>
      <c r="I545">
        <f t="shared" si="120"/>
        <v>35731.465868193758</v>
      </c>
      <c r="J545" s="42">
        <f t="shared" si="121"/>
        <v>2570.6090552658166</v>
      </c>
      <c r="K545">
        <f t="shared" si="122"/>
        <v>2.9116617814232977</v>
      </c>
      <c r="L545">
        <f t="shared" si="123"/>
        <v>0</v>
      </c>
      <c r="M545" s="42">
        <f t="shared" si="124"/>
        <v>2.9116617814232977</v>
      </c>
      <c r="N545" s="6">
        <f t="shared" si="125"/>
        <v>-4.70700888543402E-8</v>
      </c>
      <c r="O545" s="4">
        <f>SUM($N$54:N545)*0.1+$O$30</f>
        <v>5.4345531952706594E-6</v>
      </c>
      <c r="P545" s="4">
        <f>SUM($O$235:O545)</f>
        <v>1.2252266205650527E-3</v>
      </c>
      <c r="Q545" s="6">
        <f t="shared" si="126"/>
        <v>-3.0285469189322235E-7</v>
      </c>
      <c r="R545" s="4">
        <f>SUM($Q$54:Q545)*0.1+$O$8</f>
        <v>-2.8516168365213104E-5</v>
      </c>
      <c r="S545" s="4">
        <f>SUM($R$235:R545)</f>
        <v>-4.4095502266647442E-3</v>
      </c>
      <c r="T545">
        <f t="shared" si="127"/>
        <v>2.9029402795534858E-5</v>
      </c>
      <c r="U545">
        <f t="shared" si="128"/>
        <v>4.5766050160812822E-3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2540.1128917466494</v>
      </c>
      <c r="E546">
        <f t="shared" si="116"/>
        <v>-394.78780654560251</v>
      </c>
      <c r="F546">
        <f t="shared" si="117"/>
        <v>0</v>
      </c>
      <c r="G546">
        <f t="shared" si="118"/>
        <v>5448.0717303291567</v>
      </c>
      <c r="H546">
        <f t="shared" si="119"/>
        <v>35053.55790610268</v>
      </c>
      <c r="I546">
        <f t="shared" si="120"/>
        <v>35474.404962667169</v>
      </c>
      <c r="J546" s="42">
        <f t="shared" si="121"/>
        <v>2570.6090552658166</v>
      </c>
      <c r="K546">
        <f t="shared" si="122"/>
        <v>2.8907145743626974</v>
      </c>
      <c r="L546">
        <f t="shared" si="123"/>
        <v>0</v>
      </c>
      <c r="M546" s="42">
        <f t="shared" si="124"/>
        <v>2.8907145743626974</v>
      </c>
      <c r="N546" s="6">
        <f t="shared" si="125"/>
        <v>-4.6731455121575115E-8</v>
      </c>
      <c r="O546" s="4">
        <f>SUM($N$54:N546)*0.1+$O$30</f>
        <v>5.4298800497585022E-6</v>
      </c>
      <c r="P546" s="4">
        <f>SUM($O$235:O546)</f>
        <v>1.2306565006148112E-3</v>
      </c>
      <c r="Q546" s="6">
        <f t="shared" si="126"/>
        <v>-3.0067588116017748E-7</v>
      </c>
      <c r="R546" s="4">
        <f>SUM($Q$54:Q546)*0.1+$O$8</f>
        <v>-2.8546235953329121E-5</v>
      </c>
      <c r="S546" s="4">
        <f>SUM($R$235:R546)</f>
        <v>-4.4380964626180731E-3</v>
      </c>
      <c r="T546">
        <f t="shared" si="127"/>
        <v>2.9058065738412556E-5</v>
      </c>
      <c r="U546">
        <f t="shared" si="128"/>
        <v>4.6055635522711602E-3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2540.1128917466494</v>
      </c>
      <c r="E547">
        <f t="shared" si="116"/>
        <v>-394.78780654560251</v>
      </c>
      <c r="F547">
        <f t="shared" si="117"/>
        <v>0</v>
      </c>
      <c r="G547">
        <f t="shared" si="118"/>
        <v>5408.5929496745994</v>
      </c>
      <c r="H547">
        <f t="shared" si="119"/>
        <v>34799.546616928004</v>
      </c>
      <c r="I547">
        <f t="shared" si="120"/>
        <v>35217.344057140581</v>
      </c>
      <c r="J547" s="42">
        <f t="shared" si="121"/>
        <v>2570.6090552658166</v>
      </c>
      <c r="K547">
        <f t="shared" si="122"/>
        <v>2.8697673673020967</v>
      </c>
      <c r="L547">
        <f t="shared" si="123"/>
        <v>0</v>
      </c>
      <c r="M547" s="42">
        <f t="shared" si="124"/>
        <v>2.8697673673020967</v>
      </c>
      <c r="N547" s="6">
        <f t="shared" si="125"/>
        <v>-4.6392821388810096E-8</v>
      </c>
      <c r="O547" s="4">
        <f>SUM($N$54:N547)*0.1+$O$30</f>
        <v>5.4252407676196202E-6</v>
      </c>
      <c r="P547" s="4">
        <f>SUM($O$235:O547)</f>
        <v>1.2360817413824309E-3</v>
      </c>
      <c r="Q547" s="6">
        <f t="shared" si="126"/>
        <v>-2.9849707042713256E-7</v>
      </c>
      <c r="R547" s="4">
        <f>SUM($Q$54:Q547)*0.1+$O$8</f>
        <v>-2.8576085660371834E-5</v>
      </c>
      <c r="S547" s="4">
        <f>SUM($R$235:R547)</f>
        <v>-4.4666725482784449E-3</v>
      </c>
      <c r="T547">
        <f t="shared" si="127"/>
        <v>2.9086524526927425E-5</v>
      </c>
      <c r="U547">
        <f t="shared" si="128"/>
        <v>4.6345508655017782E-3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2540.1128917466494</v>
      </c>
      <c r="E548">
        <f t="shared" si="116"/>
        <v>-394.78780654560251</v>
      </c>
      <c r="F548">
        <f t="shared" si="117"/>
        <v>0</v>
      </c>
      <c r="G548">
        <f t="shared" si="118"/>
        <v>5369.114169020042</v>
      </c>
      <c r="H548">
        <f t="shared" si="119"/>
        <v>34545.535327753329</v>
      </c>
      <c r="I548">
        <f t="shared" si="120"/>
        <v>34960.283151613992</v>
      </c>
      <c r="J548" s="42">
        <f t="shared" si="121"/>
        <v>2570.6090552658166</v>
      </c>
      <c r="K548">
        <f t="shared" si="122"/>
        <v>2.8488201602414964</v>
      </c>
      <c r="L548">
        <f t="shared" si="123"/>
        <v>0</v>
      </c>
      <c r="M548" s="42">
        <f t="shared" si="124"/>
        <v>2.8488201602414964</v>
      </c>
      <c r="N548" s="6">
        <f t="shared" si="125"/>
        <v>-4.6054187656045077E-8</v>
      </c>
      <c r="O548" s="4">
        <f>SUM($N$54:N548)*0.1+$O$30</f>
        <v>5.4206353488540152E-6</v>
      </c>
      <c r="P548" s="4">
        <f>SUM($O$235:O548)</f>
        <v>1.2415023767312849E-3</v>
      </c>
      <c r="Q548" s="6">
        <f t="shared" si="126"/>
        <v>-2.9631825969408763E-7</v>
      </c>
      <c r="R548" s="4">
        <f>SUM($Q$54:Q548)*0.1+$O$8</f>
        <v>-2.8605717486341242E-5</v>
      </c>
      <c r="S548" s="4">
        <f>SUM($R$235:R548)</f>
        <v>-4.4952782657647862E-3</v>
      </c>
      <c r="T548">
        <f t="shared" si="127"/>
        <v>2.9114779073412437E-5</v>
      </c>
      <c r="U548">
        <f t="shared" si="128"/>
        <v>4.6635667506841469E-3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2540.1128917466494</v>
      </c>
      <c r="E549">
        <f t="shared" si="116"/>
        <v>-394.78780654560251</v>
      </c>
      <c r="F549">
        <f t="shared" si="117"/>
        <v>0</v>
      </c>
      <c r="G549">
        <f t="shared" si="118"/>
        <v>5329.6353883654774</v>
      </c>
      <c r="H549">
        <f t="shared" si="119"/>
        <v>34291.524038578689</v>
      </c>
      <c r="I549">
        <f t="shared" si="120"/>
        <v>34703.222246087433</v>
      </c>
      <c r="J549" s="42">
        <f t="shared" si="121"/>
        <v>2570.6090552658166</v>
      </c>
      <c r="K549">
        <f t="shared" si="122"/>
        <v>2.8278729531808984</v>
      </c>
      <c r="L549">
        <f t="shared" si="123"/>
        <v>0</v>
      </c>
      <c r="M549" s="42">
        <f t="shared" si="124"/>
        <v>2.8278729531808984</v>
      </c>
      <c r="N549" s="6">
        <f t="shared" si="125"/>
        <v>-4.5715553923279991E-8</v>
      </c>
      <c r="O549" s="4">
        <f>SUM($N$54:N549)*0.1+$O$30</f>
        <v>5.4160637934616871E-6</v>
      </c>
      <c r="P549" s="4">
        <f>SUM($O$235:O549)</f>
        <v>1.2469184405247465E-3</v>
      </c>
      <c r="Q549" s="6">
        <f t="shared" si="126"/>
        <v>-2.9413944896104302E-7</v>
      </c>
      <c r="R549" s="4">
        <f>SUM($Q$54:Q549)*0.1+$O$8</f>
        <v>-2.8635131431237346E-5</v>
      </c>
      <c r="S549" s="4">
        <f>SUM($R$235:R549)</f>
        <v>-4.5239133971960235E-3</v>
      </c>
      <c r="T549">
        <f t="shared" si="127"/>
        <v>2.9142829291252483E-5</v>
      </c>
      <c r="U549">
        <f t="shared" si="128"/>
        <v>4.6926110026988526E-3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2540.1128917466494</v>
      </c>
      <c r="E550">
        <f t="shared" si="116"/>
        <v>-394.78780654560251</v>
      </c>
      <c r="F550">
        <f t="shared" si="117"/>
        <v>0</v>
      </c>
      <c r="G550">
        <f t="shared" si="118"/>
        <v>5290.1566077109128</v>
      </c>
      <c r="H550">
        <f t="shared" si="119"/>
        <v>34037.512749404013</v>
      </c>
      <c r="I550">
        <f t="shared" si="120"/>
        <v>34446.161340560844</v>
      </c>
      <c r="J550" s="42">
        <f t="shared" si="121"/>
        <v>2570.6090552658166</v>
      </c>
      <c r="K550">
        <f t="shared" si="122"/>
        <v>2.8069257461202977</v>
      </c>
      <c r="L550">
        <f t="shared" si="123"/>
        <v>0</v>
      </c>
      <c r="M550" s="42">
        <f t="shared" si="124"/>
        <v>2.8069257461202977</v>
      </c>
      <c r="N550" s="6">
        <f t="shared" si="125"/>
        <v>-4.5376920190514906E-8</v>
      </c>
      <c r="O550" s="4">
        <f>SUM($N$54:N550)*0.1+$O$30</f>
        <v>5.411526101442636E-6</v>
      </c>
      <c r="P550" s="4">
        <f>SUM($O$235:O550)</f>
        <v>1.2523299666261892E-3</v>
      </c>
      <c r="Q550" s="6">
        <f t="shared" si="126"/>
        <v>-2.919606382279981E-7</v>
      </c>
      <c r="R550" s="4">
        <f>SUM($Q$54:Q550)*0.1+$O$8</f>
        <v>-2.8664327495060146E-5</v>
      </c>
      <c r="S550" s="4">
        <f>SUM($R$235:R550)</f>
        <v>-4.5525777246910835E-3</v>
      </c>
      <c r="T550">
        <f t="shared" si="127"/>
        <v>2.9170675094873206E-5</v>
      </c>
      <c r="U550">
        <f t="shared" si="128"/>
        <v>4.721683416395406E-3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2540.1128917466494</v>
      </c>
      <c r="E551">
        <f t="shared" si="116"/>
        <v>-394.78780654560251</v>
      </c>
      <c r="F551">
        <f t="shared" si="117"/>
        <v>0</v>
      </c>
      <c r="G551">
        <f t="shared" si="118"/>
        <v>5250.6778270563482</v>
      </c>
      <c r="H551">
        <f t="shared" si="119"/>
        <v>33783.501460229345</v>
      </c>
      <c r="I551">
        <f t="shared" si="120"/>
        <v>34189.100435034255</v>
      </c>
      <c r="J551" s="42">
        <f t="shared" si="121"/>
        <v>2570.6090552658166</v>
      </c>
      <c r="K551">
        <f t="shared" si="122"/>
        <v>2.7859785390596974</v>
      </c>
      <c r="L551">
        <f t="shared" si="123"/>
        <v>0</v>
      </c>
      <c r="M551" s="42">
        <f t="shared" si="124"/>
        <v>2.7859785390596974</v>
      </c>
      <c r="N551" s="6">
        <f t="shared" si="125"/>
        <v>-4.5038286457749821E-8</v>
      </c>
      <c r="O551" s="4">
        <f>SUM($N$54:N551)*0.1+$O$30</f>
        <v>5.4070222727968619E-6</v>
      </c>
      <c r="P551" s="4">
        <f>SUM($O$235:O551)</f>
        <v>1.2577369888989861E-3</v>
      </c>
      <c r="Q551" s="6">
        <f t="shared" si="126"/>
        <v>-2.8978182749495322E-7</v>
      </c>
      <c r="R551" s="4">
        <f>SUM($Q$54:Q551)*0.1+$O$8</f>
        <v>-2.8693305677809641E-5</v>
      </c>
      <c r="S551" s="4">
        <f>SUM($R$235:R551)</f>
        <v>-4.5812710303688928E-3</v>
      </c>
      <c r="T551">
        <f t="shared" si="127"/>
        <v>2.9198316399730042E-5</v>
      </c>
      <c r="U551">
        <f t="shared" si="128"/>
        <v>4.7507837865916345E-3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2540.1128917466494</v>
      </c>
      <c r="E552">
        <f t="shared" si="116"/>
        <v>-394.78780654560251</v>
      </c>
      <c r="F552">
        <f t="shared" si="117"/>
        <v>0</v>
      </c>
      <c r="G552">
        <f t="shared" si="118"/>
        <v>5211.1990464017927</v>
      </c>
      <c r="H552">
        <f t="shared" si="119"/>
        <v>33529.490171054669</v>
      </c>
      <c r="I552">
        <f t="shared" si="120"/>
        <v>33932.039529507667</v>
      </c>
      <c r="J552" s="42">
        <f t="shared" si="121"/>
        <v>2570.6090552658166</v>
      </c>
      <c r="K552">
        <f t="shared" si="122"/>
        <v>2.7650313319990967</v>
      </c>
      <c r="L552">
        <f t="shared" si="123"/>
        <v>0</v>
      </c>
      <c r="M552" s="42">
        <f t="shared" si="124"/>
        <v>2.7650313319990967</v>
      </c>
      <c r="N552" s="6">
        <f t="shared" si="125"/>
        <v>-4.4699652724984815E-8</v>
      </c>
      <c r="O552" s="4">
        <f>SUM($N$54:N552)*0.1+$O$30</f>
        <v>5.402552307524363E-6</v>
      </c>
      <c r="P552" s="4">
        <f>SUM($O$235:O552)</f>
        <v>1.2631395412065105E-3</v>
      </c>
      <c r="Q552" s="6">
        <f t="shared" si="126"/>
        <v>-2.876030167619083E-7</v>
      </c>
      <c r="R552" s="4">
        <f>SUM($Q$54:Q552)*0.1+$O$8</f>
        <v>-2.8722065979485832E-5</v>
      </c>
      <c r="S552" s="4">
        <f>SUM($R$235:R552)</f>
        <v>-4.6099930963483787E-3</v>
      </c>
      <c r="T552">
        <f t="shared" si="127"/>
        <v>2.9225753122297367E-5</v>
      </c>
      <c r="U552">
        <f t="shared" si="128"/>
        <v>4.7799119080731084E-3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2540.1128917466494</v>
      </c>
      <c r="E553">
        <f t="shared" si="116"/>
        <v>-394.78780654560251</v>
      </c>
      <c r="F553">
        <f t="shared" si="117"/>
        <v>0</v>
      </c>
      <c r="G553">
        <f t="shared" si="118"/>
        <v>5171.720265747228</v>
      </c>
      <c r="H553">
        <f t="shared" si="119"/>
        <v>33275.478881880001</v>
      </c>
      <c r="I553">
        <f t="shared" si="120"/>
        <v>33674.978623981078</v>
      </c>
      <c r="J553" s="42">
        <f t="shared" si="121"/>
        <v>2570.6090552658166</v>
      </c>
      <c r="K553">
        <f t="shared" si="122"/>
        <v>2.7440841249384964</v>
      </c>
      <c r="L553">
        <f t="shared" si="123"/>
        <v>0</v>
      </c>
      <c r="M553" s="42">
        <f t="shared" si="124"/>
        <v>2.7440841249384964</v>
      </c>
      <c r="N553" s="6">
        <f t="shared" si="125"/>
        <v>-4.436101899221973E-8</v>
      </c>
      <c r="O553" s="4">
        <f>SUM($N$54:N553)*0.1+$O$30</f>
        <v>5.3981162056251411E-6</v>
      </c>
      <c r="P553" s="4">
        <f>SUM($O$235:O553)</f>
        <v>1.2685376574121357E-3</v>
      </c>
      <c r="Q553" s="6">
        <f t="shared" si="126"/>
        <v>-2.8542420602886348E-7</v>
      </c>
      <c r="R553" s="4">
        <f>SUM($Q$54:Q553)*0.1+$O$8</f>
        <v>-2.8750608400088719E-5</v>
      </c>
      <c r="S553" s="4">
        <f>SUM($R$235:R553)</f>
        <v>-4.6387437047484678E-3</v>
      </c>
      <c r="T553">
        <f t="shared" si="127"/>
        <v>2.9252985180057861E-5</v>
      </c>
      <c r="U553">
        <f t="shared" si="128"/>
        <v>4.8090675755926128E-3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2540.1128917466494</v>
      </c>
      <c r="E554">
        <f t="shared" si="116"/>
        <v>-394.78780654560251</v>
      </c>
      <c r="F554">
        <f t="shared" si="117"/>
        <v>0</v>
      </c>
      <c r="G554">
        <f t="shared" si="118"/>
        <v>5132.241485092678</v>
      </c>
      <c r="H554">
        <f t="shared" si="119"/>
        <v>33021.467592705325</v>
      </c>
      <c r="I554">
        <f t="shared" si="120"/>
        <v>33417.91771845449</v>
      </c>
      <c r="J554" s="42">
        <f t="shared" si="121"/>
        <v>2570.6090552658166</v>
      </c>
      <c r="K554">
        <f t="shared" si="122"/>
        <v>2.7231369178778961</v>
      </c>
      <c r="L554">
        <f t="shared" si="123"/>
        <v>0</v>
      </c>
      <c r="M554" s="42">
        <f t="shared" si="124"/>
        <v>2.7231369178778961</v>
      </c>
      <c r="N554" s="6">
        <f t="shared" si="125"/>
        <v>-4.402238525945477E-8</v>
      </c>
      <c r="O554" s="4">
        <f>SUM($N$54:N554)*0.1+$O$30</f>
        <v>5.3937139670991944E-6</v>
      </c>
      <c r="P554" s="4">
        <f>SUM($O$235:O554)</f>
        <v>1.2739313713792349E-3</v>
      </c>
      <c r="Q554" s="6">
        <f t="shared" si="126"/>
        <v>-2.8324539529581855E-7</v>
      </c>
      <c r="R554" s="4">
        <f>SUM($Q$54:Q554)*0.1+$O$8</f>
        <v>-2.8778932939618301E-5</v>
      </c>
      <c r="S554" s="4">
        <f>SUM($R$235:R554)</f>
        <v>-4.6675226376880858E-3</v>
      </c>
      <c r="T554">
        <f t="shared" si="127"/>
        <v>2.928001249149201E-5</v>
      </c>
      <c r="U554">
        <f t="shared" si="128"/>
        <v>4.8382505838696415E-3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2540.1128917466494</v>
      </c>
      <c r="E555">
        <f t="shared" si="116"/>
        <v>-394.78780654560251</v>
      </c>
      <c r="F555">
        <f t="shared" si="117"/>
        <v>0</v>
      </c>
      <c r="G555">
        <f t="shared" si="118"/>
        <v>5092.7627044381206</v>
      </c>
      <c r="H555">
        <f t="shared" si="119"/>
        <v>32767.456303530649</v>
      </c>
      <c r="I555">
        <f t="shared" si="120"/>
        <v>33160.856812927894</v>
      </c>
      <c r="J555" s="42">
        <f t="shared" si="121"/>
        <v>2570.6090552658166</v>
      </c>
      <c r="K555">
        <f t="shared" si="122"/>
        <v>2.702189710817295</v>
      </c>
      <c r="L555">
        <f t="shared" si="123"/>
        <v>0</v>
      </c>
      <c r="M555" s="42">
        <f t="shared" si="124"/>
        <v>2.702189710817295</v>
      </c>
      <c r="N555" s="6">
        <f t="shared" si="125"/>
        <v>-4.3683751526689751E-8</v>
      </c>
      <c r="O555" s="4">
        <f>SUM($N$54:N555)*0.1+$O$30</f>
        <v>5.3893455919465264E-6</v>
      </c>
      <c r="P555" s="4">
        <f>SUM($O$235:O555)</f>
        <v>1.2793207169711814E-3</v>
      </c>
      <c r="Q555" s="6">
        <f t="shared" si="126"/>
        <v>-2.8106658456277362E-7</v>
      </c>
      <c r="R555" s="4">
        <f>SUM($Q$54:Q555)*0.1+$O$8</f>
        <v>-2.8807039598074579E-5</v>
      </c>
      <c r="S555" s="4">
        <f>SUM($R$235:R555)</f>
        <v>-4.6963296772861603E-3</v>
      </c>
      <c r="T555">
        <f t="shared" si="127"/>
        <v>2.9306834976067787E-5</v>
      </c>
      <c r="U555">
        <f t="shared" si="128"/>
        <v>4.8674607275899402E-3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2540.1128917466494</v>
      </c>
      <c r="E556">
        <f t="shared" si="116"/>
        <v>-394.78780654560251</v>
      </c>
      <c r="F556">
        <f t="shared" si="117"/>
        <v>0</v>
      </c>
      <c r="G556">
        <f t="shared" si="118"/>
        <v>5053.283923783556</v>
      </c>
      <c r="H556">
        <f t="shared" si="119"/>
        <v>32513.44501435601</v>
      </c>
      <c r="I556">
        <f t="shared" si="120"/>
        <v>32903.795907401334</v>
      </c>
      <c r="J556" s="42">
        <f t="shared" si="121"/>
        <v>2570.6090552658166</v>
      </c>
      <c r="K556">
        <f t="shared" si="122"/>
        <v>2.6812425037566969</v>
      </c>
      <c r="L556">
        <f t="shared" si="123"/>
        <v>0</v>
      </c>
      <c r="M556" s="42">
        <f t="shared" si="124"/>
        <v>2.6812425037566969</v>
      </c>
      <c r="N556" s="6">
        <f t="shared" si="125"/>
        <v>-4.3345117793924666E-8</v>
      </c>
      <c r="O556" s="4">
        <f>SUM($N$54:N556)*0.1+$O$30</f>
        <v>5.3850110801671336E-6</v>
      </c>
      <c r="P556" s="4">
        <f>SUM($O$235:O556)</f>
        <v>1.2847057280513485E-3</v>
      </c>
      <c r="Q556" s="6">
        <f t="shared" si="126"/>
        <v>-2.7888777382972902E-7</v>
      </c>
      <c r="R556" s="4">
        <f>SUM($Q$54:Q556)*0.1+$O$8</f>
        <v>-2.8834928375457553E-5</v>
      </c>
      <c r="S556" s="4">
        <f>SUM($R$235:R556)</f>
        <v>-4.7251646056616177E-3</v>
      </c>
      <c r="T556">
        <f t="shared" si="127"/>
        <v>2.9333452554230468E-5</v>
      </c>
      <c r="U556">
        <f t="shared" si="128"/>
        <v>4.896697801405071E-3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2540.1128917466494</v>
      </c>
      <c r="E557">
        <f t="shared" si="116"/>
        <v>-394.78780654560251</v>
      </c>
      <c r="F557">
        <f t="shared" si="117"/>
        <v>0</v>
      </c>
      <c r="G557">
        <f t="shared" si="118"/>
        <v>5013.8051431289914</v>
      </c>
      <c r="H557">
        <f t="shared" si="119"/>
        <v>32259.433725181334</v>
      </c>
      <c r="I557">
        <f t="shared" si="120"/>
        <v>32646.735001874746</v>
      </c>
      <c r="J557" s="42">
        <f t="shared" si="121"/>
        <v>2570.6090552658166</v>
      </c>
      <c r="K557">
        <f t="shared" si="122"/>
        <v>2.6602952966960962</v>
      </c>
      <c r="L557">
        <f t="shared" si="123"/>
        <v>0</v>
      </c>
      <c r="M557" s="42">
        <f t="shared" si="124"/>
        <v>2.6602952966960962</v>
      </c>
      <c r="N557" s="6">
        <f t="shared" si="125"/>
        <v>-4.3006484061159581E-8</v>
      </c>
      <c r="O557" s="4">
        <f>SUM($N$54:N557)*0.1+$O$30</f>
        <v>5.3807104317610178E-6</v>
      </c>
      <c r="P557" s="4">
        <f>SUM($O$235:O557)</f>
        <v>1.2900864384831096E-3</v>
      </c>
      <c r="Q557" s="6">
        <f t="shared" si="126"/>
        <v>-2.7670896309668409E-7</v>
      </c>
      <c r="R557" s="4">
        <f>SUM($Q$54:Q557)*0.1+$O$8</f>
        <v>-2.8862599271767222E-5</v>
      </c>
      <c r="S557" s="4">
        <f>SUM($R$235:R557)</f>
        <v>-4.7540272049333846E-3</v>
      </c>
      <c r="T557">
        <f t="shared" si="127"/>
        <v>2.9359865147392614E-5</v>
      </c>
      <c r="U557">
        <f t="shared" si="128"/>
        <v>4.9259615999320133E-3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2540.1128917466494</v>
      </c>
      <c r="E558">
        <f t="shared" si="116"/>
        <v>-394.78780654560251</v>
      </c>
      <c r="F558">
        <f t="shared" si="117"/>
        <v>0</v>
      </c>
      <c r="G558">
        <f t="shared" si="118"/>
        <v>4974.3263624744286</v>
      </c>
      <c r="H558">
        <f t="shared" si="119"/>
        <v>32005.422436006633</v>
      </c>
      <c r="I558">
        <f t="shared" si="120"/>
        <v>32389.674096348128</v>
      </c>
      <c r="J558" s="42">
        <f t="shared" si="121"/>
        <v>2570.6090552658166</v>
      </c>
      <c r="K558">
        <f t="shared" si="122"/>
        <v>2.6393480896354933</v>
      </c>
      <c r="L558">
        <f t="shared" si="123"/>
        <v>0</v>
      </c>
      <c r="M558" s="42">
        <f t="shared" si="124"/>
        <v>2.6393480896354933</v>
      </c>
      <c r="N558" s="6">
        <f t="shared" si="125"/>
        <v>-4.2667850328394509E-8</v>
      </c>
      <c r="O558" s="4">
        <f>SUM($N$54:N558)*0.1+$O$30</f>
        <v>5.3764436467281773E-6</v>
      </c>
      <c r="P558" s="4">
        <f>SUM($O$235:O558)</f>
        <v>1.2954628821298378E-3</v>
      </c>
      <c r="Q558" s="6">
        <f t="shared" si="126"/>
        <v>-2.745301523636389E-7</v>
      </c>
      <c r="R558" s="4">
        <f>SUM($Q$54:Q558)*0.1+$O$8</f>
        <v>-2.8890052287003587E-5</v>
      </c>
      <c r="S558" s="4">
        <f>SUM($R$235:R558)</f>
        <v>-4.7829172572203885E-3</v>
      </c>
      <c r="T558">
        <f t="shared" si="127"/>
        <v>2.9386072677924229E-5</v>
      </c>
      <c r="U558">
        <f t="shared" si="128"/>
        <v>4.9552519177527947E-3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2540.1128917466494</v>
      </c>
      <c r="E559">
        <f t="shared" si="116"/>
        <v>-394.78780654560251</v>
      </c>
      <c r="F559">
        <f t="shared" si="117"/>
        <v>0</v>
      </c>
      <c r="G559">
        <f t="shared" si="118"/>
        <v>4934.8475818198713</v>
      </c>
      <c r="H559">
        <f t="shared" si="119"/>
        <v>31751.41114683199</v>
      </c>
      <c r="I559">
        <f t="shared" si="120"/>
        <v>32132.613190821568</v>
      </c>
      <c r="J559" s="42">
        <f t="shared" si="121"/>
        <v>2570.6090552658166</v>
      </c>
      <c r="K559">
        <f t="shared" si="122"/>
        <v>2.6184008825748952</v>
      </c>
      <c r="L559">
        <f t="shared" si="123"/>
        <v>0</v>
      </c>
      <c r="M559" s="42">
        <f t="shared" si="124"/>
        <v>2.6184008825748952</v>
      </c>
      <c r="N559" s="6">
        <f t="shared" si="125"/>
        <v>-4.232921659562949E-8</v>
      </c>
      <c r="O559" s="4">
        <f>SUM($N$54:N559)*0.1+$O$30</f>
        <v>5.3722107250686154E-6</v>
      </c>
      <c r="P559" s="4">
        <f>SUM($O$235:O559)</f>
        <v>1.3008350928549065E-3</v>
      </c>
      <c r="Q559" s="6">
        <f t="shared" si="126"/>
        <v>-2.7235134163059429E-7</v>
      </c>
      <c r="R559" s="4">
        <f>SUM($Q$54:Q559)*0.1+$O$8</f>
        <v>-2.8917287421166648E-5</v>
      </c>
      <c r="S559" s="4">
        <f>SUM($R$235:R559)</f>
        <v>-4.811834544641555E-3</v>
      </c>
      <c r="T559">
        <f t="shared" si="127"/>
        <v>2.9412075069143033E-5</v>
      </c>
      <c r="U559">
        <f t="shared" si="128"/>
        <v>4.9845685494141452E-3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2540.1128917466494</v>
      </c>
      <c r="E560">
        <f t="shared" si="116"/>
        <v>-394.78780654560251</v>
      </c>
      <c r="F560">
        <f t="shared" si="117"/>
        <v>0</v>
      </c>
      <c r="G560">
        <f t="shared" si="118"/>
        <v>4895.3688011653066</v>
      </c>
      <c r="H560">
        <f t="shared" si="119"/>
        <v>31497.399857657318</v>
      </c>
      <c r="I560">
        <f t="shared" si="120"/>
        <v>31875.552285294976</v>
      </c>
      <c r="J560" s="42">
        <f t="shared" si="121"/>
        <v>2570.6090552658166</v>
      </c>
      <c r="K560">
        <f t="shared" si="122"/>
        <v>2.5974536755142945</v>
      </c>
      <c r="L560">
        <f t="shared" si="123"/>
        <v>0</v>
      </c>
      <c r="M560" s="42">
        <f t="shared" si="124"/>
        <v>2.5974536755142945</v>
      </c>
      <c r="N560" s="6">
        <f t="shared" si="125"/>
        <v>-4.1990582862864404E-8</v>
      </c>
      <c r="O560" s="4">
        <f>SUM($N$54:N560)*0.1+$O$30</f>
        <v>5.3680116667823288E-6</v>
      </c>
      <c r="P560" s="4">
        <f>SUM($O$235:O560)</f>
        <v>1.3062031045216888E-3</v>
      </c>
      <c r="Q560" s="6">
        <f t="shared" si="126"/>
        <v>-2.7017253089754937E-7</v>
      </c>
      <c r="R560" s="4">
        <f>SUM($Q$54:Q560)*0.1+$O$8</f>
        <v>-2.8944304674256404E-5</v>
      </c>
      <c r="S560" s="4">
        <f>SUM($R$235:R560)</f>
        <v>-4.8407788493158117E-3</v>
      </c>
      <c r="T560">
        <f t="shared" si="127"/>
        <v>2.9437872245304897E-5</v>
      </c>
      <c r="U560">
        <f t="shared" si="128"/>
        <v>5.0139112894271882E-3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2540.1128917466494</v>
      </c>
      <c r="E561">
        <f t="shared" si="116"/>
        <v>-394.78780654560251</v>
      </c>
      <c r="F561">
        <f t="shared" si="117"/>
        <v>0</v>
      </c>
      <c r="G561">
        <f t="shared" si="118"/>
        <v>4855.890020510742</v>
      </c>
      <c r="H561">
        <f t="shared" si="119"/>
        <v>31243.388568482645</v>
      </c>
      <c r="I561">
        <f t="shared" si="120"/>
        <v>31618.491379768388</v>
      </c>
      <c r="J561" s="42">
        <f t="shared" si="121"/>
        <v>2570.6090552658166</v>
      </c>
      <c r="K561">
        <f t="shared" si="122"/>
        <v>2.5765064684536942</v>
      </c>
      <c r="L561">
        <f t="shared" si="123"/>
        <v>0</v>
      </c>
      <c r="M561" s="42">
        <f t="shared" si="124"/>
        <v>2.5765064684536942</v>
      </c>
      <c r="N561" s="6">
        <f t="shared" si="125"/>
        <v>-4.1651949130099319E-8</v>
      </c>
      <c r="O561" s="4">
        <f>SUM($N$54:N561)*0.1+$O$30</f>
        <v>5.3638464718693191E-6</v>
      </c>
      <c r="P561" s="4">
        <f>SUM($O$235:O561)</f>
        <v>1.3115669509935581E-3</v>
      </c>
      <c r="Q561" s="6">
        <f t="shared" si="126"/>
        <v>-2.6799372016450449E-7</v>
      </c>
      <c r="R561" s="4">
        <f>SUM($Q$54:Q561)*0.1+$O$8</f>
        <v>-2.897110404627285E-5</v>
      </c>
      <c r="S561" s="4">
        <f>SUM($R$235:R561)</f>
        <v>-4.8697499533620842E-3</v>
      </c>
      <c r="T561">
        <f t="shared" si="127"/>
        <v>2.9463464131594437E-5</v>
      </c>
      <c r="U561">
        <f t="shared" si="128"/>
        <v>5.043279932267151E-3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2540.1128917466494</v>
      </c>
      <c r="E562">
        <f t="shared" si="116"/>
        <v>-394.78780654560251</v>
      </c>
      <c r="F562">
        <f t="shared" si="117"/>
        <v>0</v>
      </c>
      <c r="G562">
        <f t="shared" si="118"/>
        <v>4816.4112398561774</v>
      </c>
      <c r="H562">
        <f t="shared" si="119"/>
        <v>30989.37727930797</v>
      </c>
      <c r="I562">
        <f t="shared" si="120"/>
        <v>31361.430474241795</v>
      </c>
      <c r="J562" s="42">
        <f t="shared" si="121"/>
        <v>2570.6090552658166</v>
      </c>
      <c r="K562">
        <f t="shared" si="122"/>
        <v>2.5555592613930935</v>
      </c>
      <c r="L562">
        <f t="shared" si="123"/>
        <v>0</v>
      </c>
      <c r="M562" s="42">
        <f t="shared" si="124"/>
        <v>2.5555592613930935</v>
      </c>
      <c r="N562" s="6">
        <f t="shared" si="125"/>
        <v>-4.1313315397334234E-8</v>
      </c>
      <c r="O562" s="4">
        <f>SUM($N$54:N562)*0.1+$O$30</f>
        <v>5.3597151403295847E-6</v>
      </c>
      <c r="P562" s="4">
        <f>SUM($O$235:O562)</f>
        <v>1.3169266661338878E-3</v>
      </c>
      <c r="Q562" s="6">
        <f t="shared" si="126"/>
        <v>-2.6581490943145957E-7</v>
      </c>
      <c r="R562" s="4">
        <f>SUM($Q$54:Q562)*0.1+$O$8</f>
        <v>-2.8997685537215997E-5</v>
      </c>
      <c r="S562" s="4">
        <f>SUM($R$235:R562)</f>
        <v>-4.8987476388993E-3</v>
      </c>
      <c r="T562">
        <f t="shared" si="127"/>
        <v>2.9488850654115767E-5</v>
      </c>
      <c r="U562">
        <f t="shared" si="128"/>
        <v>5.0726742723731025E-3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2540.1128917466494</v>
      </c>
      <c r="E563">
        <f t="shared" si="116"/>
        <v>-394.78780654560251</v>
      </c>
      <c r="F563">
        <f t="shared" si="117"/>
        <v>0</v>
      </c>
      <c r="G563">
        <f t="shared" si="118"/>
        <v>4776.9324592016346</v>
      </c>
      <c r="H563">
        <f t="shared" si="119"/>
        <v>30735.36599013333</v>
      </c>
      <c r="I563">
        <f t="shared" si="120"/>
        <v>31104.369568715239</v>
      </c>
      <c r="J563" s="42">
        <f t="shared" si="121"/>
        <v>2570.6090552658166</v>
      </c>
      <c r="K563">
        <f t="shared" si="122"/>
        <v>2.5346120543324955</v>
      </c>
      <c r="L563">
        <f t="shared" si="123"/>
        <v>0</v>
      </c>
      <c r="M563" s="42">
        <f t="shared" si="124"/>
        <v>2.5346120543324955</v>
      </c>
      <c r="N563" s="6">
        <f t="shared" si="125"/>
        <v>-4.097468166456934E-8</v>
      </c>
      <c r="O563" s="4">
        <f>SUM($N$54:N563)*0.1+$O$30</f>
        <v>5.3556176721631273E-6</v>
      </c>
      <c r="P563" s="4">
        <f>SUM($O$235:O563)</f>
        <v>1.3222822838060509E-3</v>
      </c>
      <c r="Q563" s="6">
        <f t="shared" si="126"/>
        <v>-2.6363609869841496E-7</v>
      </c>
      <c r="R563" s="4">
        <f>SUM($Q$54:Q563)*0.1+$O$8</f>
        <v>-2.9024049147085841E-5</v>
      </c>
      <c r="S563" s="4">
        <f>SUM($R$235:R563)</f>
        <v>-4.9277716880463856E-3</v>
      </c>
      <c r="T563">
        <f t="shared" si="127"/>
        <v>2.9514031739883324E-5</v>
      </c>
      <c r="U563">
        <f t="shared" si="128"/>
        <v>5.1020941041477145E-3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2540.1128917466494</v>
      </c>
      <c r="E564">
        <f t="shared" si="116"/>
        <v>-394.78780654560251</v>
      </c>
      <c r="F564">
        <f t="shared" si="117"/>
        <v>0</v>
      </c>
      <c r="G564">
        <f t="shared" si="118"/>
        <v>4737.45367854707</v>
      </c>
      <c r="H564">
        <f t="shared" si="119"/>
        <v>30481.354700958655</v>
      </c>
      <c r="I564">
        <f t="shared" si="120"/>
        <v>30847.308663188647</v>
      </c>
      <c r="J564" s="42">
        <f t="shared" si="121"/>
        <v>2570.6090552658166</v>
      </c>
      <c r="K564">
        <f t="shared" si="122"/>
        <v>2.5136648472718948</v>
      </c>
      <c r="L564">
        <f t="shared" si="123"/>
        <v>0</v>
      </c>
      <c r="M564" s="42">
        <f t="shared" si="124"/>
        <v>2.5136648472718948</v>
      </c>
      <c r="N564" s="6">
        <f t="shared" si="125"/>
        <v>-4.0636047931804255E-8</v>
      </c>
      <c r="O564" s="4">
        <f>SUM($N$54:N564)*0.1+$O$30</f>
        <v>5.3515540673699468E-6</v>
      </c>
      <c r="P564" s="4">
        <f>SUM($O$235:O564)</f>
        <v>1.3276338378734208E-3</v>
      </c>
      <c r="Q564" s="6">
        <f t="shared" si="126"/>
        <v>-2.6145728796537003E-7</v>
      </c>
      <c r="R564" s="4">
        <f>SUM($Q$54:Q564)*0.1+$O$8</f>
        <v>-2.9050194875882373E-5</v>
      </c>
      <c r="S564" s="4">
        <f>SUM($R$235:R564)</f>
        <v>-4.9568218829222676E-3</v>
      </c>
      <c r="T564">
        <f t="shared" si="127"/>
        <v>2.9539007316812903E-5</v>
      </c>
      <c r="U564">
        <f t="shared" si="128"/>
        <v>5.13153922195705E-3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2540.1128917466494</v>
      </c>
      <c r="E565">
        <f t="shared" si="116"/>
        <v>-394.78780654560251</v>
      </c>
      <c r="F565">
        <f t="shared" si="117"/>
        <v>0</v>
      </c>
      <c r="G565">
        <f t="shared" si="118"/>
        <v>4697.9748978925054</v>
      </c>
      <c r="H565">
        <f t="shared" si="119"/>
        <v>30227.343411783953</v>
      </c>
      <c r="I565">
        <f t="shared" si="120"/>
        <v>30590.247757662029</v>
      </c>
      <c r="J565" s="42">
        <f t="shared" si="121"/>
        <v>2570.6090552658166</v>
      </c>
      <c r="K565">
        <f t="shared" si="122"/>
        <v>2.4927176402112918</v>
      </c>
      <c r="L565">
        <f t="shared" si="123"/>
        <v>0</v>
      </c>
      <c r="M565" s="42">
        <f t="shared" si="124"/>
        <v>2.4927176402112918</v>
      </c>
      <c r="N565" s="6">
        <f t="shared" si="125"/>
        <v>-4.029741419903917E-8</v>
      </c>
      <c r="O565" s="4">
        <f>SUM($N$54:N565)*0.1+$O$30</f>
        <v>5.3475243259500433E-6</v>
      </c>
      <c r="P565" s="4">
        <f>SUM($O$235:O565)</f>
        <v>1.3329813621993708E-3</v>
      </c>
      <c r="Q565" s="6">
        <f t="shared" si="126"/>
        <v>-2.592784772323249E-7</v>
      </c>
      <c r="R565" s="4">
        <f>SUM($Q$54:Q565)*0.1+$O$8</f>
        <v>-2.9076122723605608E-5</v>
      </c>
      <c r="S565" s="4">
        <f>SUM($R$235:R565)</f>
        <v>-4.9858980056458734E-3</v>
      </c>
      <c r="T565">
        <f t="shared" si="127"/>
        <v>2.9563777313712838E-5</v>
      </c>
      <c r="U565">
        <f t="shared" si="128"/>
        <v>5.1610094201303674E-3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2540.1128917466494</v>
      </c>
      <c r="E566">
        <f t="shared" si="116"/>
        <v>-394.78780654560251</v>
      </c>
      <c r="F566">
        <f t="shared" si="117"/>
        <v>0</v>
      </c>
      <c r="G566">
        <f t="shared" si="118"/>
        <v>4658.4961172379481</v>
      </c>
      <c r="H566">
        <f t="shared" si="119"/>
        <v>29973.33212260931</v>
      </c>
      <c r="I566">
        <f t="shared" si="120"/>
        <v>30333.18685213547</v>
      </c>
      <c r="J566" s="42">
        <f t="shared" si="121"/>
        <v>2570.6090552658166</v>
      </c>
      <c r="K566">
        <f t="shared" si="122"/>
        <v>2.4717704331506938</v>
      </c>
      <c r="L566">
        <f t="shared" si="123"/>
        <v>0</v>
      </c>
      <c r="M566" s="42">
        <f t="shared" si="124"/>
        <v>2.4717704331506938</v>
      </c>
      <c r="N566" s="6">
        <f t="shared" si="125"/>
        <v>-3.9958780466274151E-8</v>
      </c>
      <c r="O566" s="4">
        <f>SUM($N$54:N566)*0.1+$O$30</f>
        <v>5.3435284479034167E-6</v>
      </c>
      <c r="P566" s="4">
        <f>SUM($O$235:O566)</f>
        <v>1.3383248906472741E-3</v>
      </c>
      <c r="Q566" s="6">
        <f t="shared" si="126"/>
        <v>-2.5709966649928023E-7</v>
      </c>
      <c r="R566" s="4">
        <f>SUM($Q$54:Q566)*0.1+$O$8</f>
        <v>-2.9101832690255532E-5</v>
      </c>
      <c r="S566" s="4">
        <f>SUM($R$235:R566)</f>
        <v>-5.0149998383361288E-3</v>
      </c>
      <c r="T566">
        <f t="shared" si="127"/>
        <v>2.9588341660275228E-5</v>
      </c>
      <c r="U566">
        <f t="shared" si="128"/>
        <v>5.1905044929599509E-3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2540.1128917466494</v>
      </c>
      <c r="E567">
        <f t="shared" ref="E567:E630" si="132">IF(B567&lt;$B$41,$B$14,IF(AND($B$41&lt;=B567,B567&lt;$B$41+$G$8),$B$14+$B$17,$B$14+$B$17+$B$11))</f>
        <v>-394.78780654560251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4619.0173365833834</v>
      </c>
      <c r="H567">
        <f t="shared" ref="H567:H630" si="135">IF(B567&lt;$B$41,-$B$13*B567,IF(AND($B$41&lt;=B567,B567&lt;=$B$41+$G$8),-$B$13*B567+(-B567+B554)*B529,-$B$13*B567+(-B567+$B$41)*$B$16+(-B567+$B$41+$G$8)*$B$10))</f>
        <v>29719.320833434635</v>
      </c>
      <c r="I567">
        <f t="shared" ref="I567:I630" si="136">SQRT(SUMSQ(H567,G567))</f>
        <v>30076.125946608878</v>
      </c>
      <c r="J567" s="42">
        <f t="shared" ref="J567:J630" si="137">SQRT(SUMSQ(D567:E567))</f>
        <v>2570.6090552658166</v>
      </c>
      <c r="K567">
        <f t="shared" ref="K567:K630" si="138">32*I567/(PI()*$G$13^3)</f>
        <v>2.4508232260900931</v>
      </c>
      <c r="L567">
        <f t="shared" ref="L567:L630" si="139">16*F567/(PI()*$G$13^3)*$G$23</f>
        <v>0</v>
      </c>
      <c r="M567" s="42">
        <f t="shared" ref="M567:M630" si="140">SQRT(K567^2+3*L567^2)</f>
        <v>2.4508232260900931</v>
      </c>
      <c r="N567" s="6">
        <f t="shared" ref="N567:N630" si="141">-G567/($G$15*$B$42)</f>
        <v>-3.9620146733509066E-8</v>
      </c>
      <c r="O567" s="4">
        <f>SUM($N$54:N567)*0.1+$O$30</f>
        <v>5.3395664332300654E-6</v>
      </c>
      <c r="P567" s="4">
        <f>SUM($O$235:O567)</f>
        <v>1.3436644570805041E-3</v>
      </c>
      <c r="Q567" s="6">
        <f t="shared" ref="Q567:Q630" si="142">-H567/($B$42*$G$15)</f>
        <v>-2.5492085576623531E-7</v>
      </c>
      <c r="R567" s="4">
        <f>SUM($Q$54:Q567)*0.1+$O$8</f>
        <v>-2.9127324775832158E-5</v>
      </c>
      <c r="S567" s="4">
        <f>SUM($R$235:R567)</f>
        <v>-5.0441271631119612E-3</v>
      </c>
      <c r="T567">
        <f t="shared" ref="T567:T630" si="143">SQRT(SUMSQ(O567,R567))</f>
        <v>2.9612700287067426E-5</v>
      </c>
      <c r="U567">
        <f t="shared" ref="U567:U630" si="144">SQRT(S567^2+P567^2)</f>
        <v>5.2200242347009628E-3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2540.1128917466494</v>
      </c>
      <c r="E568">
        <f t="shared" si="132"/>
        <v>-394.78780654560251</v>
      </c>
      <c r="F568">
        <f t="shared" si="133"/>
        <v>0</v>
      </c>
      <c r="G568">
        <f t="shared" si="134"/>
        <v>4579.5385559288188</v>
      </c>
      <c r="H568">
        <f t="shared" si="135"/>
        <v>29465.309544259966</v>
      </c>
      <c r="I568">
        <f t="shared" si="136"/>
        <v>29819.065041082293</v>
      </c>
      <c r="J568" s="42">
        <f t="shared" si="137"/>
        <v>2570.6090552658166</v>
      </c>
      <c r="K568">
        <f t="shared" si="138"/>
        <v>2.4298760190294928</v>
      </c>
      <c r="L568">
        <f t="shared" si="139"/>
        <v>0</v>
      </c>
      <c r="M568" s="42">
        <f t="shared" si="140"/>
        <v>2.4298760190294928</v>
      </c>
      <c r="N568" s="6">
        <f t="shared" si="141"/>
        <v>-3.928151300074398E-8</v>
      </c>
      <c r="O568" s="4">
        <f>SUM($N$54:N568)*0.1+$O$30</f>
        <v>5.335638281929991E-6</v>
      </c>
      <c r="P568" s="4">
        <f>SUM($O$235:O568)</f>
        <v>1.349000095362434E-3</v>
      </c>
      <c r="Q568" s="6">
        <f t="shared" si="142"/>
        <v>-2.5274204503319044E-7</v>
      </c>
      <c r="R568" s="4">
        <f>SUM($Q$54:Q568)*0.1+$O$8</f>
        <v>-2.9152598980335473E-5</v>
      </c>
      <c r="S568" s="4">
        <f>SUM($R$235:R568)</f>
        <v>-5.0732797620922964E-3</v>
      </c>
      <c r="T568">
        <f t="shared" si="143"/>
        <v>2.9636853125523526E-5</v>
      </c>
      <c r="U568">
        <f t="shared" si="144"/>
        <v>5.2495684395713069E-3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2540.1128917466494</v>
      </c>
      <c r="E569">
        <f t="shared" si="132"/>
        <v>-394.78780654560251</v>
      </c>
      <c r="F569">
        <f t="shared" si="133"/>
        <v>0</v>
      </c>
      <c r="G569">
        <f t="shared" si="134"/>
        <v>4540.0597752742542</v>
      </c>
      <c r="H569">
        <f t="shared" si="135"/>
        <v>29211.298255085319</v>
      </c>
      <c r="I569">
        <f t="shared" si="136"/>
        <v>29562.004135555726</v>
      </c>
      <c r="J569" s="42">
        <f t="shared" si="137"/>
        <v>2570.6090552658166</v>
      </c>
      <c r="K569">
        <f t="shared" si="138"/>
        <v>2.4089288119688943</v>
      </c>
      <c r="L569">
        <f t="shared" si="139"/>
        <v>0</v>
      </c>
      <c r="M569" s="42">
        <f t="shared" si="140"/>
        <v>2.4089288119688943</v>
      </c>
      <c r="N569" s="6">
        <f t="shared" si="141"/>
        <v>-3.8942879267978895E-8</v>
      </c>
      <c r="O569" s="4">
        <f>SUM($N$54:N569)*0.1+$O$30</f>
        <v>5.3317439940031919E-6</v>
      </c>
      <c r="P569" s="4">
        <f>SUM($O$235:O569)</f>
        <v>1.3543318393564373E-3</v>
      </c>
      <c r="Q569" s="6">
        <f t="shared" si="142"/>
        <v>-2.5056323430014577E-7</v>
      </c>
      <c r="R569" s="4">
        <f>SUM($Q$54:Q569)*0.1+$O$8</f>
        <v>-2.917765530376549E-5</v>
      </c>
      <c r="S569" s="4">
        <f>SUM($R$235:R569)</f>
        <v>-5.1024574173960616E-3</v>
      </c>
      <c r="T569">
        <f t="shared" si="143"/>
        <v>2.9660800107936123E-5</v>
      </c>
      <c r="U569">
        <f t="shared" si="144"/>
        <v>5.2791369017515235E-3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2540.1128917466494</v>
      </c>
      <c r="E570">
        <f t="shared" si="132"/>
        <v>-394.78780654560251</v>
      </c>
      <c r="F570">
        <f t="shared" si="133"/>
        <v>0</v>
      </c>
      <c r="G570">
        <f t="shared" si="134"/>
        <v>4500.5809946196969</v>
      </c>
      <c r="H570">
        <f t="shared" si="135"/>
        <v>28957.286965910651</v>
      </c>
      <c r="I570">
        <f t="shared" si="136"/>
        <v>29304.943230029141</v>
      </c>
      <c r="J570" s="42">
        <f t="shared" si="137"/>
        <v>2570.6090552658166</v>
      </c>
      <c r="K570">
        <f t="shared" si="138"/>
        <v>2.387981604908294</v>
      </c>
      <c r="L570">
        <f t="shared" si="139"/>
        <v>0</v>
      </c>
      <c r="M570" s="42">
        <f t="shared" si="140"/>
        <v>2.387981604908294</v>
      </c>
      <c r="N570" s="6">
        <f t="shared" si="141"/>
        <v>-3.8604245535213876E-8</v>
      </c>
      <c r="O570" s="4">
        <f>SUM($N$54:N570)*0.1+$O$30</f>
        <v>5.3278835694496714E-6</v>
      </c>
      <c r="P570" s="4">
        <f>SUM($O$235:O570)</f>
        <v>1.3596597229258869E-3</v>
      </c>
      <c r="Q570" s="6">
        <f t="shared" si="142"/>
        <v>-2.483844235671009E-7</v>
      </c>
      <c r="R570" s="4">
        <f>SUM($Q$54:Q570)*0.1+$O$8</f>
        <v>-2.9202493746122203E-5</v>
      </c>
      <c r="S570" s="4">
        <f>SUM($R$235:R570)</f>
        <v>-5.1316599111421836E-3</v>
      </c>
      <c r="T570">
        <f t="shared" si="143"/>
        <v>2.9684541167448052E-5</v>
      </c>
      <c r="U570">
        <f t="shared" si="144"/>
        <v>5.3087294153846935E-3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2540.1128917466494</v>
      </c>
      <c r="E571">
        <f t="shared" si="132"/>
        <v>-394.78780654560251</v>
      </c>
      <c r="F571">
        <f t="shared" si="133"/>
        <v>0</v>
      </c>
      <c r="G571">
        <f t="shared" si="134"/>
        <v>4461.1022139651323</v>
      </c>
      <c r="H571">
        <f t="shared" si="135"/>
        <v>28703.275676735975</v>
      </c>
      <c r="I571">
        <f t="shared" si="136"/>
        <v>29047.882324502549</v>
      </c>
      <c r="J571" s="42">
        <f t="shared" si="137"/>
        <v>2570.6090552658166</v>
      </c>
      <c r="K571">
        <f t="shared" si="138"/>
        <v>2.3670343978476933</v>
      </c>
      <c r="L571">
        <f t="shared" si="139"/>
        <v>0</v>
      </c>
      <c r="M571" s="42">
        <f t="shared" si="140"/>
        <v>2.3670343978476933</v>
      </c>
      <c r="N571" s="6">
        <f t="shared" si="141"/>
        <v>-3.8265611802448791E-8</v>
      </c>
      <c r="O571" s="4">
        <f>SUM($N$54:N571)*0.1+$O$30</f>
        <v>5.3240570082694262E-6</v>
      </c>
      <c r="P571" s="4">
        <f>SUM($O$235:O571)</f>
        <v>1.3649837799341563E-3</v>
      </c>
      <c r="Q571" s="6">
        <f t="shared" si="142"/>
        <v>-2.4620561283405598E-7</v>
      </c>
      <c r="R571" s="4">
        <f>SUM($Q$54:Q571)*0.1+$O$8</f>
        <v>-2.9227114307405606E-5</v>
      </c>
      <c r="S571" s="4">
        <f>SUM($R$235:R571)</f>
        <v>-5.1608870254495889E-3</v>
      </c>
      <c r="T571">
        <f t="shared" si="143"/>
        <v>2.9708076238044365E-5</v>
      </c>
      <c r="U571">
        <f t="shared" si="144"/>
        <v>5.3383457745763566E-3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2540.1128917466494</v>
      </c>
      <c r="E572">
        <f t="shared" si="132"/>
        <v>-394.78780654560251</v>
      </c>
      <c r="F572">
        <f t="shared" si="133"/>
        <v>0</v>
      </c>
      <c r="G572">
        <f t="shared" si="134"/>
        <v>4421.6234333105822</v>
      </c>
      <c r="H572">
        <f t="shared" si="135"/>
        <v>28449.264387561274</v>
      </c>
      <c r="I572">
        <f t="shared" si="136"/>
        <v>28790.821418975931</v>
      </c>
      <c r="J572" s="42">
        <f t="shared" si="137"/>
        <v>2570.6090552658166</v>
      </c>
      <c r="K572">
        <f t="shared" si="138"/>
        <v>2.3460871907870904</v>
      </c>
      <c r="L572">
        <f t="shared" si="139"/>
        <v>0</v>
      </c>
      <c r="M572" s="42">
        <f t="shared" si="140"/>
        <v>2.3460871907870904</v>
      </c>
      <c r="N572" s="6">
        <f t="shared" si="141"/>
        <v>-3.7926978069683831E-8</v>
      </c>
      <c r="O572" s="4">
        <f>SUM($N$54:N572)*0.1+$O$30</f>
        <v>5.320264310462458E-6</v>
      </c>
      <c r="P572" s="4">
        <f>SUM($O$235:O572)</f>
        <v>1.3703040442446187E-3</v>
      </c>
      <c r="Q572" s="6">
        <f t="shared" si="142"/>
        <v>-2.4402680210101084E-7</v>
      </c>
      <c r="R572" s="4">
        <f>SUM($Q$54:Q572)*0.1+$O$8</f>
        <v>-2.925151698761571E-5</v>
      </c>
      <c r="S572" s="4">
        <f>SUM($R$235:R572)</f>
        <v>-5.1901385424372049E-3</v>
      </c>
      <c r="T572">
        <f t="shared" si="143"/>
        <v>2.973140525454441E-5</v>
      </c>
      <c r="U572">
        <f t="shared" si="144"/>
        <v>5.3679857733944635E-3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2540.1128917466494</v>
      </c>
      <c r="E573">
        <f t="shared" si="132"/>
        <v>-394.78780654560251</v>
      </c>
      <c r="F573">
        <f t="shared" si="133"/>
        <v>0</v>
      </c>
      <c r="G573">
        <f t="shared" si="134"/>
        <v>4382.1446526560176</v>
      </c>
      <c r="H573">
        <f t="shared" si="135"/>
        <v>28195.253098386631</v>
      </c>
      <c r="I573">
        <f t="shared" si="136"/>
        <v>28533.760513449372</v>
      </c>
      <c r="J573" s="42">
        <f t="shared" si="137"/>
        <v>2570.6090552658166</v>
      </c>
      <c r="K573">
        <f t="shared" si="138"/>
        <v>2.3251399837264923</v>
      </c>
      <c r="L573">
        <f t="shared" si="139"/>
        <v>0</v>
      </c>
      <c r="M573" s="42">
        <f t="shared" si="140"/>
        <v>2.3251399837264923</v>
      </c>
      <c r="N573" s="6">
        <f t="shared" si="141"/>
        <v>-3.7588344336918746E-8</v>
      </c>
      <c r="O573" s="4">
        <f>SUM($N$54:N573)*0.1+$O$30</f>
        <v>5.316505476028765E-6</v>
      </c>
      <c r="P573" s="4">
        <f>SUM($O$235:O573)</f>
        <v>1.3756205497206476E-3</v>
      </c>
      <c r="Q573" s="6">
        <f t="shared" si="142"/>
        <v>-2.4184799136796623E-7</v>
      </c>
      <c r="R573" s="4">
        <f>SUM($Q$54:Q573)*0.1+$O$8</f>
        <v>-2.927570178675251E-5</v>
      </c>
      <c r="S573" s="4">
        <f>SUM($R$235:R573)</f>
        <v>-5.2194142442239574E-3</v>
      </c>
      <c r="T573">
        <f t="shared" si="143"/>
        <v>2.9754528152593983E-5</v>
      </c>
      <c r="U573">
        <f t="shared" si="144"/>
        <v>5.3976492058693181E-3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2540.1128917466494</v>
      </c>
      <c r="E574">
        <f t="shared" si="132"/>
        <v>-394.78780654560251</v>
      </c>
      <c r="F574">
        <f t="shared" si="133"/>
        <v>0</v>
      </c>
      <c r="G574">
        <f t="shared" si="134"/>
        <v>4342.6658720014639</v>
      </c>
      <c r="H574">
        <f t="shared" si="135"/>
        <v>27941.241809211955</v>
      </c>
      <c r="I574">
        <f t="shared" si="136"/>
        <v>28276.699607922783</v>
      </c>
      <c r="J574" s="42">
        <f t="shared" si="137"/>
        <v>2570.6090552658166</v>
      </c>
      <c r="K574">
        <f t="shared" si="138"/>
        <v>2.3041927766658916</v>
      </c>
      <c r="L574">
        <f t="shared" si="139"/>
        <v>0</v>
      </c>
      <c r="M574" s="42">
        <f t="shared" si="140"/>
        <v>2.3041927766658916</v>
      </c>
      <c r="N574" s="6">
        <f t="shared" si="141"/>
        <v>-3.7249710604153753E-8</v>
      </c>
      <c r="O574" s="4">
        <f>SUM($N$54:N574)*0.1+$O$30</f>
        <v>5.3127805049683507E-6</v>
      </c>
      <c r="P574" s="4">
        <f>SUM($O$235:O574)</f>
        <v>1.3809333302256159E-3</v>
      </c>
      <c r="Q574" s="6">
        <f t="shared" si="142"/>
        <v>-2.396691806349213E-7</v>
      </c>
      <c r="R574" s="4">
        <f>SUM($Q$54:Q574)*0.1+$O$8</f>
        <v>-2.9299668704815999E-5</v>
      </c>
      <c r="S574" s="4">
        <f>SUM($R$235:R574)</f>
        <v>-5.2487139129287737E-3</v>
      </c>
      <c r="T574">
        <f t="shared" si="143"/>
        <v>2.9777444868657652E-5</v>
      </c>
      <c r="U574">
        <f t="shared" si="144"/>
        <v>5.4273358659935626E-3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2540.1128917466494</v>
      </c>
      <c r="E575">
        <f t="shared" si="132"/>
        <v>-394.78780654560251</v>
      </c>
      <c r="F575">
        <f t="shared" si="133"/>
        <v>0</v>
      </c>
      <c r="G575">
        <f t="shared" si="134"/>
        <v>4303.1870913468993</v>
      </c>
      <c r="H575">
        <f t="shared" si="135"/>
        <v>27687.230520037287</v>
      </c>
      <c r="I575">
        <f t="shared" si="136"/>
        <v>28019.638702396198</v>
      </c>
      <c r="J575" s="42">
        <f t="shared" si="137"/>
        <v>2570.6090552658166</v>
      </c>
      <c r="K575">
        <f t="shared" si="138"/>
        <v>2.2832455696052918</v>
      </c>
      <c r="L575">
        <f t="shared" si="139"/>
        <v>0</v>
      </c>
      <c r="M575" s="42">
        <f t="shared" si="140"/>
        <v>2.2832455696052918</v>
      </c>
      <c r="N575" s="6">
        <f t="shared" si="141"/>
        <v>-3.6911076871388668E-8</v>
      </c>
      <c r="O575" s="4">
        <f>SUM($N$54:N575)*0.1+$O$30</f>
        <v>5.3090893972812116E-6</v>
      </c>
      <c r="P575" s="4">
        <f>SUM($O$235:O575)</f>
        <v>1.3862424196228972E-3</v>
      </c>
      <c r="Q575" s="6">
        <f t="shared" si="142"/>
        <v>-2.3749036990187643E-7</v>
      </c>
      <c r="R575" s="4">
        <f>SUM($Q$54:Q575)*0.1+$O$8</f>
        <v>-2.9323417741806191E-5</v>
      </c>
      <c r="S575" s="4">
        <f>SUM($R$235:R575)</f>
        <v>-5.2780373306705796E-3</v>
      </c>
      <c r="T575">
        <f t="shared" si="143"/>
        <v>2.9800155340011199E-5</v>
      </c>
      <c r="U575">
        <f t="shared" si="144"/>
        <v>5.4570455477221521E-3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2540.1128917466494</v>
      </c>
      <c r="E576">
        <f t="shared" si="132"/>
        <v>-394.78780654560251</v>
      </c>
      <c r="F576">
        <f t="shared" si="133"/>
        <v>0</v>
      </c>
      <c r="G576">
        <f t="shared" si="134"/>
        <v>4263.7083106923346</v>
      </c>
      <c r="H576">
        <f t="shared" si="135"/>
        <v>27433.21923086264</v>
      </c>
      <c r="I576">
        <f t="shared" si="136"/>
        <v>27762.577796869631</v>
      </c>
      <c r="J576" s="42">
        <f t="shared" si="137"/>
        <v>2570.6090552658166</v>
      </c>
      <c r="K576">
        <f t="shared" si="138"/>
        <v>2.2622983625446929</v>
      </c>
      <c r="L576">
        <f t="shared" si="139"/>
        <v>0</v>
      </c>
      <c r="M576" s="42">
        <f t="shared" si="140"/>
        <v>2.2622983625446929</v>
      </c>
      <c r="N576" s="6">
        <f t="shared" si="141"/>
        <v>-3.6572443138623583E-8</v>
      </c>
      <c r="O576" s="4">
        <f>SUM($N$54:N576)*0.1+$O$30</f>
        <v>5.3054321529673495E-6</v>
      </c>
      <c r="P576" s="4">
        <f>SUM($O$235:O576)</f>
        <v>1.3915478517758646E-3</v>
      </c>
      <c r="Q576" s="6">
        <f t="shared" si="142"/>
        <v>-2.3531155916883174E-7</v>
      </c>
      <c r="R576" s="4">
        <f>SUM($Q$54:Q576)*0.1+$O$8</f>
        <v>-2.9346948897723071E-5</v>
      </c>
      <c r="S576" s="4">
        <f>SUM($R$235:R576)</f>
        <v>-5.3073842795683026E-3</v>
      </c>
      <c r="T576">
        <f t="shared" si="143"/>
        <v>2.9822659504734132E-5</v>
      </c>
      <c r="U576">
        <f t="shared" si="144"/>
        <v>5.4867780449723656E-3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2540.1128917466494</v>
      </c>
      <c r="E577">
        <f t="shared" si="132"/>
        <v>-394.78780654560251</v>
      </c>
      <c r="F577">
        <f t="shared" si="133"/>
        <v>0</v>
      </c>
      <c r="G577">
        <f t="shared" si="134"/>
        <v>4224.2295300377773</v>
      </c>
      <c r="H577">
        <f t="shared" si="135"/>
        <v>27179.207941687968</v>
      </c>
      <c r="I577">
        <f t="shared" si="136"/>
        <v>27505.516891343043</v>
      </c>
      <c r="J577" s="42">
        <f t="shared" si="137"/>
        <v>2570.6090552658166</v>
      </c>
      <c r="K577">
        <f t="shared" si="138"/>
        <v>2.2413511554840926</v>
      </c>
      <c r="L577">
        <f t="shared" si="139"/>
        <v>0</v>
      </c>
      <c r="M577" s="42">
        <f t="shared" si="140"/>
        <v>2.2413511554840926</v>
      </c>
      <c r="N577" s="6">
        <f t="shared" si="141"/>
        <v>-3.6233809405858564E-8</v>
      </c>
      <c r="O577" s="4">
        <f>SUM($N$54:N577)*0.1+$O$30</f>
        <v>5.3018087720267627E-6</v>
      </c>
      <c r="P577" s="4">
        <f>SUM($O$235:O577)</f>
        <v>1.3968496605478915E-3</v>
      </c>
      <c r="Q577" s="6">
        <f t="shared" si="142"/>
        <v>-2.3313274843578684E-7</v>
      </c>
      <c r="R577" s="4">
        <f>SUM($Q$54:Q577)*0.1+$O$8</f>
        <v>-2.9370262172566648E-5</v>
      </c>
      <c r="S577" s="4">
        <f>SUM($R$235:R577)</f>
        <v>-5.3367545417408692E-3</v>
      </c>
      <c r="T577">
        <f t="shared" si="143"/>
        <v>2.9844957301702398E-5</v>
      </c>
      <c r="U577">
        <f t="shared" si="144"/>
        <v>5.516533151623813E-3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2540.1128917466494</v>
      </c>
      <c r="E578">
        <f t="shared" si="132"/>
        <v>-394.78780654560251</v>
      </c>
      <c r="F578">
        <f t="shared" si="133"/>
        <v>0</v>
      </c>
      <c r="G578">
        <f t="shared" si="134"/>
        <v>4184.7507493832127</v>
      </c>
      <c r="H578">
        <f t="shared" si="135"/>
        <v>26925.196652513296</v>
      </c>
      <c r="I578">
        <f t="shared" si="136"/>
        <v>27248.455985816454</v>
      </c>
      <c r="J578" s="42">
        <f t="shared" si="137"/>
        <v>2570.6090552658166</v>
      </c>
      <c r="K578">
        <f t="shared" si="138"/>
        <v>2.2204039484234919</v>
      </c>
      <c r="L578">
        <f t="shared" si="139"/>
        <v>0</v>
      </c>
      <c r="M578" s="42">
        <f t="shared" si="140"/>
        <v>2.2204039484234919</v>
      </c>
      <c r="N578" s="6">
        <f t="shared" si="141"/>
        <v>-3.5895175673093479E-8</v>
      </c>
      <c r="O578" s="4">
        <f>SUM($N$54:N578)*0.1+$O$30</f>
        <v>5.2982192544594528E-6</v>
      </c>
      <c r="P578" s="4">
        <f>SUM($O$235:O578)</f>
        <v>1.4021478798023508E-3</v>
      </c>
      <c r="Q578" s="6">
        <f t="shared" si="142"/>
        <v>-2.3095393770274197E-7</v>
      </c>
      <c r="R578" s="4">
        <f>SUM($Q$54:Q578)*0.1+$O$8</f>
        <v>-2.9393357566336926E-5</v>
      </c>
      <c r="S578" s="4">
        <f>SUM($R$235:R578)</f>
        <v>-5.3661478993072059E-3</v>
      </c>
      <c r="T578">
        <f t="shared" si="143"/>
        <v>2.9867048670581116E-5</v>
      </c>
      <c r="U578">
        <f t="shared" si="144"/>
        <v>5.5463106615184629E-3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2540.1128917466494</v>
      </c>
      <c r="E579">
        <f t="shared" si="132"/>
        <v>-394.78780654560251</v>
      </c>
      <c r="F579">
        <f t="shared" si="133"/>
        <v>0</v>
      </c>
      <c r="G579">
        <f t="shared" si="134"/>
        <v>4145.2719687286481</v>
      </c>
      <c r="H579">
        <f t="shared" si="135"/>
        <v>26671.185363338594</v>
      </c>
      <c r="I579">
        <f t="shared" si="136"/>
        <v>26991.395080289836</v>
      </c>
      <c r="J579" s="42">
        <f t="shared" si="137"/>
        <v>2570.6090552658166</v>
      </c>
      <c r="K579">
        <f t="shared" si="138"/>
        <v>2.1994567413628894</v>
      </c>
      <c r="L579">
        <f t="shared" si="139"/>
        <v>0</v>
      </c>
      <c r="M579" s="42">
        <f t="shared" si="140"/>
        <v>2.1994567413628894</v>
      </c>
      <c r="N579" s="6">
        <f t="shared" si="141"/>
        <v>-3.5556541940328393E-8</v>
      </c>
      <c r="O579" s="4">
        <f>SUM($N$54:N579)*0.1+$O$30</f>
        <v>5.2946636002654199E-6</v>
      </c>
      <c r="P579" s="4">
        <f>SUM($O$235:O579)</f>
        <v>1.4074425434026162E-3</v>
      </c>
      <c r="Q579" s="6">
        <f t="shared" si="142"/>
        <v>-2.2877512696969683E-7</v>
      </c>
      <c r="R579" s="4">
        <f>SUM($Q$54:Q579)*0.1+$O$8</f>
        <v>-2.9416235079033894E-5</v>
      </c>
      <c r="S579" s="4">
        <f>SUM($R$235:R579)</f>
        <v>-5.3955641343862394E-3</v>
      </c>
      <c r="T579">
        <f t="shared" si="143"/>
        <v>2.9888933551817467E-5</v>
      </c>
      <c r="U579">
        <f t="shared" si="144"/>
        <v>5.5761103684606843E-3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2540.1128917466494</v>
      </c>
      <c r="E580">
        <f t="shared" si="132"/>
        <v>-394.78780654560251</v>
      </c>
      <c r="F580">
        <f t="shared" si="133"/>
        <v>0</v>
      </c>
      <c r="G580">
        <f t="shared" si="134"/>
        <v>4105.7931880740834</v>
      </c>
      <c r="H580">
        <f t="shared" si="135"/>
        <v>26417.174074163951</v>
      </c>
      <c r="I580">
        <f t="shared" si="136"/>
        <v>26734.334174763273</v>
      </c>
      <c r="J580" s="42">
        <f t="shared" si="137"/>
        <v>2570.6090552658166</v>
      </c>
      <c r="K580">
        <f t="shared" si="138"/>
        <v>2.1785095343022909</v>
      </c>
      <c r="L580">
        <f t="shared" si="139"/>
        <v>0</v>
      </c>
      <c r="M580" s="42">
        <f t="shared" si="140"/>
        <v>2.1785095343022909</v>
      </c>
      <c r="N580" s="6">
        <f t="shared" si="141"/>
        <v>-3.5217908207563308E-8</v>
      </c>
      <c r="O580" s="4">
        <f>SUM($N$54:N580)*0.1+$O$30</f>
        <v>5.2911418094446639E-6</v>
      </c>
      <c r="P580" s="4">
        <f>SUM($O$235:O580)</f>
        <v>1.4127336852120609E-3</v>
      </c>
      <c r="Q580" s="6">
        <f t="shared" si="142"/>
        <v>-2.2659631623665217E-7</v>
      </c>
      <c r="R580" s="4">
        <f>SUM($Q$54:Q580)*0.1+$O$8</f>
        <v>-2.9438894710657557E-5</v>
      </c>
      <c r="S580" s="4">
        <f>SUM($R$235:R580)</f>
        <v>-5.4250030290968971E-3</v>
      </c>
      <c r="T580">
        <f t="shared" si="143"/>
        <v>2.9910611886633728E-5</v>
      </c>
      <c r="U580">
        <f t="shared" si="144"/>
        <v>5.6059320662173E-3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2540.1128917466494</v>
      </c>
      <c r="E581">
        <f t="shared" si="132"/>
        <v>-394.78780654560251</v>
      </c>
      <c r="F581">
        <f t="shared" si="133"/>
        <v>0</v>
      </c>
      <c r="G581">
        <f t="shared" si="134"/>
        <v>4066.3144074195407</v>
      </c>
      <c r="H581">
        <f t="shared" si="135"/>
        <v>26163.162784989276</v>
      </c>
      <c r="I581">
        <f t="shared" si="136"/>
        <v>26477.273269236684</v>
      </c>
      <c r="J581" s="42">
        <f t="shared" si="137"/>
        <v>2570.6090552658166</v>
      </c>
      <c r="K581">
        <f t="shared" si="138"/>
        <v>2.1575623272416902</v>
      </c>
      <c r="L581">
        <f t="shared" si="139"/>
        <v>0</v>
      </c>
      <c r="M581" s="42">
        <f t="shared" si="140"/>
        <v>2.1575623272416902</v>
      </c>
      <c r="N581" s="6">
        <f t="shared" si="141"/>
        <v>-3.4879274474798415E-8</v>
      </c>
      <c r="O581" s="4">
        <f>SUM($N$54:N581)*0.1+$O$30</f>
        <v>5.2876538819971849E-6</v>
      </c>
      <c r="P581" s="4">
        <f>SUM($O$235:O581)</f>
        <v>1.4180213390940582E-3</v>
      </c>
      <c r="Q581" s="6">
        <f t="shared" si="142"/>
        <v>-2.2441750550360725E-7</v>
      </c>
      <c r="R581" s="4">
        <f>SUM($Q$54:Q581)*0.1+$O$8</f>
        <v>-2.9461336461207916E-5</v>
      </c>
      <c r="S581" s="4">
        <f>SUM($R$235:R581)</f>
        <v>-5.4544643655581046E-3</v>
      </c>
      <c r="T581">
        <f t="shared" si="143"/>
        <v>2.9932083617020362E-5</v>
      </c>
      <c r="U581">
        <f t="shared" si="144"/>
        <v>5.6357755485176384E-3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2540.1128917466494</v>
      </c>
      <c r="E582">
        <f t="shared" si="132"/>
        <v>-394.78780654560251</v>
      </c>
      <c r="F582">
        <f t="shared" si="133"/>
        <v>0</v>
      </c>
      <c r="G582">
        <f t="shared" si="134"/>
        <v>4026.835626764976</v>
      </c>
      <c r="H582">
        <f t="shared" si="135"/>
        <v>25909.151495814607</v>
      </c>
      <c r="I582">
        <f t="shared" si="136"/>
        <v>26220.212363710099</v>
      </c>
      <c r="J582" s="42">
        <f t="shared" si="137"/>
        <v>2570.6090552658166</v>
      </c>
      <c r="K582">
        <f t="shared" si="138"/>
        <v>2.1366151201810903</v>
      </c>
      <c r="L582">
        <f t="shared" si="139"/>
        <v>0</v>
      </c>
      <c r="M582" s="42">
        <f t="shared" si="140"/>
        <v>2.1366151201810903</v>
      </c>
      <c r="N582" s="6">
        <f t="shared" si="141"/>
        <v>-3.4540640742033329E-8</v>
      </c>
      <c r="O582" s="4">
        <f>SUM($N$54:N582)*0.1+$O$30</f>
        <v>5.2841998179229811E-6</v>
      </c>
      <c r="P582" s="4">
        <f>SUM($O$235:O582)</f>
        <v>1.4233055389119812E-3</v>
      </c>
      <c r="Q582" s="6">
        <f t="shared" si="142"/>
        <v>-2.222386947705624E-7</v>
      </c>
      <c r="R582" s="4">
        <f>SUM($Q$54:Q582)*0.1+$O$8</f>
        <v>-2.948356033068497E-5</v>
      </c>
      <c r="S582" s="4">
        <f>SUM($R$235:R582)</f>
        <v>-5.4839479258887895E-3</v>
      </c>
      <c r="T582">
        <f t="shared" si="143"/>
        <v>2.9953348685729242E-5</v>
      </c>
      <c r="U582">
        <f t="shared" si="144"/>
        <v>5.6656406090536205E-3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2540.1128917466494</v>
      </c>
      <c r="E583">
        <f t="shared" si="132"/>
        <v>-394.78780654560251</v>
      </c>
      <c r="F583">
        <f t="shared" si="133"/>
        <v>0</v>
      </c>
      <c r="G583">
        <f t="shared" si="134"/>
        <v>3987.3568461104114</v>
      </c>
      <c r="H583">
        <f t="shared" si="135"/>
        <v>25655.140206639961</v>
      </c>
      <c r="I583">
        <f t="shared" si="136"/>
        <v>25963.151458183536</v>
      </c>
      <c r="J583" s="42">
        <f t="shared" si="137"/>
        <v>2570.6090552658166</v>
      </c>
      <c r="K583">
        <f t="shared" si="138"/>
        <v>2.1156679131204918</v>
      </c>
      <c r="L583">
        <f t="shared" si="139"/>
        <v>0</v>
      </c>
      <c r="M583" s="42">
        <f t="shared" si="140"/>
        <v>2.1156679131204918</v>
      </c>
      <c r="N583" s="6">
        <f t="shared" si="141"/>
        <v>-3.4202007009268244E-8</v>
      </c>
      <c r="O583" s="4">
        <f>SUM($N$54:N583)*0.1+$O$30</f>
        <v>5.2807796172220543E-6</v>
      </c>
      <c r="P583" s="4">
        <f>SUM($O$235:O583)</f>
        <v>1.4285863185292031E-3</v>
      </c>
      <c r="Q583" s="6">
        <f t="shared" si="142"/>
        <v>-2.2005988403751771E-7</v>
      </c>
      <c r="R583" s="4">
        <f>SUM($Q$54:Q583)*0.1+$O$8</f>
        <v>-2.950556631908872E-5</v>
      </c>
      <c r="S583" s="4">
        <f>SUM($R$235:R583)</f>
        <v>-5.5134534922078784E-3</v>
      </c>
      <c r="T583">
        <f t="shared" si="143"/>
        <v>2.9974407036266967E-5</v>
      </c>
      <c r="U583">
        <f t="shared" si="144"/>
        <v>5.6955270414798375E-3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2540.1128917466494</v>
      </c>
      <c r="E584">
        <f t="shared" si="132"/>
        <v>-394.78780654560251</v>
      </c>
      <c r="F584">
        <f t="shared" si="133"/>
        <v>0</v>
      </c>
      <c r="G584">
        <f t="shared" si="134"/>
        <v>3947.8780654558468</v>
      </c>
      <c r="H584">
        <f t="shared" si="135"/>
        <v>25401.128917465288</v>
      </c>
      <c r="I584">
        <f t="shared" si="136"/>
        <v>25706.090552656944</v>
      </c>
      <c r="J584" s="42">
        <f t="shared" si="137"/>
        <v>2570.6090552658166</v>
      </c>
      <c r="K584">
        <f t="shared" si="138"/>
        <v>2.0947207060598911</v>
      </c>
      <c r="L584">
        <f t="shared" si="139"/>
        <v>0</v>
      </c>
      <c r="M584" s="42">
        <f t="shared" si="140"/>
        <v>2.0947207060598911</v>
      </c>
      <c r="N584" s="6">
        <f t="shared" si="141"/>
        <v>-3.3863373276503159E-8</v>
      </c>
      <c r="O584" s="4">
        <f>SUM($N$54:N584)*0.1+$O$30</f>
        <v>5.2773932798944028E-6</v>
      </c>
      <c r="P584" s="4">
        <f>SUM($O$235:O584)</f>
        <v>1.4338637118090976E-3</v>
      </c>
      <c r="Q584" s="6">
        <f t="shared" si="142"/>
        <v>-2.1788107330447281E-7</v>
      </c>
      <c r="R584" s="4">
        <f>SUM($Q$54:Q584)*0.1+$O$8</f>
        <v>-2.9527354426419173E-5</v>
      </c>
      <c r="S584" s="4">
        <f>SUM($R$235:R584)</f>
        <v>-5.5429808466342977E-3</v>
      </c>
      <c r="T584">
        <f t="shared" si="143"/>
        <v>2.9995258612888313E-5</v>
      </c>
      <c r="U584">
        <f t="shared" si="144"/>
        <v>5.7254346394136433E-3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2540.1128917466494</v>
      </c>
      <c r="E585">
        <f t="shared" si="132"/>
        <v>-394.78780654560251</v>
      </c>
      <c r="F585">
        <f t="shared" si="133"/>
        <v>0</v>
      </c>
      <c r="G585">
        <f t="shared" si="134"/>
        <v>3908.3992848012895</v>
      </c>
      <c r="H585">
        <f t="shared" si="135"/>
        <v>25147.117628290616</v>
      </c>
      <c r="I585">
        <f t="shared" si="136"/>
        <v>25449.029647130359</v>
      </c>
      <c r="J585" s="42">
        <f t="shared" si="137"/>
        <v>2570.6090552658166</v>
      </c>
      <c r="K585">
        <f t="shared" si="138"/>
        <v>2.0737734989992909</v>
      </c>
      <c r="L585">
        <f t="shared" si="139"/>
        <v>0</v>
      </c>
      <c r="M585" s="42">
        <f t="shared" si="140"/>
        <v>2.0737734989992909</v>
      </c>
      <c r="N585" s="6">
        <f t="shared" si="141"/>
        <v>-3.352473954373814E-8</v>
      </c>
      <c r="O585" s="4">
        <f>SUM($N$54:N585)*0.1+$O$30</f>
        <v>5.2740408059400299E-6</v>
      </c>
      <c r="P585" s="4">
        <f>SUM($O$235:O585)</f>
        <v>1.4391377526150376E-3</v>
      </c>
      <c r="Q585" s="6">
        <f t="shared" si="142"/>
        <v>-2.1570226257142794E-7</v>
      </c>
      <c r="R585" s="4">
        <f>SUM($Q$54:Q585)*0.1+$O$8</f>
        <v>-2.9548924652676314E-5</v>
      </c>
      <c r="S585" s="4">
        <f>SUM($R$235:R585)</f>
        <v>-5.5725297712869741E-3</v>
      </c>
      <c r="T585">
        <f t="shared" si="143"/>
        <v>3.0015903360589742E-5</v>
      </c>
      <c r="U585">
        <f t="shared" si="144"/>
        <v>5.7553631964352616E-3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2540.1128917466494</v>
      </c>
      <c r="E586">
        <f t="shared" si="132"/>
        <v>-394.78780654560251</v>
      </c>
      <c r="F586">
        <f t="shared" si="133"/>
        <v>0</v>
      </c>
      <c r="G586">
        <f t="shared" si="134"/>
        <v>3868.9205041467249</v>
      </c>
      <c r="H586">
        <f t="shared" si="135"/>
        <v>24893.106339115911</v>
      </c>
      <c r="I586">
        <f t="shared" si="136"/>
        <v>25191.968741603738</v>
      </c>
      <c r="J586" s="42">
        <f t="shared" si="137"/>
        <v>2570.6090552658166</v>
      </c>
      <c r="K586">
        <f t="shared" si="138"/>
        <v>2.0528262919386875</v>
      </c>
      <c r="L586">
        <f t="shared" si="139"/>
        <v>0</v>
      </c>
      <c r="M586" s="42">
        <f t="shared" si="140"/>
        <v>2.0528262919386875</v>
      </c>
      <c r="N586" s="6">
        <f t="shared" si="141"/>
        <v>-3.3186105810973055E-8</v>
      </c>
      <c r="O586" s="4">
        <f>SUM($N$54:N586)*0.1+$O$30</f>
        <v>5.2707221953589323E-6</v>
      </c>
      <c r="P586" s="4">
        <f>SUM($O$235:O586)</f>
        <v>1.4444084748103966E-3</v>
      </c>
      <c r="Q586" s="6">
        <f t="shared" si="142"/>
        <v>-2.1352345183838275E-7</v>
      </c>
      <c r="R586" s="4">
        <f>SUM($Q$54:Q586)*0.1+$O$8</f>
        <v>-2.9570276997860152E-5</v>
      </c>
      <c r="S586" s="4">
        <f>SUM($R$235:R586)</f>
        <v>-5.6021000482848341E-3</v>
      </c>
      <c r="T586">
        <f t="shared" si="143"/>
        <v>3.0036341225103076E-5</v>
      </c>
      <c r="U586">
        <f t="shared" si="144"/>
        <v>5.7853125060878981E-3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2540.1128917466494</v>
      </c>
      <c r="E587">
        <f t="shared" si="132"/>
        <v>-394.78780654560251</v>
      </c>
      <c r="F587">
        <f t="shared" si="133"/>
        <v>0</v>
      </c>
      <c r="G587">
        <f t="shared" si="134"/>
        <v>3829.4417234921639</v>
      </c>
      <c r="H587">
        <f t="shared" si="135"/>
        <v>24639.095049941272</v>
      </c>
      <c r="I587">
        <f t="shared" si="136"/>
        <v>24934.907836077178</v>
      </c>
      <c r="J587" s="42">
        <f t="shared" si="137"/>
        <v>2570.6090552658166</v>
      </c>
      <c r="K587">
        <f t="shared" si="138"/>
        <v>2.0318790848780894</v>
      </c>
      <c r="L587">
        <f t="shared" si="139"/>
        <v>0</v>
      </c>
      <c r="M587" s="42">
        <f t="shared" si="140"/>
        <v>2.0318790848780894</v>
      </c>
      <c r="N587" s="6">
        <f t="shared" si="141"/>
        <v>-3.2847472078208002E-8</v>
      </c>
      <c r="O587" s="4">
        <f>SUM($N$54:N587)*0.1+$O$30</f>
        <v>5.2674374481511116E-6</v>
      </c>
      <c r="P587" s="4">
        <f>SUM($O$235:O587)</f>
        <v>1.4496759122585477E-3</v>
      </c>
      <c r="Q587" s="6">
        <f t="shared" si="142"/>
        <v>-2.1134464110533814E-7</v>
      </c>
      <c r="R587" s="4">
        <f>SUM($Q$54:Q587)*0.1+$O$8</f>
        <v>-2.9591411461970685E-5</v>
      </c>
      <c r="S587" s="4">
        <f>SUM($R$235:R587)</f>
        <v>-5.6316914597468052E-3</v>
      </c>
      <c r="T587">
        <f t="shared" si="143"/>
        <v>3.0056572152889203E-5</v>
      </c>
      <c r="U587">
        <f t="shared" si="144"/>
        <v>5.8152823618778608E-3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2540.1128917466494</v>
      </c>
      <c r="E588">
        <f t="shared" si="132"/>
        <v>-394.78780654560251</v>
      </c>
      <c r="F588">
        <f t="shared" si="133"/>
        <v>0</v>
      </c>
      <c r="G588">
        <f t="shared" si="134"/>
        <v>3789.9629428376065</v>
      </c>
      <c r="H588">
        <f t="shared" si="135"/>
        <v>24385.083760766596</v>
      </c>
      <c r="I588">
        <f t="shared" si="136"/>
        <v>24677.84693055059</v>
      </c>
      <c r="J588" s="42">
        <f t="shared" si="137"/>
        <v>2570.6090552658166</v>
      </c>
      <c r="K588">
        <f t="shared" si="138"/>
        <v>2.0109318778174892</v>
      </c>
      <c r="L588">
        <f t="shared" si="139"/>
        <v>0</v>
      </c>
      <c r="M588" s="42">
        <f t="shared" si="140"/>
        <v>2.0109318778174892</v>
      </c>
      <c r="N588" s="6">
        <f t="shared" si="141"/>
        <v>-3.2508838345442977E-8</v>
      </c>
      <c r="O588" s="4">
        <f>SUM($N$54:N588)*0.1+$O$30</f>
        <v>5.2641865643165662E-6</v>
      </c>
      <c r="P588" s="4">
        <f>SUM($O$235:O588)</f>
        <v>1.4549400988228642E-3</v>
      </c>
      <c r="Q588" s="6">
        <f t="shared" si="142"/>
        <v>-2.0916583037229322E-7</v>
      </c>
      <c r="R588" s="4">
        <f>SUM($Q$54:Q588)*0.1+$O$8</f>
        <v>-2.961232804500792E-5</v>
      </c>
      <c r="S588" s="4">
        <f>SUM($R$235:R588)</f>
        <v>-5.661303787791813E-3</v>
      </c>
      <c r="T588">
        <f t="shared" si="143"/>
        <v>3.0076596091131948E-5</v>
      </c>
      <c r="U588">
        <f t="shared" si="144"/>
        <v>5.845272557274692E-3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2540.1128917466494</v>
      </c>
      <c r="E589">
        <f t="shared" si="132"/>
        <v>-394.78780654560251</v>
      </c>
      <c r="F589">
        <f t="shared" si="133"/>
        <v>0</v>
      </c>
      <c r="G589">
        <f t="shared" si="134"/>
        <v>3750.4841621830419</v>
      </c>
      <c r="H589">
        <f t="shared" si="135"/>
        <v>24131.072471591924</v>
      </c>
      <c r="I589">
        <f t="shared" si="136"/>
        <v>24420.786025023997</v>
      </c>
      <c r="J589" s="42">
        <f t="shared" si="137"/>
        <v>2570.6090552658166</v>
      </c>
      <c r="K589">
        <f t="shared" si="138"/>
        <v>1.9899846707568882</v>
      </c>
      <c r="L589">
        <f t="shared" si="139"/>
        <v>0</v>
      </c>
      <c r="M589" s="42">
        <f t="shared" si="140"/>
        <v>1.9899846707568882</v>
      </c>
      <c r="N589" s="6">
        <f t="shared" si="141"/>
        <v>-3.2170204612677898E-8</v>
      </c>
      <c r="O589" s="4">
        <f>SUM($N$54:N589)*0.1+$O$30</f>
        <v>5.2609695438552994E-6</v>
      </c>
      <c r="P589" s="4">
        <f>SUM($O$235:O589)</f>
        <v>1.4602010683667196E-3</v>
      </c>
      <c r="Q589" s="6">
        <f t="shared" si="142"/>
        <v>-2.0698701963924832E-7</v>
      </c>
      <c r="R589" s="4">
        <f>SUM($Q$54:Q589)*0.1+$O$8</f>
        <v>-2.9633026746971844E-5</v>
      </c>
      <c r="S589" s="4">
        <f>SUM($R$235:R589)</f>
        <v>-5.6909368145387851E-3</v>
      </c>
      <c r="T589">
        <f t="shared" si="143"/>
        <v>3.0096412987731972E-5</v>
      </c>
      <c r="U589">
        <f t="shared" si="144"/>
        <v>5.8752828857113054E-3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2540.1128917466494</v>
      </c>
      <c r="E590">
        <f t="shared" si="132"/>
        <v>-394.78780654560251</v>
      </c>
      <c r="F590">
        <f t="shared" si="133"/>
        <v>0</v>
      </c>
      <c r="G590">
        <f t="shared" si="134"/>
        <v>3711.0053815284919</v>
      </c>
      <c r="H590">
        <f t="shared" si="135"/>
        <v>23877.061182417281</v>
      </c>
      <c r="I590">
        <f t="shared" si="136"/>
        <v>24163.725119497441</v>
      </c>
      <c r="J590" s="42">
        <f t="shared" si="137"/>
        <v>2570.6090552658166</v>
      </c>
      <c r="K590">
        <f t="shared" si="138"/>
        <v>1.9690374636962904</v>
      </c>
      <c r="L590">
        <f t="shared" si="139"/>
        <v>0</v>
      </c>
      <c r="M590" s="42">
        <f t="shared" si="140"/>
        <v>1.9690374636962904</v>
      </c>
      <c r="N590" s="6">
        <f t="shared" si="141"/>
        <v>-3.1831570879912939E-8</v>
      </c>
      <c r="O590" s="4">
        <f>SUM($N$54:N590)*0.1+$O$30</f>
        <v>5.2577863867673079E-6</v>
      </c>
      <c r="P590" s="4">
        <f>SUM($O$235:O590)</f>
        <v>1.465458854753487E-3</v>
      </c>
      <c r="Q590" s="6">
        <f t="shared" si="142"/>
        <v>-2.0480820890620368E-7</v>
      </c>
      <c r="R590" s="4">
        <f>SUM($Q$54:Q590)*0.1+$O$8</f>
        <v>-2.9653507567862464E-5</v>
      </c>
      <c r="S590" s="4">
        <f>SUM($R$235:R590)</f>
        <v>-5.720590322106648E-3</v>
      </c>
      <c r="T590">
        <f t="shared" si="143"/>
        <v>3.0116022791300847E-5</v>
      </c>
      <c r="U590">
        <f t="shared" si="144"/>
        <v>5.9053131405841343E-3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2540.1128917466494</v>
      </c>
      <c r="E591">
        <f t="shared" si="132"/>
        <v>-394.78780654560251</v>
      </c>
      <c r="F591">
        <f t="shared" si="133"/>
        <v>0</v>
      </c>
      <c r="G591">
        <f t="shared" si="134"/>
        <v>3671.5266008739272</v>
      </c>
      <c r="H591">
        <f t="shared" si="135"/>
        <v>23623.049893242609</v>
      </c>
      <c r="I591">
        <f t="shared" si="136"/>
        <v>23906.664213970853</v>
      </c>
      <c r="J591" s="42">
        <f t="shared" si="137"/>
        <v>2570.6090552658166</v>
      </c>
      <c r="K591">
        <f t="shared" si="138"/>
        <v>1.9480902566356901</v>
      </c>
      <c r="L591">
        <f t="shared" si="139"/>
        <v>0</v>
      </c>
      <c r="M591" s="42">
        <f t="shared" si="140"/>
        <v>1.9480902566356901</v>
      </c>
      <c r="N591" s="6">
        <f t="shared" si="141"/>
        <v>-3.1492937147147853E-8</v>
      </c>
      <c r="O591" s="4">
        <f>SUM($N$54:N591)*0.1+$O$30</f>
        <v>5.2546370930525934E-6</v>
      </c>
      <c r="P591" s="4">
        <f>SUM($O$235:O591)</f>
        <v>1.4707134918465396E-3</v>
      </c>
      <c r="Q591" s="6">
        <f t="shared" si="142"/>
        <v>-2.0262939817315878E-7</v>
      </c>
      <c r="R591" s="4">
        <f>SUM($Q$54:Q591)*0.1+$O$8</f>
        <v>-2.967377050767978E-5</v>
      </c>
      <c r="S591" s="4">
        <f>SUM($R$235:R591)</f>
        <v>-5.7502640926143274E-3</v>
      </c>
      <c r="T591">
        <f t="shared" si="143"/>
        <v>3.0135425451155167E-5</v>
      </c>
      <c r="U591">
        <f t="shared" si="144"/>
        <v>5.9353631152532799E-3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2540.1128917466494</v>
      </c>
      <c r="E592">
        <f t="shared" si="132"/>
        <v>-394.78780654560251</v>
      </c>
      <c r="F592">
        <f t="shared" si="133"/>
        <v>0</v>
      </c>
      <c r="G592">
        <f t="shared" si="134"/>
        <v>3632.0478202193699</v>
      </c>
      <c r="H592">
        <f t="shared" si="135"/>
        <v>23369.038604067937</v>
      </c>
      <c r="I592">
        <f t="shared" si="136"/>
        <v>23649.603308444261</v>
      </c>
      <c r="J592" s="42">
        <f t="shared" si="137"/>
        <v>2570.6090552658166</v>
      </c>
      <c r="K592">
        <f t="shared" si="138"/>
        <v>1.9271430495750892</v>
      </c>
      <c r="L592">
        <f t="shared" si="139"/>
        <v>0</v>
      </c>
      <c r="M592" s="42">
        <f t="shared" si="140"/>
        <v>1.9271430495750892</v>
      </c>
      <c r="N592" s="6">
        <f t="shared" si="141"/>
        <v>-3.1154303414382828E-8</v>
      </c>
      <c r="O592" s="4">
        <f>SUM($N$54:N592)*0.1+$O$30</f>
        <v>5.2515216627111541E-6</v>
      </c>
      <c r="P592" s="4">
        <f>SUM($O$235:O592)</f>
        <v>1.4759650135092509E-3</v>
      </c>
      <c r="Q592" s="6">
        <f t="shared" si="142"/>
        <v>-2.0045058744011388E-7</v>
      </c>
      <c r="R592" s="4">
        <f>SUM($Q$54:Q592)*0.1+$O$8</f>
        <v>-2.9693815566423791E-5</v>
      </c>
      <c r="S592" s="4">
        <f>SUM($R$235:R592)</f>
        <v>-5.7799579081807516E-3</v>
      </c>
      <c r="T592">
        <f t="shared" si="143"/>
        <v>3.0154620917310772E-5</v>
      </c>
      <c r="U592">
        <f t="shared" si="144"/>
        <v>5.9654326030426806E-3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2540.1128917466494</v>
      </c>
      <c r="E593">
        <f t="shared" si="132"/>
        <v>-394.78780654560251</v>
      </c>
      <c r="F593">
        <f t="shared" si="133"/>
        <v>0</v>
      </c>
      <c r="G593">
        <f t="shared" si="134"/>
        <v>3592.5690395648053</v>
      </c>
      <c r="H593">
        <f t="shared" si="135"/>
        <v>23115.027314893232</v>
      </c>
      <c r="I593">
        <f t="shared" si="136"/>
        <v>23392.542402917639</v>
      </c>
      <c r="J593" s="42">
        <f t="shared" si="137"/>
        <v>2570.6090552658166</v>
      </c>
      <c r="K593">
        <f t="shared" si="138"/>
        <v>1.906195842514486</v>
      </c>
      <c r="L593">
        <f t="shared" si="139"/>
        <v>0</v>
      </c>
      <c r="M593" s="42">
        <f t="shared" si="140"/>
        <v>1.906195842514486</v>
      </c>
      <c r="N593" s="6">
        <f t="shared" si="141"/>
        <v>-3.0815669681617742E-8</v>
      </c>
      <c r="O593" s="4">
        <f>SUM($N$54:N593)*0.1+$O$30</f>
        <v>5.2484400957429918E-6</v>
      </c>
      <c r="P593" s="4">
        <f>SUM($O$235:O593)</f>
        <v>1.4812134536049939E-3</v>
      </c>
      <c r="Q593" s="6">
        <f t="shared" si="142"/>
        <v>-1.9827177670706872E-7</v>
      </c>
      <c r="R593" s="4">
        <f>SUM($Q$54:Q593)*0.1+$O$8</f>
        <v>-2.9713642744094498E-5</v>
      </c>
      <c r="S593" s="4">
        <f>SUM($R$235:R593)</f>
        <v>-5.8096715509248463E-3</v>
      </c>
      <c r="T593">
        <f t="shared" si="143"/>
        <v>3.0173609140477084E-5</v>
      </c>
      <c r="U593">
        <f t="shared" si="144"/>
        <v>5.9955213972402721E-3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2540.1128917466494</v>
      </c>
      <c r="E594">
        <f t="shared" si="132"/>
        <v>-394.78780654560251</v>
      </c>
      <c r="F594">
        <f t="shared" si="133"/>
        <v>0</v>
      </c>
      <c r="G594">
        <f t="shared" si="134"/>
        <v>3553.0902589102407</v>
      </c>
      <c r="H594">
        <f t="shared" si="135"/>
        <v>22861.016025718593</v>
      </c>
      <c r="I594">
        <f t="shared" si="136"/>
        <v>23135.481497391083</v>
      </c>
      <c r="J594" s="42">
        <f t="shared" si="137"/>
        <v>2570.6090552658166</v>
      </c>
      <c r="K594">
        <f t="shared" si="138"/>
        <v>1.8852486354538882</v>
      </c>
      <c r="L594">
        <f t="shared" si="139"/>
        <v>0</v>
      </c>
      <c r="M594" s="42">
        <f t="shared" si="140"/>
        <v>1.8852486354538882</v>
      </c>
      <c r="N594" s="6">
        <f t="shared" si="141"/>
        <v>-3.0477035948852664E-8</v>
      </c>
      <c r="O594" s="4">
        <f>SUM($N$54:N594)*0.1+$O$30</f>
        <v>5.2453923921481064E-6</v>
      </c>
      <c r="P594" s="4">
        <f>SUM($O$235:O594)</f>
        <v>1.4864588459971421E-3</v>
      </c>
      <c r="Q594" s="6">
        <f t="shared" si="142"/>
        <v>-1.9609296597402411E-7</v>
      </c>
      <c r="R594" s="4">
        <f>SUM($Q$54:Q594)*0.1+$O$8</f>
        <v>-2.9733252040691901E-5</v>
      </c>
      <c r="S594" s="4">
        <f>SUM($R$235:R594)</f>
        <v>-5.8394048029655381E-3</v>
      </c>
      <c r="T594">
        <f t="shared" si="143"/>
        <v>3.0192390072051504E-5</v>
      </c>
      <c r="U594">
        <f t="shared" si="144"/>
        <v>6.0256292910981632E-3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2540.1128917466494</v>
      </c>
      <c r="E595">
        <f t="shared" si="132"/>
        <v>-394.78780654560251</v>
      </c>
      <c r="F595">
        <f t="shared" si="133"/>
        <v>0</v>
      </c>
      <c r="G595">
        <f t="shared" si="134"/>
        <v>3513.611478255676</v>
      </c>
      <c r="H595">
        <f t="shared" si="135"/>
        <v>22607.004736543917</v>
      </c>
      <c r="I595">
        <f t="shared" si="136"/>
        <v>22878.420591864491</v>
      </c>
      <c r="J595" s="42">
        <f t="shared" si="137"/>
        <v>2570.6090552658166</v>
      </c>
      <c r="K595">
        <f t="shared" si="138"/>
        <v>1.8643014283932875</v>
      </c>
      <c r="L595">
        <f t="shared" si="139"/>
        <v>0</v>
      </c>
      <c r="M595" s="42">
        <f t="shared" si="140"/>
        <v>1.8643014283932875</v>
      </c>
      <c r="N595" s="6">
        <f t="shared" si="141"/>
        <v>-3.0138402216087578E-8</v>
      </c>
      <c r="O595" s="4">
        <f>SUM($N$54:N595)*0.1+$O$30</f>
        <v>5.242378551926498E-6</v>
      </c>
      <c r="P595" s="4">
        <f>SUM($O$235:O595)</f>
        <v>1.4917012245490686E-3</v>
      </c>
      <c r="Q595" s="6">
        <f t="shared" si="142"/>
        <v>-1.9391415524097918E-7</v>
      </c>
      <c r="R595" s="4">
        <f>SUM($Q$54:Q595)*0.1+$O$8</f>
        <v>-2.9752643456215999E-5</v>
      </c>
      <c r="S595" s="4">
        <f>SUM($R$235:R595)</f>
        <v>-5.8691574464217544E-3</v>
      </c>
      <c r="T595">
        <f t="shared" si="143"/>
        <v>3.021096366411392E-5</v>
      </c>
      <c r="U595">
        <f t="shared" si="144"/>
        <v>6.0557560778328181E-3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2540.1128917466494</v>
      </c>
      <c r="E596">
        <f t="shared" si="132"/>
        <v>-394.78780654560251</v>
      </c>
      <c r="F596">
        <f t="shared" si="133"/>
        <v>0</v>
      </c>
      <c r="G596">
        <f t="shared" si="134"/>
        <v>3474.1326976011187</v>
      </c>
      <c r="H596">
        <f t="shared" si="135"/>
        <v>22352.993447369245</v>
      </c>
      <c r="I596">
        <f t="shared" si="136"/>
        <v>22621.359686337903</v>
      </c>
      <c r="J596" s="42">
        <f t="shared" si="137"/>
        <v>2570.6090552658166</v>
      </c>
      <c r="K596">
        <f t="shared" si="138"/>
        <v>1.843354221332687</v>
      </c>
      <c r="L596">
        <f t="shared" si="139"/>
        <v>0</v>
      </c>
      <c r="M596" s="42">
        <f t="shared" si="140"/>
        <v>1.843354221332687</v>
      </c>
      <c r="N596" s="6">
        <f t="shared" si="141"/>
        <v>-2.9799768483322556E-8</v>
      </c>
      <c r="O596" s="4">
        <f>SUM($N$54:N596)*0.1+$O$30</f>
        <v>5.2393985750781665E-6</v>
      </c>
      <c r="P596" s="4">
        <f>SUM($O$235:O596)</f>
        <v>1.4969406231241467E-3</v>
      </c>
      <c r="Q596" s="6">
        <f t="shared" si="142"/>
        <v>-1.9173534450793428E-7</v>
      </c>
      <c r="R596" s="4">
        <f>SUM($Q$54:Q596)*0.1+$O$8</f>
        <v>-2.9771816990666793E-5</v>
      </c>
      <c r="S596" s="4">
        <f>SUM($R$235:R596)</f>
        <v>-5.898929263412421E-3</v>
      </c>
      <c r="T596">
        <f t="shared" si="143"/>
        <v>3.0229329869421307E-5</v>
      </c>
      <c r="U596">
        <f t="shared" si="144"/>
        <v>6.085901550625241E-3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2540.1128917466494</v>
      </c>
      <c r="E597">
        <f t="shared" si="132"/>
        <v>-394.78780654560251</v>
      </c>
      <c r="F597">
        <f t="shared" si="133"/>
        <v>0</v>
      </c>
      <c r="G597">
        <f t="shared" si="134"/>
        <v>3434.6539169465541</v>
      </c>
      <c r="H597">
        <f t="shared" si="135"/>
        <v>22098.982158194602</v>
      </c>
      <c r="I597">
        <f t="shared" si="136"/>
        <v>22364.298780811343</v>
      </c>
      <c r="J597" s="42">
        <f t="shared" si="137"/>
        <v>2570.6090552658166</v>
      </c>
      <c r="K597">
        <f t="shared" si="138"/>
        <v>1.822407014272089</v>
      </c>
      <c r="L597">
        <f t="shared" si="139"/>
        <v>0</v>
      </c>
      <c r="M597" s="42">
        <f t="shared" si="140"/>
        <v>1.822407014272089</v>
      </c>
      <c r="N597" s="6">
        <f t="shared" si="141"/>
        <v>-2.9461134750557471E-8</v>
      </c>
      <c r="O597" s="4">
        <f>SUM($N$54:N597)*0.1+$O$30</f>
        <v>5.2364524616031103E-6</v>
      </c>
      <c r="P597" s="4">
        <f>SUM($O$235:O597)</f>
        <v>1.5021770755857498E-3</v>
      </c>
      <c r="Q597" s="6">
        <f t="shared" si="142"/>
        <v>-1.8955653377488965E-7</v>
      </c>
      <c r="R597" s="4">
        <f>SUM($Q$54:Q597)*0.1+$O$8</f>
        <v>-2.9790772644044283E-5</v>
      </c>
      <c r="S597" s="4">
        <f>SUM($R$235:R597)</f>
        <v>-5.9287200360564653E-3</v>
      </c>
      <c r="T597">
        <f t="shared" si="143"/>
        <v>3.0247488641402389E-5</v>
      </c>
      <c r="U597">
        <f t="shared" si="144"/>
        <v>6.116065502621169E-3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2540.1128917466494</v>
      </c>
      <c r="E598">
        <f t="shared" si="132"/>
        <v>-394.78780654560251</v>
      </c>
      <c r="F598">
        <f t="shared" si="133"/>
        <v>0</v>
      </c>
      <c r="G598">
        <f t="shared" si="134"/>
        <v>3395.1751362919895</v>
      </c>
      <c r="H598">
        <f t="shared" si="135"/>
        <v>21844.97086901993</v>
      </c>
      <c r="I598">
        <f t="shared" si="136"/>
        <v>22107.237875284751</v>
      </c>
      <c r="J598" s="42">
        <f t="shared" si="137"/>
        <v>2570.6090552658166</v>
      </c>
      <c r="K598">
        <f t="shared" si="138"/>
        <v>1.8014598072114882</v>
      </c>
      <c r="L598">
        <f t="shared" si="139"/>
        <v>0</v>
      </c>
      <c r="M598" s="42">
        <f t="shared" si="140"/>
        <v>1.8014598072114882</v>
      </c>
      <c r="N598" s="6">
        <f t="shared" si="141"/>
        <v>-2.9122501017792386E-8</v>
      </c>
      <c r="O598" s="4">
        <f>SUM($N$54:N598)*0.1+$O$30</f>
        <v>5.2335402115013311E-6</v>
      </c>
      <c r="P598" s="4">
        <f>SUM($O$235:O598)</f>
        <v>1.5074106157972511E-3</v>
      </c>
      <c r="Q598" s="6">
        <f t="shared" si="142"/>
        <v>-1.8737772304184475E-7</v>
      </c>
      <c r="R598" s="4">
        <f>SUM($Q$54:Q598)*0.1+$O$8</f>
        <v>-2.9809510416348461E-5</v>
      </c>
      <c r="S598" s="4">
        <f>SUM($R$235:R598)</f>
        <v>-5.9585295464728138E-3</v>
      </c>
      <c r="T598">
        <f t="shared" si="143"/>
        <v>3.0265439934152434E-5</v>
      </c>
      <c r="U598">
        <f t="shared" si="144"/>
        <v>6.1462477269312666E-3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2540.1128917466494</v>
      </c>
      <c r="E599">
        <f t="shared" si="132"/>
        <v>-394.78780654560251</v>
      </c>
      <c r="F599">
        <f t="shared" si="133"/>
        <v>0</v>
      </c>
      <c r="G599">
        <f t="shared" si="134"/>
        <v>3355.6963556374467</v>
      </c>
      <c r="H599">
        <f t="shared" si="135"/>
        <v>21590.959579845228</v>
      </c>
      <c r="I599">
        <f t="shared" si="136"/>
        <v>21850.176969758137</v>
      </c>
      <c r="J599" s="42">
        <f t="shared" si="137"/>
        <v>2570.6090552658166</v>
      </c>
      <c r="K599">
        <f t="shared" si="138"/>
        <v>1.7805126001508857</v>
      </c>
      <c r="L599">
        <f t="shared" si="139"/>
        <v>0</v>
      </c>
      <c r="M599" s="42">
        <f t="shared" si="140"/>
        <v>1.7805126001508857</v>
      </c>
      <c r="N599" s="6">
        <f t="shared" si="141"/>
        <v>-2.8783867285027489E-8</v>
      </c>
      <c r="O599" s="4">
        <f>SUM($N$54:N599)*0.1+$O$30</f>
        <v>5.2306618247728288E-6</v>
      </c>
      <c r="P599" s="4">
        <f>SUM($O$235:O599)</f>
        <v>1.512641277622024E-3</v>
      </c>
      <c r="Q599" s="6">
        <f t="shared" si="142"/>
        <v>-1.8519891230879961E-7</v>
      </c>
      <c r="R599" s="4">
        <f>SUM($Q$54:Q599)*0.1+$O$8</f>
        <v>-2.9828030307579342E-5</v>
      </c>
      <c r="S599" s="4">
        <f>SUM($R$235:R599)</f>
        <v>-5.9883575767803931E-3</v>
      </c>
      <c r="T599">
        <f t="shared" si="143"/>
        <v>3.0283183702428111E-5</v>
      </c>
      <c r="U599">
        <f t="shared" si="144"/>
        <v>6.1764480166313336E-3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2540.1128917466494</v>
      </c>
      <c r="E600">
        <f t="shared" si="132"/>
        <v>-394.78780654560251</v>
      </c>
      <c r="F600">
        <f t="shared" si="133"/>
        <v>0</v>
      </c>
      <c r="G600">
        <f t="shared" si="134"/>
        <v>3316.2175749828821</v>
      </c>
      <c r="H600">
        <f t="shared" si="135"/>
        <v>21336.948290670582</v>
      </c>
      <c r="I600">
        <f t="shared" si="136"/>
        <v>21593.116064231574</v>
      </c>
      <c r="J600" s="42">
        <f t="shared" si="137"/>
        <v>2570.6090552658166</v>
      </c>
      <c r="K600">
        <f t="shared" si="138"/>
        <v>1.7595653930902873</v>
      </c>
      <c r="L600">
        <f t="shared" si="139"/>
        <v>0</v>
      </c>
      <c r="M600" s="42">
        <f t="shared" si="140"/>
        <v>1.7595653930902873</v>
      </c>
      <c r="N600" s="6">
        <f t="shared" si="141"/>
        <v>-2.8445233552262404E-8</v>
      </c>
      <c r="O600" s="4">
        <f>SUM($N$54:N600)*0.1+$O$30</f>
        <v>5.2278173014176018E-6</v>
      </c>
      <c r="P600" s="4">
        <f>SUM($O$235:O600)</f>
        <v>1.5178690949234415E-3</v>
      </c>
      <c r="Q600" s="6">
        <f t="shared" si="142"/>
        <v>-1.8302010157575493E-7</v>
      </c>
      <c r="R600" s="4">
        <f>SUM($Q$54:Q600)*0.1+$O$8</f>
        <v>-2.9846332317736919E-5</v>
      </c>
      <c r="S600" s="4">
        <f>SUM($R$235:R600)</f>
        <v>-6.0182039090981299E-3</v>
      </c>
      <c r="T600">
        <f t="shared" si="143"/>
        <v>3.0300719901642413E-5</v>
      </c>
      <c r="U600">
        <f t="shared" si="144"/>
        <v>6.2066661647625062E-3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2540.1128917466494</v>
      </c>
      <c r="E601">
        <f t="shared" si="132"/>
        <v>-394.78780654560251</v>
      </c>
      <c r="F601">
        <f t="shared" si="133"/>
        <v>0</v>
      </c>
      <c r="G601">
        <f t="shared" si="134"/>
        <v>3276.7387943283175</v>
      </c>
      <c r="H601">
        <f t="shared" si="135"/>
        <v>21082.937001495909</v>
      </c>
      <c r="I601">
        <f t="shared" si="136"/>
        <v>21336.055158704981</v>
      </c>
      <c r="J601" s="42">
        <f t="shared" si="137"/>
        <v>2570.6090552658166</v>
      </c>
      <c r="K601">
        <f t="shared" si="138"/>
        <v>1.7386181860296865</v>
      </c>
      <c r="L601">
        <f t="shared" si="139"/>
        <v>0</v>
      </c>
      <c r="M601" s="42">
        <f t="shared" si="140"/>
        <v>1.7386181860296865</v>
      </c>
      <c r="N601" s="6">
        <f t="shared" si="141"/>
        <v>-2.8106599819497318E-8</v>
      </c>
      <c r="O601" s="4">
        <f>SUM($N$54:N601)*0.1+$O$30</f>
        <v>5.2250066414356517E-6</v>
      </c>
      <c r="P601" s="4">
        <f>SUM($O$235:O601)</f>
        <v>1.5230941015648772E-3</v>
      </c>
      <c r="Q601" s="6">
        <f t="shared" si="142"/>
        <v>-1.8084129084271005E-7</v>
      </c>
      <c r="R601" s="4">
        <f>SUM($Q$54:Q601)*0.1+$O$8</f>
        <v>-2.9864416446821191E-5</v>
      </c>
      <c r="S601" s="4">
        <f>SUM($R$235:R601)</f>
        <v>-6.0480683255449514E-3</v>
      </c>
      <c r="T601">
        <f t="shared" si="143"/>
        <v>3.0318048487859683E-5</v>
      </c>
      <c r="U601">
        <f t="shared" si="144"/>
        <v>6.2369019643314771E-3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2540.1128917466494</v>
      </c>
      <c r="E602">
        <f t="shared" si="132"/>
        <v>-394.78780654560251</v>
      </c>
      <c r="F602">
        <f t="shared" si="133"/>
        <v>0</v>
      </c>
      <c r="G602">
        <f t="shared" si="134"/>
        <v>3237.2600136737528</v>
      </c>
      <c r="H602">
        <f t="shared" si="135"/>
        <v>20828.925712321237</v>
      </c>
      <c r="I602">
        <f t="shared" si="136"/>
        <v>21078.994253178393</v>
      </c>
      <c r="J602" s="42">
        <f t="shared" si="137"/>
        <v>2570.6090552658166</v>
      </c>
      <c r="K602">
        <f t="shared" si="138"/>
        <v>1.717670978969086</v>
      </c>
      <c r="L602">
        <f t="shared" si="139"/>
        <v>0</v>
      </c>
      <c r="M602" s="42">
        <f t="shared" si="140"/>
        <v>1.717670978969086</v>
      </c>
      <c r="N602" s="6">
        <f t="shared" si="141"/>
        <v>-2.7767966086732236E-8</v>
      </c>
      <c r="O602" s="4">
        <f>SUM($N$54:N602)*0.1+$O$30</f>
        <v>5.2222298448269786E-6</v>
      </c>
      <c r="P602" s="4">
        <f>SUM($O$235:O602)</f>
        <v>1.5283163314097042E-3</v>
      </c>
      <c r="Q602" s="6">
        <f t="shared" si="142"/>
        <v>-1.7866248010966515E-7</v>
      </c>
      <c r="R602" s="4">
        <f>SUM($Q$54:Q602)*0.1+$O$8</f>
        <v>-2.9882282694832153E-5</v>
      </c>
      <c r="S602" s="4">
        <f>SUM($R$235:R602)</f>
        <v>-6.0779506082397836E-3</v>
      </c>
      <c r="T602">
        <f t="shared" si="143"/>
        <v>3.0335169417790743E-5</v>
      </c>
      <c r="U602">
        <f t="shared" si="144"/>
        <v>6.2671552083107028E-3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2540.1128917466494</v>
      </c>
      <c r="E603">
        <f t="shared" si="132"/>
        <v>-394.78780654560251</v>
      </c>
      <c r="F603">
        <f t="shared" si="133"/>
        <v>0</v>
      </c>
      <c r="G603">
        <f t="shared" si="134"/>
        <v>3197.7812330191955</v>
      </c>
      <c r="H603">
        <f t="shared" si="135"/>
        <v>20574.914423146565</v>
      </c>
      <c r="I603">
        <f t="shared" si="136"/>
        <v>20821.933347651804</v>
      </c>
      <c r="J603" s="42">
        <f t="shared" si="137"/>
        <v>2570.6090552658166</v>
      </c>
      <c r="K603">
        <f t="shared" si="138"/>
        <v>1.6967237719084856</v>
      </c>
      <c r="L603">
        <f t="shared" si="139"/>
        <v>0</v>
      </c>
      <c r="M603" s="42">
        <f t="shared" si="140"/>
        <v>1.6967237719084856</v>
      </c>
      <c r="N603" s="6">
        <f t="shared" si="141"/>
        <v>-2.7429332353967214E-8</v>
      </c>
      <c r="O603" s="4">
        <f>SUM($N$54:N603)*0.1+$O$30</f>
        <v>5.2194869115915824E-6</v>
      </c>
      <c r="P603" s="4">
        <f>SUM($O$235:O603)</f>
        <v>1.5335358183212959E-3</v>
      </c>
      <c r="Q603" s="6">
        <f t="shared" si="142"/>
        <v>-1.7648366937662025E-7</v>
      </c>
      <c r="R603" s="4">
        <f>SUM($Q$54:Q603)*0.1+$O$8</f>
        <v>-2.9899931061769816E-5</v>
      </c>
      <c r="S603" s="4">
        <f>SUM($R$235:R603)</f>
        <v>-6.1078505393015537E-3</v>
      </c>
      <c r="T603">
        <f t="shared" si="143"/>
        <v>3.0352082648788092E-5</v>
      </c>
      <c r="U603">
        <f t="shared" si="144"/>
        <v>6.2974256896386359E-3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2540.1128917466494</v>
      </c>
      <c r="E604">
        <f t="shared" si="132"/>
        <v>-394.78780654560251</v>
      </c>
      <c r="F604">
        <f t="shared" si="133"/>
        <v>0</v>
      </c>
      <c r="G604">
        <f t="shared" si="134"/>
        <v>3158.3024523646309</v>
      </c>
      <c r="H604">
        <f t="shared" si="135"/>
        <v>20320.903133971922</v>
      </c>
      <c r="I604">
        <f t="shared" si="136"/>
        <v>20564.872442125245</v>
      </c>
      <c r="J604" s="42">
        <f t="shared" si="137"/>
        <v>2570.6090552658166</v>
      </c>
      <c r="K604">
        <f t="shared" si="138"/>
        <v>1.6757765648478875</v>
      </c>
      <c r="L604">
        <f t="shared" si="139"/>
        <v>0</v>
      </c>
      <c r="M604" s="42">
        <f t="shared" si="140"/>
        <v>1.6757765648478875</v>
      </c>
      <c r="N604" s="6">
        <f t="shared" si="141"/>
        <v>-2.7090698621202129E-8</v>
      </c>
      <c r="O604" s="4">
        <f>SUM($N$54:N604)*0.1+$O$30</f>
        <v>5.2167778417294615E-6</v>
      </c>
      <c r="P604" s="4">
        <f>SUM($O$235:O604)</f>
        <v>1.5387525961630254E-3</v>
      </c>
      <c r="Q604" s="6">
        <f t="shared" si="142"/>
        <v>-1.7430485864357562E-7</v>
      </c>
      <c r="R604" s="4">
        <f>SUM($Q$54:Q604)*0.1+$O$8</f>
        <v>-2.9917361547634176E-5</v>
      </c>
      <c r="S604" s="4">
        <f>SUM($R$235:R604)</f>
        <v>-6.1377679008491875E-3</v>
      </c>
      <c r="T604">
        <f t="shared" si="143"/>
        <v>3.0368788138841158E-5</v>
      </c>
      <c r="U604">
        <f t="shared" si="144"/>
        <v>6.3277132012199396E-3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2540.1128917466494</v>
      </c>
      <c r="E605">
        <f t="shared" si="132"/>
        <v>-394.78780654560251</v>
      </c>
      <c r="F605">
        <f t="shared" si="133"/>
        <v>0</v>
      </c>
      <c r="G605">
        <f t="shared" si="134"/>
        <v>3118.8236717100663</v>
      </c>
      <c r="H605">
        <f t="shared" si="135"/>
        <v>20066.89184479725</v>
      </c>
      <c r="I605">
        <f t="shared" si="136"/>
        <v>20307.811536598656</v>
      </c>
      <c r="J605" s="42">
        <f t="shared" si="137"/>
        <v>2570.6090552658166</v>
      </c>
      <c r="K605">
        <f t="shared" si="138"/>
        <v>1.654829357787287</v>
      </c>
      <c r="L605">
        <f t="shared" si="139"/>
        <v>0</v>
      </c>
      <c r="M605" s="42">
        <f t="shared" si="140"/>
        <v>1.654829357787287</v>
      </c>
      <c r="N605" s="6">
        <f t="shared" si="141"/>
        <v>-2.6752064888437043E-8</v>
      </c>
      <c r="O605" s="4">
        <f>SUM($N$54:N605)*0.1+$O$30</f>
        <v>5.2141026352406193E-6</v>
      </c>
      <c r="P605" s="4">
        <f>SUM($O$235:O605)</f>
        <v>1.5439666987982661E-3</v>
      </c>
      <c r="Q605" s="6">
        <f t="shared" si="142"/>
        <v>-1.7212604791053072E-7</v>
      </c>
      <c r="R605" s="4">
        <f>SUM($Q$54:Q605)*0.1+$O$8</f>
        <v>-2.9934574152425231E-5</v>
      </c>
      <c r="S605" s="4">
        <f>SUM($R$235:R605)</f>
        <v>-6.1677024750016124E-3</v>
      </c>
      <c r="T605">
        <f t="shared" si="143"/>
        <v>3.0385285846571657E-5</v>
      </c>
      <c r="U605">
        <f t="shared" si="144"/>
        <v>6.3580175359257253E-3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2540.1128917466494</v>
      </c>
      <c r="E606">
        <f t="shared" si="132"/>
        <v>-394.78780654560251</v>
      </c>
      <c r="F606">
        <f t="shared" si="133"/>
        <v>0</v>
      </c>
      <c r="G606">
        <f t="shared" si="134"/>
        <v>3079.3448910555016</v>
      </c>
      <c r="H606">
        <f t="shared" si="135"/>
        <v>19812.880555622549</v>
      </c>
      <c r="I606">
        <f t="shared" si="136"/>
        <v>20050.750631072038</v>
      </c>
      <c r="J606" s="42">
        <f t="shared" si="137"/>
        <v>2570.6090552658166</v>
      </c>
      <c r="K606">
        <f t="shared" si="138"/>
        <v>1.6338821507266841</v>
      </c>
      <c r="L606">
        <f t="shared" si="139"/>
        <v>0</v>
      </c>
      <c r="M606" s="42">
        <f t="shared" si="140"/>
        <v>1.6338821507266841</v>
      </c>
      <c r="N606" s="6">
        <f t="shared" si="141"/>
        <v>-2.6413431155671962E-8</v>
      </c>
      <c r="O606" s="4">
        <f>SUM($N$54:N606)*0.1+$O$30</f>
        <v>5.2114612921250506E-6</v>
      </c>
      <c r="P606" s="4">
        <f>SUM($O$235:O606)</f>
        <v>1.5491781600903913E-3</v>
      </c>
      <c r="Q606" s="6">
        <f t="shared" si="142"/>
        <v>-1.6994723717748558E-7</v>
      </c>
      <c r="R606" s="4">
        <f>SUM($Q$54:Q606)*0.1+$O$8</f>
        <v>-2.9951568876142982E-5</v>
      </c>
      <c r="S606" s="4">
        <f>SUM($R$235:R606)</f>
        <v>-6.1976540438777551E-3</v>
      </c>
      <c r="T606">
        <f t="shared" si="143"/>
        <v>3.0401575731229044E-5</v>
      </c>
      <c r="U606">
        <f t="shared" si="144"/>
        <v>6.388338486593783E-3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2540.1128917466494</v>
      </c>
      <c r="E607">
        <f t="shared" si="132"/>
        <v>-394.78780654560251</v>
      </c>
      <c r="F607">
        <f t="shared" si="133"/>
        <v>0</v>
      </c>
      <c r="G607">
        <f t="shared" si="134"/>
        <v>3039.8661104009443</v>
      </c>
      <c r="H607">
        <f t="shared" si="135"/>
        <v>19558.869266447902</v>
      </c>
      <c r="I607">
        <f t="shared" si="136"/>
        <v>19793.689725545475</v>
      </c>
      <c r="J607" s="42">
        <f t="shared" si="137"/>
        <v>2570.6090552658166</v>
      </c>
      <c r="K607">
        <f t="shared" si="138"/>
        <v>1.6129349436660858</v>
      </c>
      <c r="L607">
        <f t="shared" si="139"/>
        <v>0</v>
      </c>
      <c r="M607" s="42">
        <f t="shared" si="140"/>
        <v>1.6129349436660858</v>
      </c>
      <c r="N607" s="6">
        <f t="shared" si="141"/>
        <v>-2.6074797422906939E-8</v>
      </c>
      <c r="O607" s="4">
        <f>SUM($N$54:N607)*0.1+$O$30</f>
        <v>5.2088538123827606E-6</v>
      </c>
      <c r="P607" s="4">
        <f>SUM($O$235:O607)</f>
        <v>1.5543870139027741E-3</v>
      </c>
      <c r="Q607" s="6">
        <f t="shared" si="142"/>
        <v>-1.6776842644444089E-7</v>
      </c>
      <c r="R607" s="4">
        <f>SUM($Q$54:Q607)*0.1+$O$8</f>
        <v>-2.9968345718787428E-5</v>
      </c>
      <c r="S607" s="4">
        <f>SUM($R$235:R607)</f>
        <v>-6.2276223895965429E-3</v>
      </c>
      <c r="T607">
        <f t="shared" si="143"/>
        <v>3.0417657752686007E-5</v>
      </c>
      <c r="U607">
        <f t="shared" si="144"/>
        <v>6.418675846028816E-3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2540.1128917466494</v>
      </c>
      <c r="E608">
        <f t="shared" si="132"/>
        <v>-394.78780654560251</v>
      </c>
      <c r="F608">
        <f t="shared" si="133"/>
        <v>0</v>
      </c>
      <c r="G608">
        <f t="shared" si="134"/>
        <v>3000.3873297463833</v>
      </c>
      <c r="H608">
        <f t="shared" si="135"/>
        <v>19304.85797727323</v>
      </c>
      <c r="I608">
        <f t="shared" si="136"/>
        <v>19536.628820018886</v>
      </c>
      <c r="J608" s="42">
        <f t="shared" si="137"/>
        <v>2570.6090552658166</v>
      </c>
      <c r="K608">
        <f t="shared" si="138"/>
        <v>1.5919877366054853</v>
      </c>
      <c r="L608">
        <f t="shared" si="139"/>
        <v>0</v>
      </c>
      <c r="M608" s="42">
        <f t="shared" si="140"/>
        <v>1.5919877366054853</v>
      </c>
      <c r="N608" s="6">
        <f t="shared" si="141"/>
        <v>-2.5736163690141887E-8</v>
      </c>
      <c r="O608" s="4">
        <f>SUM($N$54:N608)*0.1+$O$30</f>
        <v>5.2062801960137475E-6</v>
      </c>
      <c r="P608" s="4">
        <f>SUM($O$235:O608)</f>
        <v>1.5595932940987878E-3</v>
      </c>
      <c r="Q608" s="6">
        <f t="shared" si="142"/>
        <v>-1.65589615711396E-7</v>
      </c>
      <c r="R608" s="4">
        <f>SUM($Q$54:Q608)*0.1+$O$8</f>
        <v>-2.9984904680358563E-5</v>
      </c>
      <c r="S608" s="4">
        <f>SUM($R$235:R608)</f>
        <v>-6.2576072942769016E-3</v>
      </c>
      <c r="T608">
        <f t="shared" si="143"/>
        <v>3.0433531871434077E-5</v>
      </c>
      <c r="U608">
        <f t="shared" si="144"/>
        <v>6.4490294070026844E-3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2540.1128917466494</v>
      </c>
      <c r="E609">
        <f t="shared" si="132"/>
        <v>-394.78780654560251</v>
      </c>
      <c r="F609">
        <f t="shared" si="133"/>
        <v>0</v>
      </c>
      <c r="G609">
        <f t="shared" si="134"/>
        <v>2960.9085490918333</v>
      </c>
      <c r="H609">
        <f t="shared" si="135"/>
        <v>19050.846688098558</v>
      </c>
      <c r="I609">
        <f t="shared" si="136"/>
        <v>19279.567914492298</v>
      </c>
      <c r="J609" s="42">
        <f t="shared" si="137"/>
        <v>2570.6090552658166</v>
      </c>
      <c r="K609">
        <f t="shared" si="138"/>
        <v>1.5710405295448848</v>
      </c>
      <c r="L609">
        <f t="shared" si="139"/>
        <v>0</v>
      </c>
      <c r="M609" s="42">
        <f t="shared" si="140"/>
        <v>1.5710405295448848</v>
      </c>
      <c r="N609" s="6">
        <f t="shared" si="141"/>
        <v>-2.5397529957376927E-8</v>
      </c>
      <c r="O609" s="4">
        <f>SUM($N$54:N609)*0.1+$O$30</f>
        <v>5.2037404430180097E-6</v>
      </c>
      <c r="P609" s="4">
        <f>SUM($O$235:O609)</f>
        <v>1.5647970345418058E-3</v>
      </c>
      <c r="Q609" s="6">
        <f t="shared" si="142"/>
        <v>-1.6341080497835112E-7</v>
      </c>
      <c r="R609" s="4">
        <f>SUM($Q$54:Q609)*0.1+$O$8</f>
        <v>-3.0001245760856401E-5</v>
      </c>
      <c r="S609" s="4">
        <f>SUM($R$235:R609)</f>
        <v>-6.2876085400377577E-3</v>
      </c>
      <c r="T609">
        <f t="shared" si="143"/>
        <v>3.0449198048579299E-5</v>
      </c>
      <c r="U609">
        <f t="shared" si="144"/>
        <v>6.4793989622546448E-3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2540.1128917466494</v>
      </c>
      <c r="E610">
        <f t="shared" si="132"/>
        <v>-394.78780654560251</v>
      </c>
      <c r="F610">
        <f t="shared" si="133"/>
        <v>0</v>
      </c>
      <c r="G610">
        <f t="shared" si="134"/>
        <v>2921.4297684372759</v>
      </c>
      <c r="H610">
        <f t="shared" si="135"/>
        <v>18796.835398923886</v>
      </c>
      <c r="I610">
        <f t="shared" si="136"/>
        <v>19022.507008965709</v>
      </c>
      <c r="J610" s="42">
        <f t="shared" si="137"/>
        <v>2570.6090552658166</v>
      </c>
      <c r="K610">
        <f t="shared" si="138"/>
        <v>1.5500933224842843</v>
      </c>
      <c r="L610">
        <f t="shared" si="139"/>
        <v>0</v>
      </c>
      <c r="M610" s="42">
        <f t="shared" si="140"/>
        <v>1.5500933224842843</v>
      </c>
      <c r="N610" s="6">
        <f t="shared" si="141"/>
        <v>-2.5058896224611905E-8</v>
      </c>
      <c r="O610" s="4">
        <f>SUM($N$54:N610)*0.1+$O$30</f>
        <v>5.2012345533955489E-6</v>
      </c>
      <c r="P610" s="4">
        <f>SUM($O$235:O610)</f>
        <v>1.5699982690952014E-3</v>
      </c>
      <c r="Q610" s="6">
        <f t="shared" si="142"/>
        <v>-1.6123199424530622E-7</v>
      </c>
      <c r="R610" s="4">
        <f>SUM($Q$54:Q610)*0.1+$O$8</f>
        <v>-3.0017368960280935E-5</v>
      </c>
      <c r="S610" s="4">
        <f>SUM($R$235:R610)</f>
        <v>-6.3176259089980386E-3</v>
      </c>
      <c r="T610">
        <f t="shared" si="143"/>
        <v>3.046465624583795E-5</v>
      </c>
      <c r="U610">
        <f t="shared" si="144"/>
        <v>6.5097843044916032E-3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2540.1128917466494</v>
      </c>
      <c r="E611">
        <f t="shared" si="132"/>
        <v>-394.78780654560251</v>
      </c>
      <c r="F611">
        <f t="shared" si="133"/>
        <v>0</v>
      </c>
      <c r="G611">
        <f t="shared" si="134"/>
        <v>2881.9509877827113</v>
      </c>
      <c r="H611">
        <f t="shared" si="135"/>
        <v>18542.824109749243</v>
      </c>
      <c r="I611">
        <f t="shared" si="136"/>
        <v>18765.44610343915</v>
      </c>
      <c r="J611" s="42">
        <f t="shared" si="137"/>
        <v>2570.6090552658166</v>
      </c>
      <c r="K611">
        <f t="shared" si="138"/>
        <v>1.5291461154236863</v>
      </c>
      <c r="L611">
        <f t="shared" si="139"/>
        <v>0</v>
      </c>
      <c r="M611" s="42">
        <f t="shared" si="140"/>
        <v>1.5291461154236863</v>
      </c>
      <c r="N611" s="6">
        <f t="shared" si="141"/>
        <v>-2.472026249184682E-8</v>
      </c>
      <c r="O611" s="4">
        <f>SUM($N$54:N611)*0.1+$O$30</f>
        <v>5.1987625271463633E-6</v>
      </c>
      <c r="P611" s="4">
        <f>SUM($O$235:O611)</f>
        <v>1.5751970316223477E-3</v>
      </c>
      <c r="Q611" s="6">
        <f t="shared" si="142"/>
        <v>-1.5905318351226159E-7</v>
      </c>
      <c r="R611" s="4">
        <f>SUM($Q$54:Q611)*0.1+$O$8</f>
        <v>-3.0033274278632157E-5</v>
      </c>
      <c r="S611" s="4">
        <f>SUM($R$235:R611)</f>
        <v>-6.347659183276671E-3</v>
      </c>
      <c r="T611">
        <f t="shared" si="143"/>
        <v>3.0479906425532364E-5</v>
      </c>
      <c r="U611">
        <f t="shared" si="144"/>
        <v>6.5401852263883556E-3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2540.1128917466494</v>
      </c>
      <c r="E612">
        <f t="shared" si="132"/>
        <v>-394.78780654560251</v>
      </c>
      <c r="F612">
        <f t="shared" si="133"/>
        <v>0</v>
      </c>
      <c r="G612">
        <f t="shared" si="134"/>
        <v>2842.4722071281467</v>
      </c>
      <c r="H612">
        <f t="shared" si="135"/>
        <v>18288.812820574571</v>
      </c>
      <c r="I612">
        <f t="shared" si="136"/>
        <v>18508.385197912561</v>
      </c>
      <c r="J612" s="42">
        <f t="shared" si="137"/>
        <v>2570.6090552658166</v>
      </c>
      <c r="K612">
        <f t="shared" si="138"/>
        <v>1.5081989083630858</v>
      </c>
      <c r="L612">
        <f t="shared" si="139"/>
        <v>0</v>
      </c>
      <c r="M612" s="42">
        <f t="shared" si="140"/>
        <v>1.5081989083630858</v>
      </c>
      <c r="N612" s="6">
        <f t="shared" si="141"/>
        <v>-2.4381628759081735E-8</v>
      </c>
      <c r="O612" s="4">
        <f>SUM($N$54:N612)*0.1+$O$30</f>
        <v>5.1963243642704546E-6</v>
      </c>
      <c r="P612" s="4">
        <f>SUM($O$235:O612)</f>
        <v>1.5803933559866183E-3</v>
      </c>
      <c r="Q612" s="6">
        <f t="shared" si="142"/>
        <v>-1.5687437277921669E-7</v>
      </c>
      <c r="R612" s="4">
        <f>SUM($Q$54:Q612)*0.1+$O$8</f>
        <v>-3.0048961715910082E-5</v>
      </c>
      <c r="S612" s="4">
        <f>SUM($R$235:R612)</f>
        <v>-6.3777081449925815E-3</v>
      </c>
      <c r="T612">
        <f t="shared" si="143"/>
        <v>3.0494948550586875E-5</v>
      </c>
      <c r="U612">
        <f t="shared" si="144"/>
        <v>6.5706015205878494E-3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2540.1128917466494</v>
      </c>
      <c r="E613">
        <f t="shared" si="132"/>
        <v>-394.78780654560251</v>
      </c>
      <c r="F613">
        <f t="shared" si="133"/>
        <v>0</v>
      </c>
      <c r="G613">
        <f t="shared" si="134"/>
        <v>2802.9934264735821</v>
      </c>
      <c r="H613">
        <f t="shared" si="135"/>
        <v>18034.801531399866</v>
      </c>
      <c r="I613">
        <f t="shared" si="136"/>
        <v>18251.32429238594</v>
      </c>
      <c r="J613" s="42">
        <f t="shared" si="137"/>
        <v>2570.6090552658166</v>
      </c>
      <c r="K613">
        <f t="shared" si="138"/>
        <v>1.4872517013024826</v>
      </c>
      <c r="L613">
        <f t="shared" si="139"/>
        <v>0</v>
      </c>
      <c r="M613" s="42">
        <f t="shared" si="140"/>
        <v>1.4872517013024826</v>
      </c>
      <c r="N613" s="6">
        <f t="shared" si="141"/>
        <v>-2.4042995026316653E-8</v>
      </c>
      <c r="O613" s="4">
        <f>SUM($N$54:N613)*0.1+$O$30</f>
        <v>5.1939200647678247E-6</v>
      </c>
      <c r="P613" s="4">
        <f>SUM($O$235:O613)</f>
        <v>1.585587276051386E-3</v>
      </c>
      <c r="Q613" s="6">
        <f t="shared" si="142"/>
        <v>-1.546955620461715E-7</v>
      </c>
      <c r="R613" s="4">
        <f>SUM($Q$54:Q613)*0.1+$O$8</f>
        <v>-3.0064431272114695E-5</v>
      </c>
      <c r="S613" s="4">
        <f>SUM($R$235:R613)</f>
        <v>-6.4077725762646965E-3</v>
      </c>
      <c r="T613">
        <f t="shared" si="143"/>
        <v>3.0509782584523703E-5</v>
      </c>
      <c r="U613">
        <f t="shared" si="144"/>
        <v>6.6010329797014317E-3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2540.1128917466494</v>
      </c>
      <c r="E614">
        <f t="shared" si="132"/>
        <v>-394.78780654560251</v>
      </c>
      <c r="F614">
        <f t="shared" si="133"/>
        <v>0</v>
      </c>
      <c r="G614">
        <f t="shared" si="134"/>
        <v>2763.5146458190247</v>
      </c>
      <c r="H614">
        <f t="shared" si="135"/>
        <v>17780.790242225223</v>
      </c>
      <c r="I614">
        <f t="shared" si="136"/>
        <v>17994.26338685938</v>
      </c>
      <c r="J614" s="42">
        <f t="shared" si="137"/>
        <v>2570.6090552658166</v>
      </c>
      <c r="K614">
        <f t="shared" si="138"/>
        <v>1.4663044942418846</v>
      </c>
      <c r="L614">
        <f t="shared" si="139"/>
        <v>0</v>
      </c>
      <c r="M614" s="42">
        <f t="shared" si="140"/>
        <v>1.4663044942418846</v>
      </c>
      <c r="N614" s="6">
        <f t="shared" si="141"/>
        <v>-2.370436129355163E-8</v>
      </c>
      <c r="O614" s="4">
        <f>SUM($N$54:N614)*0.1+$O$30</f>
        <v>5.1915496286384682E-6</v>
      </c>
      <c r="P614" s="4">
        <f>SUM($O$235:O614)</f>
        <v>1.5907788256800245E-3</v>
      </c>
      <c r="Q614" s="6">
        <f t="shared" si="142"/>
        <v>-1.5251675131312686E-7</v>
      </c>
      <c r="R614" s="4">
        <f>SUM($Q$54:Q614)*0.1+$O$8</f>
        <v>-3.0079682947246005E-5</v>
      </c>
      <c r="S614" s="4">
        <f>SUM($R$235:R614)</f>
        <v>-6.4378522592119427E-3</v>
      </c>
      <c r="T614">
        <f t="shared" si="143"/>
        <v>3.0524408491459064E-5</v>
      </c>
      <c r="U614">
        <f t="shared" si="144"/>
        <v>6.6314793963091097E-3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2540.1128917466494</v>
      </c>
      <c r="E615">
        <f t="shared" si="132"/>
        <v>-394.78780654560251</v>
      </c>
      <c r="F615">
        <f t="shared" si="133"/>
        <v>0</v>
      </c>
      <c r="G615">
        <f t="shared" si="134"/>
        <v>2724.0358651644601</v>
      </c>
      <c r="H615">
        <f t="shared" si="135"/>
        <v>17526.778953050551</v>
      </c>
      <c r="I615">
        <f t="shared" si="136"/>
        <v>17737.202481332792</v>
      </c>
      <c r="J615" s="42">
        <f t="shared" si="137"/>
        <v>2570.6090552658166</v>
      </c>
      <c r="K615">
        <f t="shared" si="138"/>
        <v>1.4453572871812841</v>
      </c>
      <c r="L615">
        <f t="shared" si="139"/>
        <v>0</v>
      </c>
      <c r="M615" s="42">
        <f t="shared" si="140"/>
        <v>1.4453572871812841</v>
      </c>
      <c r="N615" s="6">
        <f t="shared" si="141"/>
        <v>-2.3365727560786545E-8</v>
      </c>
      <c r="O615" s="4">
        <f>SUM($N$54:N615)*0.1+$O$30</f>
        <v>5.1892130558823905E-6</v>
      </c>
      <c r="P615" s="4">
        <f>SUM($O$235:O615)</f>
        <v>1.595968038735907E-3</v>
      </c>
      <c r="Q615" s="6">
        <f t="shared" si="142"/>
        <v>-1.5033794058008196E-7</v>
      </c>
      <c r="R615" s="4">
        <f>SUM($Q$54:Q615)*0.1+$O$8</f>
        <v>-3.0094716741304017E-5</v>
      </c>
      <c r="S615" s="4">
        <f>SUM($R$235:R615)</f>
        <v>-6.4679469759532466E-3</v>
      </c>
      <c r="T615">
        <f t="shared" si="143"/>
        <v>3.0538826236099264E-5</v>
      </c>
      <c r="U615">
        <f t="shared" si="144"/>
        <v>6.6619405629598115E-3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2540.1128917466494</v>
      </c>
      <c r="E616">
        <f t="shared" si="132"/>
        <v>-394.78780654560251</v>
      </c>
      <c r="F616">
        <f t="shared" si="133"/>
        <v>0</v>
      </c>
      <c r="G616">
        <f t="shared" si="134"/>
        <v>2684.5570845098955</v>
      </c>
      <c r="H616">
        <f t="shared" si="135"/>
        <v>17272.767663875878</v>
      </c>
      <c r="I616">
        <f t="shared" si="136"/>
        <v>17480.141575806199</v>
      </c>
      <c r="J616" s="42">
        <f t="shared" si="137"/>
        <v>2570.6090552658166</v>
      </c>
      <c r="K616">
        <f t="shared" si="138"/>
        <v>1.4244100801206834</v>
      </c>
      <c r="L616">
        <f t="shared" si="139"/>
        <v>0</v>
      </c>
      <c r="M616" s="42">
        <f t="shared" si="140"/>
        <v>1.4244100801206834</v>
      </c>
      <c r="N616" s="6">
        <f t="shared" si="141"/>
        <v>-2.302709382802146E-8</v>
      </c>
      <c r="O616" s="4">
        <f>SUM($N$54:N616)*0.1+$O$30</f>
        <v>5.186910346499588E-6</v>
      </c>
      <c r="P616" s="4">
        <f>SUM($O$235:O616)</f>
        <v>1.6011549490824067E-3</v>
      </c>
      <c r="Q616" s="6">
        <f t="shared" si="142"/>
        <v>-1.4815912984703709E-7</v>
      </c>
      <c r="R616" s="4">
        <f>SUM($Q$54:Q616)*0.1+$O$8</f>
        <v>-3.0109532654288717E-5</v>
      </c>
      <c r="S616" s="4">
        <f>SUM($R$235:R616)</f>
        <v>-6.4980565086075357E-3</v>
      </c>
      <c r="T616">
        <f t="shared" si="143"/>
        <v>3.0553035783736824E-5</v>
      </c>
      <c r="U616">
        <f t="shared" si="144"/>
        <v>6.692416272171646E-3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2540.1128917466494</v>
      </c>
      <c r="E617">
        <f t="shared" si="132"/>
        <v>-394.78780654560251</v>
      </c>
      <c r="F617">
        <f t="shared" si="133"/>
        <v>0</v>
      </c>
      <c r="G617">
        <f t="shared" si="134"/>
        <v>2645.0783038553309</v>
      </c>
      <c r="H617">
        <f t="shared" si="135"/>
        <v>17018.756374701206</v>
      </c>
      <c r="I617">
        <f t="shared" si="136"/>
        <v>17223.080670279611</v>
      </c>
      <c r="J617" s="42">
        <f t="shared" si="137"/>
        <v>2570.6090552658166</v>
      </c>
      <c r="K617">
        <f t="shared" si="138"/>
        <v>1.4034628730600829</v>
      </c>
      <c r="L617">
        <f t="shared" si="139"/>
        <v>0</v>
      </c>
      <c r="M617" s="42">
        <f t="shared" si="140"/>
        <v>1.4034628730600829</v>
      </c>
      <c r="N617" s="6">
        <f t="shared" si="141"/>
        <v>-2.2688460095256374E-8</v>
      </c>
      <c r="O617" s="4">
        <f>SUM($N$54:N617)*0.1+$O$30</f>
        <v>5.1846415004900624E-6</v>
      </c>
      <c r="P617" s="4">
        <f>SUM($O$235:O617)</f>
        <v>1.6063395905828966E-3</v>
      </c>
      <c r="Q617" s="6">
        <f t="shared" si="142"/>
        <v>-1.4598031911399219E-7</v>
      </c>
      <c r="R617" s="4">
        <f>SUM($Q$54:Q617)*0.1+$O$8</f>
        <v>-3.0124130686200114E-5</v>
      </c>
      <c r="S617" s="4">
        <f>SUM($R$235:R617)</f>
        <v>-6.5281806392937358E-3</v>
      </c>
      <c r="T617">
        <f t="shared" si="143"/>
        <v>3.0567037100246846E-5</v>
      </c>
      <c r="U617">
        <f t="shared" si="144"/>
        <v>6.722906316432172E-3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2540.1128917466494</v>
      </c>
      <c r="E618">
        <f t="shared" si="132"/>
        <v>-394.78780654560251</v>
      </c>
      <c r="F618">
        <f t="shared" si="133"/>
        <v>0</v>
      </c>
      <c r="G618">
        <f t="shared" si="134"/>
        <v>2605.5995232007881</v>
      </c>
      <c r="H618">
        <f t="shared" si="135"/>
        <v>16764.745085526563</v>
      </c>
      <c r="I618">
        <f t="shared" si="136"/>
        <v>16966.019764753051</v>
      </c>
      <c r="J618" s="42">
        <f t="shared" si="137"/>
        <v>2570.6090552658166</v>
      </c>
      <c r="K618">
        <f t="shared" si="138"/>
        <v>1.3825156659994846</v>
      </c>
      <c r="L618">
        <f t="shared" si="139"/>
        <v>0</v>
      </c>
      <c r="M618" s="42">
        <f t="shared" si="140"/>
        <v>1.3825156659994846</v>
      </c>
      <c r="N618" s="6">
        <f t="shared" si="141"/>
        <v>-2.2349826362491478E-8</v>
      </c>
      <c r="O618" s="4">
        <f>SUM($N$54:N618)*0.1+$O$30</f>
        <v>5.1824065178538138E-6</v>
      </c>
      <c r="P618" s="4">
        <f>SUM($O$235:O618)</f>
        <v>1.6115219971007504E-3</v>
      </c>
      <c r="Q618" s="6">
        <f t="shared" si="142"/>
        <v>-1.4380150838094753E-7</v>
      </c>
      <c r="R618" s="4">
        <f>SUM($Q$54:Q618)*0.1+$O$8</f>
        <v>-3.0138510837038213E-5</v>
      </c>
      <c r="S618" s="4">
        <f>SUM($R$235:R618)</f>
        <v>-6.5583191501307741E-3</v>
      </c>
      <c r="T618">
        <f t="shared" si="143"/>
        <v>3.058083015208324E-5</v>
      </c>
      <c r="U618">
        <f t="shared" si="144"/>
        <v>6.7534104881986573E-3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2540.1128917466494</v>
      </c>
      <c r="E619">
        <f t="shared" si="132"/>
        <v>-394.78780654560251</v>
      </c>
      <c r="F619">
        <f t="shared" si="133"/>
        <v>0</v>
      </c>
      <c r="G619">
        <f t="shared" si="134"/>
        <v>2566.1207425462271</v>
      </c>
      <c r="H619">
        <f t="shared" si="135"/>
        <v>16510.733796351888</v>
      </c>
      <c r="I619">
        <f t="shared" si="136"/>
        <v>16708.958859226463</v>
      </c>
      <c r="J619" s="42">
        <f t="shared" si="137"/>
        <v>2570.6090552658166</v>
      </c>
      <c r="K619">
        <f t="shared" si="138"/>
        <v>1.3615684589388843</v>
      </c>
      <c r="L619">
        <f t="shared" si="139"/>
        <v>0</v>
      </c>
      <c r="M619" s="42">
        <f t="shared" si="140"/>
        <v>1.3615684589388843</v>
      </c>
      <c r="N619" s="6">
        <f t="shared" si="141"/>
        <v>-2.2011192629726426E-8</v>
      </c>
      <c r="O619" s="4">
        <f>SUM($N$54:N619)*0.1+$O$30</f>
        <v>5.1802053985908405E-6</v>
      </c>
      <c r="P619" s="4">
        <f>SUM($O$235:O619)</f>
        <v>1.6167022024993411E-3</v>
      </c>
      <c r="Q619" s="6">
        <f t="shared" si="142"/>
        <v>-1.416226976479026E-7</v>
      </c>
      <c r="R619" s="4">
        <f>SUM($Q$54:Q619)*0.1+$O$8</f>
        <v>-3.0152673106803001E-5</v>
      </c>
      <c r="S619" s="4">
        <f>SUM($R$235:R619)</f>
        <v>-6.5884718232375773E-3</v>
      </c>
      <c r="T619">
        <f t="shared" si="143"/>
        <v>3.0594414906275141E-5</v>
      </c>
      <c r="U619">
        <f t="shared" si="144"/>
        <v>6.7839285798983549E-3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2540.1128917466494</v>
      </c>
      <c r="E620">
        <f t="shared" si="132"/>
        <v>-394.78780654560251</v>
      </c>
      <c r="F620">
        <f t="shared" si="133"/>
        <v>0</v>
      </c>
      <c r="G620">
        <f t="shared" si="134"/>
        <v>2526.6419618916625</v>
      </c>
      <c r="H620">
        <f t="shared" si="135"/>
        <v>16256.722507177186</v>
      </c>
      <c r="I620">
        <f t="shared" si="136"/>
        <v>16451.897953699841</v>
      </c>
      <c r="J620" s="42">
        <f t="shared" si="137"/>
        <v>2570.6090552658166</v>
      </c>
      <c r="K620">
        <f t="shared" si="138"/>
        <v>1.3406212518782812</v>
      </c>
      <c r="L620">
        <f t="shared" si="139"/>
        <v>0</v>
      </c>
      <c r="M620" s="42">
        <f t="shared" si="140"/>
        <v>1.3406212518782812</v>
      </c>
      <c r="N620" s="6">
        <f t="shared" si="141"/>
        <v>-2.167255889696134E-8</v>
      </c>
      <c r="O620" s="4">
        <f>SUM($N$54:N620)*0.1+$O$30</f>
        <v>5.1780381427011458E-6</v>
      </c>
      <c r="P620" s="4">
        <f>SUM($O$235:O620)</f>
        <v>1.6218802406420423E-3</v>
      </c>
      <c r="Q620" s="6">
        <f t="shared" si="142"/>
        <v>-1.3944388691485747E-7</v>
      </c>
      <c r="R620" s="4">
        <f>SUM($Q$54:Q620)*0.1+$O$8</f>
        <v>-3.0166617495494491E-5</v>
      </c>
      <c r="S620" s="4">
        <f>SUM($R$235:R620)</f>
        <v>-6.618638440733072E-3</v>
      </c>
      <c r="T620">
        <f t="shared" si="143"/>
        <v>3.060779133042341E-5</v>
      </c>
      <c r="U620">
        <f t="shared" si="144"/>
        <v>6.8144603839287669E-3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2540.1128917466494</v>
      </c>
      <c r="E621">
        <f t="shared" si="132"/>
        <v>-394.78780654560251</v>
      </c>
      <c r="F621">
        <f t="shared" si="133"/>
        <v>0</v>
      </c>
      <c r="G621">
        <f t="shared" si="134"/>
        <v>2487.1631812371052</v>
      </c>
      <c r="H621">
        <f t="shared" si="135"/>
        <v>16002.711218002543</v>
      </c>
      <c r="I621">
        <f t="shared" si="136"/>
        <v>16194.837048173282</v>
      </c>
      <c r="J621" s="42">
        <f t="shared" si="137"/>
        <v>2570.6090552658166</v>
      </c>
      <c r="K621">
        <f t="shared" si="138"/>
        <v>1.3196740448176829</v>
      </c>
      <c r="L621">
        <f t="shared" si="139"/>
        <v>0</v>
      </c>
      <c r="M621" s="42">
        <f t="shared" si="140"/>
        <v>1.3196740448176829</v>
      </c>
      <c r="N621" s="6">
        <f t="shared" si="141"/>
        <v>-2.1333925164196318E-8</v>
      </c>
      <c r="O621" s="4">
        <f>SUM($N$54:N621)*0.1+$O$30</f>
        <v>5.1759047501847247E-6</v>
      </c>
      <c r="P621" s="4">
        <f>SUM($O$235:O621)</f>
        <v>1.6270561453922271E-3</v>
      </c>
      <c r="Q621" s="6">
        <f t="shared" si="142"/>
        <v>-1.3726507618181283E-7</v>
      </c>
      <c r="R621" s="4">
        <f>SUM($Q$54:Q621)*0.1+$O$8</f>
        <v>-3.018034400311267E-5</v>
      </c>
      <c r="S621" s="4">
        <f>SUM($R$235:R621)</f>
        <v>-6.6488187847361848E-3</v>
      </c>
      <c r="T621">
        <f t="shared" si="143"/>
        <v>3.0620959392697083E-5</v>
      </c>
      <c r="U621">
        <f t="shared" si="144"/>
        <v>6.8450056926579227E-3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2540.1128917466494</v>
      </c>
      <c r="E622">
        <f t="shared" si="132"/>
        <v>-394.78780654560251</v>
      </c>
      <c r="F622">
        <f t="shared" si="133"/>
        <v>0</v>
      </c>
      <c r="G622">
        <f t="shared" si="134"/>
        <v>2447.6844005825405</v>
      </c>
      <c r="H622">
        <f t="shared" si="135"/>
        <v>15748.699928827871</v>
      </c>
      <c r="I622">
        <f t="shared" si="136"/>
        <v>15937.776142646693</v>
      </c>
      <c r="J622" s="42">
        <f t="shared" si="137"/>
        <v>2570.6090552658166</v>
      </c>
      <c r="K622">
        <f t="shared" si="138"/>
        <v>1.2987268377570824</v>
      </c>
      <c r="L622">
        <f t="shared" si="139"/>
        <v>0</v>
      </c>
      <c r="M622" s="42">
        <f t="shared" si="140"/>
        <v>1.2987268377570824</v>
      </c>
      <c r="N622" s="6">
        <f t="shared" si="141"/>
        <v>-2.0995291431431236E-8</v>
      </c>
      <c r="O622" s="4">
        <f>SUM($N$54:N622)*0.1+$O$30</f>
        <v>5.1738052210415822E-6</v>
      </c>
      <c r="P622" s="4">
        <f>SUM($O$235:O622)</f>
        <v>1.6322299506132687E-3</v>
      </c>
      <c r="Q622" s="6">
        <f t="shared" si="142"/>
        <v>-1.3508626544876793E-7</v>
      </c>
      <c r="R622" s="4">
        <f>SUM($Q$54:Q622)*0.1+$O$8</f>
        <v>-3.0193852629657552E-5</v>
      </c>
      <c r="S622" s="4">
        <f>SUM($R$235:R622)</f>
        <v>-6.6790126373658422E-3</v>
      </c>
      <c r="T622">
        <f t="shared" si="143"/>
        <v>3.0633919061830068E-5</v>
      </c>
      <c r="U622">
        <f t="shared" si="144"/>
        <v>6.8755642984246476E-3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2540.1128917466494</v>
      </c>
      <c r="E623">
        <f t="shared" si="132"/>
        <v>-394.78780654560251</v>
      </c>
      <c r="F623">
        <f t="shared" si="133"/>
        <v>0</v>
      </c>
      <c r="G623">
        <f t="shared" si="134"/>
        <v>2408.2056199279759</v>
      </c>
      <c r="H623">
        <f t="shared" si="135"/>
        <v>15494.688639653199</v>
      </c>
      <c r="I623">
        <f t="shared" si="136"/>
        <v>15680.715237120103</v>
      </c>
      <c r="J623" s="42">
        <f t="shared" si="137"/>
        <v>2570.6090552658166</v>
      </c>
      <c r="K623">
        <f t="shared" si="138"/>
        <v>1.2777796306964819</v>
      </c>
      <c r="L623">
        <f t="shared" si="139"/>
        <v>0</v>
      </c>
      <c r="M623" s="42">
        <f t="shared" si="140"/>
        <v>1.2777796306964819</v>
      </c>
      <c r="N623" s="6">
        <f t="shared" si="141"/>
        <v>-2.0656657698666151E-8</v>
      </c>
      <c r="O623" s="4">
        <f>SUM($N$54:N623)*0.1+$O$30</f>
        <v>5.1717395552717167E-6</v>
      </c>
      <c r="P623" s="4">
        <f>SUM($O$235:O623)</f>
        <v>1.6374016901685403E-3</v>
      </c>
      <c r="Q623" s="6">
        <f t="shared" si="142"/>
        <v>-1.3290745471572303E-7</v>
      </c>
      <c r="R623" s="4">
        <f>SUM($Q$54:Q623)*0.1+$O$8</f>
        <v>-3.0207143375129122E-5</v>
      </c>
      <c r="S623" s="4">
        <f>SUM($R$235:R623)</f>
        <v>-6.7092197807409716E-3</v>
      </c>
      <c r="T623">
        <f t="shared" si="143"/>
        <v>3.0646670307117691E-5</v>
      </c>
      <c r="U623">
        <f t="shared" si="144"/>
        <v>6.9061359935388414E-3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2540.1128917466494</v>
      </c>
      <c r="E624">
        <f t="shared" si="132"/>
        <v>-394.78780654560251</v>
      </c>
      <c r="F624">
        <f t="shared" si="133"/>
        <v>0</v>
      </c>
      <c r="G624">
        <f t="shared" si="134"/>
        <v>2368.7268392734186</v>
      </c>
      <c r="H624">
        <f t="shared" si="135"/>
        <v>15240.677350478527</v>
      </c>
      <c r="I624">
        <f t="shared" si="136"/>
        <v>15423.654331593516</v>
      </c>
      <c r="J624" s="42">
        <f t="shared" si="137"/>
        <v>2570.6090552658166</v>
      </c>
      <c r="K624">
        <f t="shared" si="138"/>
        <v>1.2568324236358817</v>
      </c>
      <c r="L624">
        <f t="shared" si="139"/>
        <v>0</v>
      </c>
      <c r="M624" s="42">
        <f t="shared" si="140"/>
        <v>1.2568324236358817</v>
      </c>
      <c r="N624" s="6">
        <f t="shared" si="141"/>
        <v>-2.0318023965901128E-8</v>
      </c>
      <c r="O624" s="4">
        <f>SUM($N$54:N624)*0.1+$O$30</f>
        <v>5.1697077528751265E-6</v>
      </c>
      <c r="P624" s="4">
        <f>SUM($O$235:O624)</f>
        <v>1.6425713979214154E-3</v>
      </c>
      <c r="Q624" s="6">
        <f t="shared" si="142"/>
        <v>-1.3072864398267816E-7</v>
      </c>
      <c r="R624" s="4">
        <f>SUM($Q$54:Q624)*0.1+$O$8</f>
        <v>-3.0220216239527388E-5</v>
      </c>
      <c r="S624" s="4">
        <f>SUM($R$235:R624)</f>
        <v>-6.7394399969804989E-3</v>
      </c>
      <c r="T624">
        <f t="shared" si="143"/>
        <v>3.0659213098413534E-5</v>
      </c>
      <c r="U624">
        <f t="shared" si="144"/>
        <v>6.9367205702817536E-3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2540.1128917466494</v>
      </c>
      <c r="E625">
        <f t="shared" si="132"/>
        <v>-394.78780654560251</v>
      </c>
      <c r="F625">
        <f t="shared" si="133"/>
        <v>0</v>
      </c>
      <c r="G625">
        <f t="shared" si="134"/>
        <v>2329.2480586188467</v>
      </c>
      <c r="H625">
        <f t="shared" si="135"/>
        <v>14986.666061303884</v>
      </c>
      <c r="I625">
        <f t="shared" si="136"/>
        <v>15166.593426066953</v>
      </c>
      <c r="J625" s="42">
        <f t="shared" si="137"/>
        <v>2570.6090552658166</v>
      </c>
      <c r="K625">
        <f t="shared" si="138"/>
        <v>1.2358852165752832</v>
      </c>
      <c r="L625">
        <f t="shared" si="139"/>
        <v>0</v>
      </c>
      <c r="M625" s="42">
        <f t="shared" si="140"/>
        <v>1.2358852165752832</v>
      </c>
      <c r="N625" s="6">
        <f t="shared" si="141"/>
        <v>-1.9979390233135984E-8</v>
      </c>
      <c r="O625" s="4">
        <f>SUM($N$54:N625)*0.1+$O$30</f>
        <v>5.1677098138518132E-6</v>
      </c>
      <c r="P625" s="4">
        <f>SUM($O$235:O625)</f>
        <v>1.6477391077352672E-3</v>
      </c>
      <c r="Q625" s="6">
        <f t="shared" si="142"/>
        <v>-1.285498332496335E-7</v>
      </c>
      <c r="R625" s="4">
        <f>SUM($Q$54:Q625)*0.1+$O$8</f>
        <v>-3.0233071222852357E-5</v>
      </c>
      <c r="S625" s="4">
        <f>SUM($R$235:R625)</f>
        <v>-6.7696730682033513E-3</v>
      </c>
      <c r="T625">
        <f t="shared" si="143"/>
        <v>3.067154740612615E-5</v>
      </c>
      <c r="U625">
        <f t="shared" si="144"/>
        <v>6.9673178209062629E-3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2540.1128917466494</v>
      </c>
      <c r="E626">
        <f t="shared" si="132"/>
        <v>-394.78780654560251</v>
      </c>
      <c r="F626">
        <f t="shared" si="133"/>
        <v>0</v>
      </c>
      <c r="G626">
        <f t="shared" si="134"/>
        <v>2289.7692779642894</v>
      </c>
      <c r="H626">
        <f t="shared" si="135"/>
        <v>14732.654772129208</v>
      </c>
      <c r="I626">
        <f t="shared" si="136"/>
        <v>14909.532520540362</v>
      </c>
      <c r="J626" s="42">
        <f t="shared" si="137"/>
        <v>2570.6090552658166</v>
      </c>
      <c r="K626">
        <f t="shared" si="138"/>
        <v>1.2149380095146824</v>
      </c>
      <c r="L626">
        <f t="shared" si="139"/>
        <v>0</v>
      </c>
      <c r="M626" s="42">
        <f t="shared" si="140"/>
        <v>1.2149380095146824</v>
      </c>
      <c r="N626" s="6">
        <f t="shared" si="141"/>
        <v>-1.9640756500370961E-8</v>
      </c>
      <c r="O626" s="4">
        <f>SUM($N$54:N626)*0.1+$O$30</f>
        <v>5.1657457382017752E-6</v>
      </c>
      <c r="P626" s="4">
        <f>SUM($O$235:O626)</f>
        <v>1.6529048534734689E-3</v>
      </c>
      <c r="Q626" s="6">
        <f t="shared" si="142"/>
        <v>-1.2637102251658857E-7</v>
      </c>
      <c r="R626" s="4">
        <f>SUM($Q$54:Q626)*0.1+$O$8</f>
        <v>-3.0245708325104008E-5</v>
      </c>
      <c r="S626" s="4">
        <f>SUM($R$235:R626)</f>
        <v>-6.7999187765284555E-3</v>
      </c>
      <c r="T626">
        <f t="shared" si="143"/>
        <v>3.0683673201215914E-5</v>
      </c>
      <c r="U626">
        <f t="shared" si="144"/>
        <v>6.9979275376371537E-3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2540.1128917466494</v>
      </c>
      <c r="E627">
        <f t="shared" si="132"/>
        <v>-394.78780654560251</v>
      </c>
      <c r="F627">
        <f t="shared" si="133"/>
        <v>0</v>
      </c>
      <c r="G627">
        <f t="shared" si="134"/>
        <v>2250.2904973097466</v>
      </c>
      <c r="H627">
        <f t="shared" si="135"/>
        <v>14478.643482954507</v>
      </c>
      <c r="I627">
        <f t="shared" si="136"/>
        <v>14652.471615013746</v>
      </c>
      <c r="J627" s="42">
        <f t="shared" si="137"/>
        <v>2570.6090552658166</v>
      </c>
      <c r="K627">
        <f t="shared" si="138"/>
        <v>1.19399080245408</v>
      </c>
      <c r="L627">
        <f t="shared" si="139"/>
        <v>0</v>
      </c>
      <c r="M627" s="42">
        <f t="shared" si="140"/>
        <v>1.19399080245408</v>
      </c>
      <c r="N627" s="6">
        <f t="shared" si="141"/>
        <v>-1.9302122767606065E-8</v>
      </c>
      <c r="O627" s="4">
        <f>SUM($N$54:N627)*0.1+$O$30</f>
        <v>5.1638155259250141E-6</v>
      </c>
      <c r="P627" s="4">
        <f>SUM($O$235:O627)</f>
        <v>1.658068668999394E-3</v>
      </c>
      <c r="Q627" s="6">
        <f t="shared" si="142"/>
        <v>-1.2419221178354344E-7</v>
      </c>
      <c r="R627" s="4">
        <f>SUM($Q$54:Q627)*0.1+$O$8</f>
        <v>-3.0258127546282368E-5</v>
      </c>
      <c r="S627" s="4">
        <f>SUM($R$235:R627)</f>
        <v>-6.8301769040747381E-3</v>
      </c>
      <c r="T627">
        <f t="shared" si="143"/>
        <v>3.0695590455192027E-5</v>
      </c>
      <c r="U627">
        <f t="shared" si="144"/>
        <v>7.0285495126714012E-3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2540.1128917466494</v>
      </c>
      <c r="E628">
        <f t="shared" si="132"/>
        <v>-394.78780654560251</v>
      </c>
      <c r="F628">
        <f t="shared" si="133"/>
        <v>0</v>
      </c>
      <c r="G628">
        <f t="shared" si="134"/>
        <v>2210.8117166551747</v>
      </c>
      <c r="H628">
        <f t="shared" si="135"/>
        <v>14224.632193779864</v>
      </c>
      <c r="I628">
        <f t="shared" si="136"/>
        <v>14395.410709487185</v>
      </c>
      <c r="J628" s="42">
        <f t="shared" si="137"/>
        <v>2570.6090552658166</v>
      </c>
      <c r="K628">
        <f t="shared" si="138"/>
        <v>1.1730435953934817</v>
      </c>
      <c r="L628">
        <f t="shared" si="139"/>
        <v>0</v>
      </c>
      <c r="M628" s="42">
        <f t="shared" si="140"/>
        <v>1.1730435953934817</v>
      </c>
      <c r="N628" s="6">
        <f t="shared" si="141"/>
        <v>-1.8963489034840916E-8</v>
      </c>
      <c r="O628" s="4">
        <f>SUM($N$54:N628)*0.1+$O$30</f>
        <v>5.1619191770215317E-6</v>
      </c>
      <c r="P628" s="4">
        <f>SUM($O$235:O628)</f>
        <v>1.6632305881764155E-3</v>
      </c>
      <c r="Q628" s="6">
        <f t="shared" si="142"/>
        <v>-1.220134010504988E-7</v>
      </c>
      <c r="R628" s="4">
        <f>SUM($Q$54:Q628)*0.1+$O$8</f>
        <v>-3.027032888638741E-5</v>
      </c>
      <c r="S628" s="4">
        <f>SUM($R$235:R628)</f>
        <v>-6.8604472329611256E-3</v>
      </c>
      <c r="T628">
        <f t="shared" si="143"/>
        <v>3.0707299140109387E-5</v>
      </c>
      <c r="U628">
        <f t="shared" si="144"/>
        <v>7.0591835381784507E-3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2540.1128917466494</v>
      </c>
      <c r="E629">
        <f t="shared" si="132"/>
        <v>-394.78780654560251</v>
      </c>
      <c r="F629">
        <f t="shared" si="133"/>
        <v>0</v>
      </c>
      <c r="G629">
        <f t="shared" si="134"/>
        <v>2171.3329360006173</v>
      </c>
      <c r="H629">
        <f t="shared" si="135"/>
        <v>13970.620904605192</v>
      </c>
      <c r="I629">
        <f t="shared" si="136"/>
        <v>14138.349803960597</v>
      </c>
      <c r="J629" s="42">
        <f t="shared" si="137"/>
        <v>2570.6090552658166</v>
      </c>
      <c r="K629">
        <f t="shared" si="138"/>
        <v>1.1520963883328812</v>
      </c>
      <c r="L629">
        <f t="shared" si="139"/>
        <v>0</v>
      </c>
      <c r="M629" s="42">
        <f t="shared" si="140"/>
        <v>1.1520963883328812</v>
      </c>
      <c r="N629" s="6">
        <f t="shared" si="141"/>
        <v>-1.8624855302075894E-8</v>
      </c>
      <c r="O629" s="4">
        <f>SUM($N$54:N629)*0.1+$O$30</f>
        <v>5.1600566914913228E-6</v>
      </c>
      <c r="P629" s="4">
        <f>SUM($O$235:O629)</f>
        <v>1.6683906448679068E-3</v>
      </c>
      <c r="Q629" s="6">
        <f t="shared" si="142"/>
        <v>-1.198345903174539E-7</v>
      </c>
      <c r="R629" s="4">
        <f>SUM($Q$54:Q629)*0.1+$O$8</f>
        <v>-3.0282312345419161E-5</v>
      </c>
      <c r="S629" s="4">
        <f>SUM($R$235:R629)</f>
        <v>-6.8907295453065447E-3</v>
      </c>
      <c r="T629">
        <f t="shared" si="143"/>
        <v>3.071879922856572E-5</v>
      </c>
      <c r="U629">
        <f t="shared" si="144"/>
        <v>7.0898294063004991E-3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2540.1128917466494</v>
      </c>
      <c r="E630">
        <f t="shared" si="132"/>
        <v>-394.78780654560251</v>
      </c>
      <c r="F630">
        <f t="shared" si="133"/>
        <v>0</v>
      </c>
      <c r="G630">
        <f t="shared" si="134"/>
        <v>2131.85415534606</v>
      </c>
      <c r="H630">
        <f t="shared" si="135"/>
        <v>13716.60961543052</v>
      </c>
      <c r="I630">
        <f t="shared" si="136"/>
        <v>13881.288898434008</v>
      </c>
      <c r="J630" s="42">
        <f t="shared" si="137"/>
        <v>2570.6090552658166</v>
      </c>
      <c r="K630">
        <f t="shared" si="138"/>
        <v>1.1311491812722807</v>
      </c>
      <c r="L630">
        <f t="shared" si="139"/>
        <v>0</v>
      </c>
      <c r="M630" s="42">
        <f t="shared" si="140"/>
        <v>1.1311491812722807</v>
      </c>
      <c r="N630" s="6">
        <f t="shared" si="141"/>
        <v>-1.8286221569310872E-8</v>
      </c>
      <c r="O630" s="4">
        <f>SUM($N$54:N630)*0.1+$O$30</f>
        <v>5.1582280693343926E-6</v>
      </c>
      <c r="P630" s="4">
        <f>SUM($O$235:O630)</f>
        <v>1.6735488729372411E-3</v>
      </c>
      <c r="Q630" s="6">
        <f t="shared" si="142"/>
        <v>-1.1765577958440902E-7</v>
      </c>
      <c r="R630" s="4">
        <f>SUM($Q$54:Q630)*0.1+$O$8</f>
        <v>-3.0294077923377594E-5</v>
      </c>
      <c r="S630" s="4">
        <f>SUM($R$235:R630)</f>
        <v>-6.9210236232299226E-3</v>
      </c>
      <c r="T630">
        <f t="shared" si="143"/>
        <v>3.0730090693698623E-5</v>
      </c>
      <c r="U630">
        <f t="shared" si="144"/>
        <v>7.1204869091527831E-3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2540.1128917466494</v>
      </c>
      <c r="E631">
        <f t="shared" ref="E631:E684" si="148">IF(B631&lt;$B$41,$B$14,IF(AND($B$41&lt;=B631,B631&lt;$B$41+$G$8),$B$14+$B$17,$B$14+$B$17+$B$11))</f>
        <v>-394.78780654560251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2092.3753746914881</v>
      </c>
      <c r="H631">
        <f t="shared" ref="H631:H684" si="151">IF(B631&lt;$B$41,-$B$13*B631,IF(AND($B$41&lt;=B631,B631&lt;=$B$41+$G$8),-$B$13*B631+(-B631+B618)*B593,-$B$13*B631+(-B631+$B$41)*$B$16+(-B631+$B$41+$G$8)*$B$10))</f>
        <v>13462.598326255847</v>
      </c>
      <c r="I631">
        <f t="shared" ref="I631:I684" si="152">SQRT(SUMSQ(H631,G631))</f>
        <v>13624.227992907418</v>
      </c>
      <c r="J631" s="42">
        <f t="shared" ref="J631:J684" si="153">SQRT(SUMSQ(D631:E631))</f>
        <v>2570.6090552658166</v>
      </c>
      <c r="K631">
        <f t="shared" ref="K631:K684" si="154">32*I631/(PI()*$G$13^3)</f>
        <v>1.11020197421168</v>
      </c>
      <c r="L631">
        <f t="shared" ref="L631:L684" si="155">16*F631/(PI()*$G$13^3)*$G$23</f>
        <v>0</v>
      </c>
      <c r="M631" s="42">
        <f t="shared" ref="M631:M684" si="156">SQRT(K631^2+3*L631^2)</f>
        <v>1.11020197421168</v>
      </c>
      <c r="N631" s="6">
        <f t="shared" ref="N631:N684" si="157">-G631/($G$15*$B$42)</f>
        <v>-1.7947587836545727E-8</v>
      </c>
      <c r="O631" s="4">
        <f>SUM($N$54:N631)*0.1+$O$30</f>
        <v>5.1564333105507377E-6</v>
      </c>
      <c r="P631" s="4">
        <f>SUM($O$235:O631)</f>
        <v>1.6787053062477918E-3</v>
      </c>
      <c r="Q631" s="6">
        <f t="shared" ref="Q631:Q684" si="158">-H631/($B$42*$G$15)</f>
        <v>-1.1547696885136412E-7</v>
      </c>
      <c r="R631" s="4">
        <f>SUM($Q$54:Q631)*0.1+$O$8</f>
        <v>-3.0305625620262737E-5</v>
      </c>
      <c r="S631" s="4">
        <f>SUM($R$235:R631)</f>
        <v>-6.9513292488501853E-3</v>
      </c>
      <c r="T631">
        <f t="shared" ref="T631:T684" si="159">SQRT(SUMSQ(O631,R631))</f>
        <v>3.0741173509182807E-5</v>
      </c>
      <c r="U631">
        <f t="shared" ref="U631:U684" si="160">SQRT(S631^2+P631^2)</f>
        <v>7.1511558388238595E-3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2540.1128917466494</v>
      </c>
      <c r="E632">
        <f t="shared" si="148"/>
        <v>-394.78780654560251</v>
      </c>
      <c r="F632">
        <f t="shared" si="149"/>
        <v>0</v>
      </c>
      <c r="G632">
        <f t="shared" si="150"/>
        <v>2052.8965940369308</v>
      </c>
      <c r="H632">
        <f t="shared" si="151"/>
        <v>13208.587037081201</v>
      </c>
      <c r="I632">
        <f t="shared" si="152"/>
        <v>13367.167087380856</v>
      </c>
      <c r="J632" s="42">
        <f t="shared" si="153"/>
        <v>2570.6090552658166</v>
      </c>
      <c r="K632">
        <f t="shared" si="154"/>
        <v>1.0892547671510817</v>
      </c>
      <c r="L632">
        <f t="shared" si="155"/>
        <v>0</v>
      </c>
      <c r="M632" s="42">
        <f t="shared" si="156"/>
        <v>1.0892547671510817</v>
      </c>
      <c r="N632" s="6">
        <f t="shared" si="157"/>
        <v>-1.7608954103780704E-8</v>
      </c>
      <c r="O632" s="4">
        <f>SUM($N$54:N632)*0.1+$O$30</f>
        <v>5.1546724151403597E-6</v>
      </c>
      <c r="P632" s="4">
        <f>SUM($O$235:O632)</f>
        <v>1.6838599786629322E-3</v>
      </c>
      <c r="Q632" s="6">
        <f t="shared" si="158"/>
        <v>-1.1329815811831944E-7</v>
      </c>
      <c r="R632" s="4">
        <f>SUM($Q$54:Q632)*0.1+$O$8</f>
        <v>-3.0316955436074562E-5</v>
      </c>
      <c r="S632" s="4">
        <f>SUM($R$235:R632)</f>
        <v>-6.98164620428626E-3</v>
      </c>
      <c r="T632">
        <f t="shared" si="159"/>
        <v>3.0752047649227195E-5</v>
      </c>
      <c r="U632">
        <f t="shared" si="160"/>
        <v>7.181835987375893E-3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2540.1128917466494</v>
      </c>
      <c r="E633">
        <f t="shared" si="148"/>
        <v>-394.78780654560251</v>
      </c>
      <c r="F633">
        <f t="shared" si="149"/>
        <v>0</v>
      </c>
      <c r="G633">
        <f t="shared" si="150"/>
        <v>2013.4178133823589</v>
      </c>
      <c r="H633">
        <f t="shared" si="151"/>
        <v>12954.5757479065</v>
      </c>
      <c r="I633">
        <f t="shared" si="152"/>
        <v>13110.106181854235</v>
      </c>
      <c r="J633" s="42">
        <f t="shared" si="153"/>
        <v>2570.6090552658166</v>
      </c>
      <c r="K633">
        <f t="shared" si="154"/>
        <v>1.0683075600904786</v>
      </c>
      <c r="L633">
        <f t="shared" si="155"/>
        <v>0</v>
      </c>
      <c r="M633" s="42">
        <f t="shared" si="156"/>
        <v>1.0683075600904786</v>
      </c>
      <c r="N633" s="6">
        <f t="shared" si="157"/>
        <v>-1.7270320371015556E-8</v>
      </c>
      <c r="O633" s="4">
        <f>SUM($N$54:N633)*0.1+$O$30</f>
        <v>5.1529453831032586E-6</v>
      </c>
      <c r="P633" s="4">
        <f>SUM($O$235:O633)</f>
        <v>1.6890129240460354E-3</v>
      </c>
      <c r="Q633" s="6">
        <f t="shared" si="158"/>
        <v>-1.111193473852743E-7</v>
      </c>
      <c r="R633" s="4">
        <f>SUM($Q$54:Q633)*0.1+$O$8</f>
        <v>-3.0328067370813096E-5</v>
      </c>
      <c r="S633" s="4">
        <f>SUM($R$235:R633)</f>
        <v>-7.0119742716570734E-3</v>
      </c>
      <c r="T633">
        <f t="shared" si="159"/>
        <v>3.076271308857239E-5</v>
      </c>
      <c r="U633">
        <f t="shared" si="160"/>
        <v>7.2125271468449449E-3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2540.1128917466494</v>
      </c>
      <c r="E634">
        <f t="shared" si="148"/>
        <v>-394.78780654560251</v>
      </c>
      <c r="F634">
        <f t="shared" si="149"/>
        <v>0</v>
      </c>
      <c r="G634">
        <f t="shared" si="150"/>
        <v>1973.9390327278015</v>
      </c>
      <c r="H634">
        <f t="shared" si="151"/>
        <v>12700.564458731827</v>
      </c>
      <c r="I634">
        <f t="shared" si="152"/>
        <v>12853.045276327648</v>
      </c>
      <c r="J634" s="42">
        <f t="shared" si="153"/>
        <v>2570.6090552658166</v>
      </c>
      <c r="K634">
        <f t="shared" si="154"/>
        <v>1.0473603530298783</v>
      </c>
      <c r="L634">
        <f t="shared" si="155"/>
        <v>0</v>
      </c>
      <c r="M634" s="42">
        <f t="shared" si="156"/>
        <v>1.0473603530298783</v>
      </c>
      <c r="N634" s="6">
        <f t="shared" si="157"/>
        <v>-1.6931686638250534E-8</v>
      </c>
      <c r="O634" s="4">
        <f>SUM($N$54:N634)*0.1+$O$30</f>
        <v>5.1512522144394329E-6</v>
      </c>
      <c r="P634" s="4">
        <f>SUM($O$235:O634)</f>
        <v>1.6941641762604747E-3</v>
      </c>
      <c r="Q634" s="6">
        <f t="shared" si="158"/>
        <v>-1.0894053665222941E-7</v>
      </c>
      <c r="R634" s="4">
        <f>SUM($Q$54:Q634)*0.1+$O$8</f>
        <v>-3.0338961424478312E-5</v>
      </c>
      <c r="S634" s="4">
        <f>SUM($R$235:R634)</f>
        <v>-7.042313233081552E-3</v>
      </c>
      <c r="T634">
        <f t="shared" si="159"/>
        <v>3.0773169802487851E-5</v>
      </c>
      <c r="U634">
        <f t="shared" si="160"/>
        <v>7.2432291092412561E-3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2540.1128917466494</v>
      </c>
      <c r="E635">
        <f t="shared" si="148"/>
        <v>-394.78780654560251</v>
      </c>
      <c r="F635">
        <f t="shared" si="149"/>
        <v>0</v>
      </c>
      <c r="G635">
        <f t="shared" si="150"/>
        <v>1934.4602520732442</v>
      </c>
      <c r="H635">
        <f t="shared" si="151"/>
        <v>12446.553169557184</v>
      </c>
      <c r="I635">
        <f t="shared" si="152"/>
        <v>12595.984370801089</v>
      </c>
      <c r="J635" s="42">
        <f t="shared" si="153"/>
        <v>2570.6090552658166</v>
      </c>
      <c r="K635">
        <f t="shared" si="154"/>
        <v>1.0264131459692802</v>
      </c>
      <c r="L635">
        <f t="shared" si="155"/>
        <v>0</v>
      </c>
      <c r="M635" s="42">
        <f t="shared" si="156"/>
        <v>1.0264131459692802</v>
      </c>
      <c r="N635" s="6">
        <f t="shared" si="157"/>
        <v>-1.6593052905485512E-8</v>
      </c>
      <c r="O635" s="4">
        <f>SUM($N$54:N635)*0.1+$O$30</f>
        <v>5.1495929091488857E-6</v>
      </c>
      <c r="P635" s="4">
        <f>SUM($O$235:O635)</f>
        <v>1.6993137691696236E-3</v>
      </c>
      <c r="Q635" s="6">
        <f t="shared" si="158"/>
        <v>-1.0676172591918476E-7</v>
      </c>
      <c r="R635" s="4">
        <f>SUM($Q$54:Q635)*0.1+$O$8</f>
        <v>-3.0349637597070237E-5</v>
      </c>
      <c r="S635" s="4">
        <f>SUM($R$235:R635)</f>
        <v>-7.0726628706786225E-3</v>
      </c>
      <c r="T635">
        <f t="shared" si="159"/>
        <v>3.0783417766769427E-5</v>
      </c>
      <c r="U635">
        <f t="shared" si="160"/>
        <v>7.273941666549536E-3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2540.1128917466494</v>
      </c>
      <c r="E636">
        <f t="shared" si="148"/>
        <v>-394.78780654560251</v>
      </c>
      <c r="F636">
        <f t="shared" si="149"/>
        <v>0</v>
      </c>
      <c r="G636">
        <f t="shared" si="150"/>
        <v>1894.9814714186869</v>
      </c>
      <c r="H636">
        <f t="shared" si="151"/>
        <v>12192.541880382512</v>
      </c>
      <c r="I636">
        <f t="shared" si="152"/>
        <v>12338.9234652745</v>
      </c>
      <c r="J636" s="42">
        <f t="shared" si="153"/>
        <v>2570.6090552658166</v>
      </c>
      <c r="K636">
        <f t="shared" si="154"/>
        <v>1.0054659389086797</v>
      </c>
      <c r="L636">
        <f t="shared" si="155"/>
        <v>0</v>
      </c>
      <c r="M636" s="42">
        <f t="shared" si="156"/>
        <v>1.0054659389086797</v>
      </c>
      <c r="N636" s="6">
        <f t="shared" si="157"/>
        <v>-1.6254419172720492E-8</v>
      </c>
      <c r="O636" s="4">
        <f>SUM($N$54:N636)*0.1+$O$30</f>
        <v>5.1479674672316122E-6</v>
      </c>
      <c r="P636" s="4">
        <f>SUM($O$235:O636)</f>
        <v>1.7044617366368552E-3</v>
      </c>
      <c r="Q636" s="6">
        <f t="shared" si="158"/>
        <v>-1.0458291518613987E-7</v>
      </c>
      <c r="R636" s="4">
        <f>SUM($Q$54:Q636)*0.1+$O$8</f>
        <v>-3.0360095888588845E-5</v>
      </c>
      <c r="S636" s="4">
        <f>SUM($R$235:R636)</f>
        <v>-7.1030229665672113E-3</v>
      </c>
      <c r="T636">
        <f t="shared" si="159"/>
        <v>3.0793456957736727E-5</v>
      </c>
      <c r="U636">
        <f t="shared" si="160"/>
        <v>7.304664610729256E-3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2540.1128917466494</v>
      </c>
      <c r="E637">
        <f t="shared" si="148"/>
        <v>-394.78780654560251</v>
      </c>
      <c r="F637">
        <f t="shared" si="149"/>
        <v>0</v>
      </c>
      <c r="G637">
        <f t="shared" si="150"/>
        <v>1855.5026907641295</v>
      </c>
      <c r="H637">
        <f t="shared" si="151"/>
        <v>11938.53059120784</v>
      </c>
      <c r="I637">
        <f t="shared" si="152"/>
        <v>12081.862559747911</v>
      </c>
      <c r="J637" s="42">
        <f t="shared" si="153"/>
        <v>2570.6090552658166</v>
      </c>
      <c r="K637">
        <f t="shared" si="154"/>
        <v>0.98451873184807925</v>
      </c>
      <c r="L637">
        <f t="shared" si="155"/>
        <v>0</v>
      </c>
      <c r="M637" s="42">
        <f t="shared" si="156"/>
        <v>0.98451873184807925</v>
      </c>
      <c r="N637" s="6">
        <f t="shared" si="157"/>
        <v>-1.591578543995547E-8</v>
      </c>
      <c r="O637" s="4">
        <f>SUM($N$54:N637)*0.1+$O$30</f>
        <v>5.1463758886876173E-6</v>
      </c>
      <c r="P637" s="4">
        <f>SUM($O$235:O637)</f>
        <v>1.709608112525543E-3</v>
      </c>
      <c r="Q637" s="6">
        <f t="shared" si="158"/>
        <v>-1.0240410445309497E-7</v>
      </c>
      <c r="R637" s="4">
        <f>SUM($Q$54:Q637)*0.1+$O$8</f>
        <v>-3.0370336299034162E-5</v>
      </c>
      <c r="S637" s="4">
        <f>SUM($R$235:R637)</f>
        <v>-7.1333933028662451E-3</v>
      </c>
      <c r="T637">
        <f t="shared" si="159"/>
        <v>3.0803287352230724E-5</v>
      </c>
      <c r="U637">
        <f t="shared" si="160"/>
        <v>7.3353977337149313E-3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2540.1128917466494</v>
      </c>
      <c r="E638">
        <f t="shared" si="148"/>
        <v>-394.78780654560251</v>
      </c>
      <c r="F638">
        <f t="shared" si="149"/>
        <v>0</v>
      </c>
      <c r="G638">
        <f t="shared" si="150"/>
        <v>1816.0239101095722</v>
      </c>
      <c r="H638">
        <f t="shared" si="151"/>
        <v>11684.519302033194</v>
      </c>
      <c r="I638">
        <f t="shared" si="152"/>
        <v>11824.801654221348</v>
      </c>
      <c r="J638" s="42">
        <f t="shared" si="153"/>
        <v>2570.6090552658166</v>
      </c>
      <c r="K638">
        <f t="shared" si="154"/>
        <v>0.96357152478748087</v>
      </c>
      <c r="L638">
        <f t="shared" si="155"/>
        <v>0</v>
      </c>
      <c r="M638" s="42">
        <f t="shared" si="156"/>
        <v>0.96357152478748087</v>
      </c>
      <c r="N638" s="6">
        <f t="shared" si="157"/>
        <v>-1.5577151707190448E-8</v>
      </c>
      <c r="O638" s="4">
        <f>SUM($N$54:N638)*0.1+$O$30</f>
        <v>5.1448181735168993E-6</v>
      </c>
      <c r="P638" s="4">
        <f>SUM($O$235:O638)</f>
        <v>1.7147529306990599E-3</v>
      </c>
      <c r="Q638" s="6">
        <f t="shared" si="158"/>
        <v>-1.002252937200503E-7</v>
      </c>
      <c r="R638" s="4">
        <f>SUM($Q$54:Q638)*0.1+$O$8</f>
        <v>-3.0380358828406161E-5</v>
      </c>
      <c r="S638" s="4">
        <f>SUM($R$235:R638)</f>
        <v>-7.1637736616946513E-3</v>
      </c>
      <c r="T638">
        <f t="shared" si="159"/>
        <v>3.0812908927611266E-5</v>
      </c>
      <c r="U638">
        <f t="shared" si="160"/>
        <v>7.3661408274164168E-3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2540.1128917466494</v>
      </c>
      <c r="E639">
        <f t="shared" si="148"/>
        <v>-394.78780654560251</v>
      </c>
      <c r="F639">
        <f t="shared" si="149"/>
        <v>0</v>
      </c>
      <c r="G639">
        <f t="shared" si="150"/>
        <v>1776.5451294550003</v>
      </c>
      <c r="H639">
        <f t="shared" si="151"/>
        <v>11430.508012858521</v>
      </c>
      <c r="I639">
        <f t="shared" si="152"/>
        <v>11567.740748694758</v>
      </c>
      <c r="J639" s="42">
        <f t="shared" si="153"/>
        <v>2570.6090552658166</v>
      </c>
      <c r="K639">
        <f t="shared" si="154"/>
        <v>0.94262431772688027</v>
      </c>
      <c r="L639">
        <f t="shared" si="155"/>
        <v>0</v>
      </c>
      <c r="M639" s="42">
        <f t="shared" si="156"/>
        <v>0.94262431772688027</v>
      </c>
      <c r="N639" s="6">
        <f t="shared" si="157"/>
        <v>-1.52385179744253E-8</v>
      </c>
      <c r="O639" s="4">
        <f>SUM($N$54:N639)*0.1+$O$30</f>
        <v>5.1432943217194567E-6</v>
      </c>
      <c r="P639" s="4">
        <f>SUM($O$235:O639)</f>
        <v>1.7198962250207794E-3</v>
      </c>
      <c r="Q639" s="6">
        <f t="shared" si="158"/>
        <v>-9.8046482987005411E-8</v>
      </c>
      <c r="R639" s="4">
        <f>SUM($Q$54:Q639)*0.1+$O$8</f>
        <v>-3.0390163476704869E-5</v>
      </c>
      <c r="S639" s="4">
        <f>SUM($R$235:R639)</f>
        <v>-7.1941638251713565E-3</v>
      </c>
      <c r="T639">
        <f t="shared" si="159"/>
        <v>3.0822321661754785E-5</v>
      </c>
      <c r="U639">
        <f t="shared" si="160"/>
        <v>7.3968936837191931E-3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2540.1128917466494</v>
      </c>
      <c r="E640">
        <f t="shared" si="148"/>
        <v>-394.78780654560251</v>
      </c>
      <c r="F640">
        <f t="shared" si="149"/>
        <v>0</v>
      </c>
      <c r="G640">
        <f t="shared" si="150"/>
        <v>1737.0663488004429</v>
      </c>
      <c r="H640">
        <f t="shared" si="151"/>
        <v>11176.49672368382</v>
      </c>
      <c r="I640">
        <f t="shared" si="152"/>
        <v>11310.67984316814</v>
      </c>
      <c r="J640" s="42">
        <f t="shared" si="153"/>
        <v>2570.6090552658166</v>
      </c>
      <c r="K640">
        <f t="shared" si="154"/>
        <v>0.92167711066627744</v>
      </c>
      <c r="L640">
        <f t="shared" si="155"/>
        <v>0</v>
      </c>
      <c r="M640" s="42">
        <f t="shared" si="156"/>
        <v>0.92167711066627744</v>
      </c>
      <c r="N640" s="6">
        <f t="shared" si="157"/>
        <v>-1.4899884241660279E-8</v>
      </c>
      <c r="O640" s="4">
        <f>SUM($N$54:N640)*0.1+$O$30</f>
        <v>5.1418043332952909E-6</v>
      </c>
      <c r="P640" s="4">
        <f>SUM($O$235:O640)</f>
        <v>1.7250380293540746E-3</v>
      </c>
      <c r="Q640" s="6">
        <f t="shared" si="158"/>
        <v>-9.586767225396026E-8</v>
      </c>
      <c r="R640" s="4">
        <f>SUM($Q$54:Q640)*0.1+$O$8</f>
        <v>-3.0399750243930259E-5</v>
      </c>
      <c r="S640" s="4">
        <f>SUM($R$235:R640)</f>
        <v>-7.2245635754152864E-3</v>
      </c>
      <c r="T640">
        <f t="shared" si="159"/>
        <v>3.0831525533051914E-5</v>
      </c>
      <c r="U640">
        <f t="shared" si="160"/>
        <v>7.4276560944846592E-3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2540.1128917466494</v>
      </c>
      <c r="E641">
        <f t="shared" si="148"/>
        <v>-394.78780654560251</v>
      </c>
      <c r="F641">
        <f t="shared" si="149"/>
        <v>0</v>
      </c>
      <c r="G641">
        <f t="shared" si="150"/>
        <v>1697.5875681458856</v>
      </c>
      <c r="H641">
        <f t="shared" si="151"/>
        <v>10922.485434509148</v>
      </c>
      <c r="I641">
        <f t="shared" si="152"/>
        <v>11053.618937641551</v>
      </c>
      <c r="J641" s="42">
        <f t="shared" si="153"/>
        <v>2570.6090552658166</v>
      </c>
      <c r="K641">
        <f t="shared" si="154"/>
        <v>0.90072990360567695</v>
      </c>
      <c r="L641">
        <f t="shared" si="155"/>
        <v>0</v>
      </c>
      <c r="M641" s="42">
        <f t="shared" si="156"/>
        <v>0.90072990360567695</v>
      </c>
      <c r="N641" s="6">
        <f t="shared" si="157"/>
        <v>-1.4561250508895256E-8</v>
      </c>
      <c r="O641" s="4">
        <f>SUM($N$54:N641)*0.1+$O$30</f>
        <v>5.1403482082444005E-6</v>
      </c>
      <c r="P641" s="4">
        <f>SUM($O$235:O641)</f>
        <v>1.7301783775623191E-3</v>
      </c>
      <c r="Q641" s="6">
        <f t="shared" si="158"/>
        <v>-9.3688861520915374E-8</v>
      </c>
      <c r="R641" s="4">
        <f>SUM($Q$54:Q641)*0.1+$O$8</f>
        <v>-3.0409119130082358E-5</v>
      </c>
      <c r="S641" s="4">
        <f>SUM($R$235:R641)</f>
        <v>-7.2549726945453684E-3</v>
      </c>
      <c r="T641">
        <f t="shared" si="159"/>
        <v>3.0840520520405332E-5</v>
      </c>
      <c r="U641">
        <f t="shared" si="160"/>
        <v>7.4584278515504232E-3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2540.1128917466494</v>
      </c>
      <c r="E642">
        <f t="shared" si="148"/>
        <v>-394.78780654560251</v>
      </c>
      <c r="F642">
        <f t="shared" si="149"/>
        <v>0</v>
      </c>
      <c r="G642">
        <f t="shared" si="150"/>
        <v>1658.1087874913137</v>
      </c>
      <c r="H642">
        <f t="shared" si="151"/>
        <v>10668.474145334505</v>
      </c>
      <c r="I642">
        <f t="shared" si="152"/>
        <v>10796.55803211499</v>
      </c>
      <c r="J642" s="42">
        <f t="shared" si="153"/>
        <v>2570.6090552658166</v>
      </c>
      <c r="K642">
        <f t="shared" si="154"/>
        <v>0.87978269654507868</v>
      </c>
      <c r="L642">
        <f t="shared" si="155"/>
        <v>0</v>
      </c>
      <c r="M642" s="42">
        <f t="shared" si="156"/>
        <v>0.87978269654507868</v>
      </c>
      <c r="N642" s="6">
        <f t="shared" si="157"/>
        <v>-1.422261677613011E-8</v>
      </c>
      <c r="O642" s="4">
        <f>SUM($N$54:N642)*0.1+$O$30</f>
        <v>5.1389259465667869E-6</v>
      </c>
      <c r="P642" s="4">
        <f>SUM($O$235:O642)</f>
        <v>1.7353173035088859E-3</v>
      </c>
      <c r="Q642" s="6">
        <f t="shared" si="158"/>
        <v>-9.1510050787870726E-8</v>
      </c>
      <c r="R642" s="4">
        <f>SUM($Q$54:Q642)*0.1+$O$8</f>
        <v>-3.041827013516114E-5</v>
      </c>
      <c r="S642" s="4">
        <f>SUM($R$235:R642)</f>
        <v>-7.2853909646805291E-3</v>
      </c>
      <c r="T642">
        <f t="shared" si="159"/>
        <v>3.0849306603227462E-5</v>
      </c>
      <c r="U642">
        <f t="shared" si="160"/>
        <v>7.4892087467305947E-3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2540.1128917466494</v>
      </c>
      <c r="E643">
        <f t="shared" si="148"/>
        <v>-394.78780654560251</v>
      </c>
      <c r="F643">
        <f t="shared" si="149"/>
        <v>0</v>
      </c>
      <c r="G643">
        <f t="shared" si="150"/>
        <v>1618.6300068367564</v>
      </c>
      <c r="H643">
        <f t="shared" si="151"/>
        <v>10414.462856159833</v>
      </c>
      <c r="I643">
        <f t="shared" si="152"/>
        <v>10539.497126588401</v>
      </c>
      <c r="J643" s="42">
        <f t="shared" si="153"/>
        <v>2570.6090552658166</v>
      </c>
      <c r="K643">
        <f t="shared" si="154"/>
        <v>0.85883548948447819</v>
      </c>
      <c r="L643">
        <f t="shared" si="155"/>
        <v>0</v>
      </c>
      <c r="M643" s="42">
        <f t="shared" si="156"/>
        <v>0.85883548948447819</v>
      </c>
      <c r="N643" s="6">
        <f t="shared" si="157"/>
        <v>-1.3883983043365088E-8</v>
      </c>
      <c r="O643" s="4">
        <f>SUM($N$54:N643)*0.1+$O$30</f>
        <v>5.1375375482624521E-6</v>
      </c>
      <c r="P643" s="4">
        <f>SUM($O$235:O643)</f>
        <v>1.7404548410571484E-3</v>
      </c>
      <c r="Q643" s="6">
        <f t="shared" si="158"/>
        <v>-8.933124005482584E-8</v>
      </c>
      <c r="R643" s="4">
        <f>SUM($Q$54:Q643)*0.1+$O$8</f>
        <v>-3.0427203259166624E-5</v>
      </c>
      <c r="S643" s="4">
        <f>SUM($R$235:R643)</f>
        <v>-7.315818167939696E-3</v>
      </c>
      <c r="T643">
        <f t="shared" si="159"/>
        <v>3.0857883761438447E-5</v>
      </c>
      <c r="U643">
        <f t="shared" si="160"/>
        <v>7.5199985718160745E-3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2540.1128917466494</v>
      </c>
      <c r="E644">
        <f t="shared" si="148"/>
        <v>-394.78780654560251</v>
      </c>
      <c r="F644">
        <f t="shared" si="149"/>
        <v>0</v>
      </c>
      <c r="G644">
        <f t="shared" si="150"/>
        <v>1579.1512261821845</v>
      </c>
      <c r="H644">
        <f t="shared" si="151"/>
        <v>10160.451566985161</v>
      </c>
      <c r="I644">
        <f t="shared" si="152"/>
        <v>10282.436221061811</v>
      </c>
      <c r="J644" s="42">
        <f t="shared" si="153"/>
        <v>2570.6090552658166</v>
      </c>
      <c r="K644">
        <f t="shared" si="154"/>
        <v>0.83788828242387758</v>
      </c>
      <c r="L644">
        <f t="shared" si="155"/>
        <v>0</v>
      </c>
      <c r="M644" s="42">
        <f t="shared" si="156"/>
        <v>0.83788828242387758</v>
      </c>
      <c r="N644" s="6">
        <f t="shared" si="157"/>
        <v>-1.3545349310599941E-8</v>
      </c>
      <c r="O644" s="4">
        <f>SUM($N$54:N644)*0.1+$O$30</f>
        <v>5.1361830133313908E-6</v>
      </c>
      <c r="P644" s="4">
        <f>SUM($O$235:O644)</f>
        <v>1.7455910240704799E-3</v>
      </c>
      <c r="Q644" s="6">
        <f t="shared" si="158"/>
        <v>-8.7152429321780941E-8</v>
      </c>
      <c r="R644" s="4">
        <f>SUM($Q$54:Q644)*0.1+$O$8</f>
        <v>-3.0435918502098804E-5</v>
      </c>
      <c r="S644" s="4">
        <f>SUM($R$235:R644)</f>
        <v>-7.3462540864417947E-3</v>
      </c>
      <c r="T644">
        <f t="shared" si="159"/>
        <v>3.0866251975463985E-5</v>
      </c>
      <c r="U644">
        <f t="shared" si="160"/>
        <v>7.5507971185748458E-3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2540.1128917466494</v>
      </c>
      <c r="E645">
        <f t="shared" si="148"/>
        <v>-394.78780654560251</v>
      </c>
      <c r="F645">
        <f t="shared" si="149"/>
        <v>0</v>
      </c>
      <c r="G645">
        <f t="shared" si="150"/>
        <v>1539.6724455276453</v>
      </c>
      <c r="H645">
        <f t="shared" si="151"/>
        <v>9906.4402778105141</v>
      </c>
      <c r="I645">
        <f t="shared" si="152"/>
        <v>10025.375315535252</v>
      </c>
      <c r="J645" s="42">
        <f t="shared" si="153"/>
        <v>2570.6090552658166</v>
      </c>
      <c r="K645">
        <f t="shared" si="154"/>
        <v>0.81694107536327953</v>
      </c>
      <c r="L645">
        <f t="shared" si="155"/>
        <v>0</v>
      </c>
      <c r="M645" s="42">
        <f t="shared" si="156"/>
        <v>0.81694107536327953</v>
      </c>
      <c r="N645" s="6">
        <f t="shared" si="157"/>
        <v>-1.3206715577835076E-8</v>
      </c>
      <c r="O645" s="4">
        <f>SUM($N$54:N645)*0.1+$O$30</f>
        <v>5.1348623417736081E-6</v>
      </c>
      <c r="P645" s="4">
        <f>SUM($O$235:O645)</f>
        <v>1.7507258864122536E-3</v>
      </c>
      <c r="Q645" s="6">
        <f t="shared" si="158"/>
        <v>-8.4973618588736266E-8</v>
      </c>
      <c r="R645" s="4">
        <f>SUM($Q$54:Q645)*0.1+$O$8</f>
        <v>-3.0444415863957672E-5</v>
      </c>
      <c r="S645" s="4">
        <f>SUM($R$235:R645)</f>
        <v>-7.3766985023057527E-3</v>
      </c>
      <c r="T645">
        <f t="shared" si="159"/>
        <v>3.0874411226233326E-5</v>
      </c>
      <c r="U645">
        <f t="shared" si="160"/>
        <v>7.5816041787522713E-3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2540.1128917466494</v>
      </c>
      <c r="E646">
        <f t="shared" si="148"/>
        <v>-394.78780654560251</v>
      </c>
      <c r="F646">
        <f t="shared" si="149"/>
        <v>0</v>
      </c>
      <c r="G646">
        <f t="shared" si="150"/>
        <v>1500.193664873088</v>
      </c>
      <c r="H646">
        <f t="shared" si="151"/>
        <v>9652.428988635842</v>
      </c>
      <c r="I646">
        <f t="shared" si="152"/>
        <v>9768.3144100086629</v>
      </c>
      <c r="J646" s="42">
        <f t="shared" si="153"/>
        <v>2570.6090552658166</v>
      </c>
      <c r="K646">
        <f t="shared" si="154"/>
        <v>0.79599386830267904</v>
      </c>
      <c r="L646">
        <f t="shared" si="155"/>
        <v>0</v>
      </c>
      <c r="M646" s="42">
        <f t="shared" si="156"/>
        <v>0.79599386830267904</v>
      </c>
      <c r="N646" s="6">
        <f t="shared" si="157"/>
        <v>-1.2868081845070053E-8</v>
      </c>
      <c r="O646" s="4">
        <f>SUM($N$54:N646)*0.1+$O$30</f>
        <v>5.1335755335891008E-6</v>
      </c>
      <c r="P646" s="4">
        <f>SUM($O$235:O646)</f>
        <v>1.7558594619458427E-3</v>
      </c>
      <c r="Q646" s="6">
        <f t="shared" si="158"/>
        <v>-8.2794807855691367E-8</v>
      </c>
      <c r="R646" s="4">
        <f>SUM($Q$54:Q646)*0.1+$O$8</f>
        <v>-3.0452695344743243E-5</v>
      </c>
      <c r="S646" s="4">
        <f>SUM($R$235:R646)</f>
        <v>-7.4071511976504956E-3</v>
      </c>
      <c r="T646">
        <f t="shared" si="159"/>
        <v>3.0882361495177332E-5</v>
      </c>
      <c r="U646">
        <f t="shared" si="160"/>
        <v>7.6124195440713796E-3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2540.1128917466494</v>
      </c>
      <c r="E647">
        <f t="shared" si="148"/>
        <v>-394.78780654560251</v>
      </c>
      <c r="F647">
        <f t="shared" si="149"/>
        <v>0</v>
      </c>
      <c r="G647">
        <f t="shared" si="150"/>
        <v>1460.7148842185161</v>
      </c>
      <c r="H647">
        <f t="shared" si="151"/>
        <v>9398.4176994611407</v>
      </c>
      <c r="I647">
        <f t="shared" si="152"/>
        <v>9511.2535044820434</v>
      </c>
      <c r="J647" s="42">
        <f t="shared" si="153"/>
        <v>2570.6090552658166</v>
      </c>
      <c r="K647">
        <f t="shared" si="154"/>
        <v>0.77504666124207611</v>
      </c>
      <c r="L647">
        <f t="shared" si="155"/>
        <v>0</v>
      </c>
      <c r="M647" s="42">
        <f t="shared" si="156"/>
        <v>0.77504666124207611</v>
      </c>
      <c r="N647" s="6">
        <f t="shared" si="157"/>
        <v>-1.2529448112304907E-8</v>
      </c>
      <c r="O647" s="4">
        <f>SUM($N$54:N647)*0.1+$O$30</f>
        <v>5.1323225887778703E-6</v>
      </c>
      <c r="P647" s="4">
        <f>SUM($O$235:O647)</f>
        <v>1.7609917845346206E-3</v>
      </c>
      <c r="Q647" s="6">
        <f t="shared" si="158"/>
        <v>-8.0615997122646229E-8</v>
      </c>
      <c r="R647" s="4">
        <f>SUM($Q$54:Q647)*0.1+$O$8</f>
        <v>-3.0460756944455503E-5</v>
      </c>
      <c r="S647" s="4">
        <f>SUM($R$235:R647)</f>
        <v>-7.4376119545949511E-3</v>
      </c>
      <c r="T647">
        <f t="shared" si="159"/>
        <v>3.0890102764226501E-5</v>
      </c>
      <c r="U647">
        <f t="shared" si="160"/>
        <v>7.6432430062331634E-3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2540.1128917466494</v>
      </c>
      <c r="E648">
        <f t="shared" si="148"/>
        <v>-394.78780654560251</v>
      </c>
      <c r="F648">
        <f t="shared" si="149"/>
        <v>0</v>
      </c>
      <c r="G648">
        <f t="shared" si="150"/>
        <v>1421.2361035639587</v>
      </c>
      <c r="H648">
        <f t="shared" si="151"/>
        <v>9144.4064102864686</v>
      </c>
      <c r="I648">
        <f t="shared" si="152"/>
        <v>9254.1925989554547</v>
      </c>
      <c r="J648" s="42">
        <f t="shared" si="153"/>
        <v>2570.6090552658166</v>
      </c>
      <c r="K648">
        <f t="shared" si="154"/>
        <v>0.75409945418147561</v>
      </c>
      <c r="L648">
        <f t="shared" si="155"/>
        <v>0</v>
      </c>
      <c r="M648" s="42">
        <f t="shared" si="156"/>
        <v>0.75409945418147561</v>
      </c>
      <c r="N648" s="6">
        <f t="shared" si="157"/>
        <v>-1.2190814379539885E-8</v>
      </c>
      <c r="O648" s="4">
        <f>SUM($N$54:N648)*0.1+$O$30</f>
        <v>5.1311035073399169E-6</v>
      </c>
      <c r="P648" s="4">
        <f>SUM($O$235:O648)</f>
        <v>1.7661228880419605E-3</v>
      </c>
      <c r="Q648" s="6">
        <f t="shared" si="158"/>
        <v>-7.843718638960133E-8</v>
      </c>
      <c r="R648" s="4">
        <f>SUM($Q$54:Q648)*0.1+$O$8</f>
        <v>-3.0468600663094466E-5</v>
      </c>
      <c r="S648" s="4">
        <f>SUM($R$235:R648)</f>
        <v>-7.4680805552580455E-3</v>
      </c>
      <c r="T648">
        <f t="shared" si="159"/>
        <v>3.0897635015809161E-5</v>
      </c>
      <c r="U648">
        <f t="shared" si="160"/>
        <v>7.6740743569168645E-3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2540.1128917466494</v>
      </c>
      <c r="E649">
        <f t="shared" si="148"/>
        <v>-394.78780654560251</v>
      </c>
      <c r="F649">
        <f t="shared" si="149"/>
        <v>0</v>
      </c>
      <c r="G649">
        <f t="shared" si="150"/>
        <v>1381.7573229094014</v>
      </c>
      <c r="H649">
        <f t="shared" si="151"/>
        <v>8890.3951211118256</v>
      </c>
      <c r="I649">
        <f t="shared" si="152"/>
        <v>8997.1316934288952</v>
      </c>
      <c r="J649" s="42">
        <f t="shared" si="153"/>
        <v>2570.6090552658166</v>
      </c>
      <c r="K649">
        <f t="shared" si="154"/>
        <v>0.73315224712087745</v>
      </c>
      <c r="L649">
        <f t="shared" si="155"/>
        <v>0</v>
      </c>
      <c r="M649" s="42">
        <f t="shared" si="156"/>
        <v>0.73315224712087745</v>
      </c>
      <c r="N649" s="6">
        <f t="shared" si="157"/>
        <v>-1.1852180646774862E-8</v>
      </c>
      <c r="O649" s="4">
        <f>SUM($N$54:N649)*0.1+$O$30</f>
        <v>5.1299182892752387E-6</v>
      </c>
      <c r="P649" s="4">
        <f>SUM($O$235:O649)</f>
        <v>1.7712528063312358E-3</v>
      </c>
      <c r="Q649" s="6">
        <f t="shared" si="158"/>
        <v>-7.6258375656556695E-8</v>
      </c>
      <c r="R649" s="4">
        <f>SUM($Q$54:Q649)*0.1+$O$8</f>
        <v>-3.0476226500660117E-5</v>
      </c>
      <c r="S649" s="4">
        <f>SUM($R$235:R649)</f>
        <v>-7.4985567817587055E-3</v>
      </c>
      <c r="T649">
        <f t="shared" si="159"/>
        <v>3.0904958232849603E-5</v>
      </c>
      <c r="U649">
        <f t="shared" si="160"/>
        <v>7.7049133877802774E-3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2540.1128917466494</v>
      </c>
      <c r="E650">
        <f t="shared" si="148"/>
        <v>-394.78780654560251</v>
      </c>
      <c r="F650">
        <f t="shared" si="149"/>
        <v>0</v>
      </c>
      <c r="G650">
        <f t="shared" si="150"/>
        <v>1342.2785422548295</v>
      </c>
      <c r="H650">
        <f t="shared" si="151"/>
        <v>8636.3838319371534</v>
      </c>
      <c r="I650">
        <f t="shared" si="152"/>
        <v>8740.0707879023048</v>
      </c>
      <c r="J650" s="42">
        <f t="shared" si="153"/>
        <v>2570.6090552658166</v>
      </c>
      <c r="K650">
        <f t="shared" si="154"/>
        <v>0.71220504006027685</v>
      </c>
      <c r="L650">
        <f t="shared" si="155"/>
        <v>0</v>
      </c>
      <c r="M650" s="42">
        <f t="shared" si="156"/>
        <v>0.71220504006027685</v>
      </c>
      <c r="N650" s="6">
        <f t="shared" si="157"/>
        <v>-1.1513546914009716E-8</v>
      </c>
      <c r="O650" s="4">
        <f>SUM($N$54:N650)*0.1+$O$30</f>
        <v>5.1287669345838391E-6</v>
      </c>
      <c r="P650" s="4">
        <f>SUM($O$235:O650)</f>
        <v>1.7763815732658196E-3</v>
      </c>
      <c r="Q650" s="6">
        <f t="shared" si="158"/>
        <v>-7.4079564923511796E-8</v>
      </c>
      <c r="R650" s="4">
        <f>SUM($Q$54:Q650)*0.1+$O$8</f>
        <v>-3.0483634457152471E-5</v>
      </c>
      <c r="S650" s="4">
        <f>SUM($R$235:R650)</f>
        <v>-7.5290404162158577E-3</v>
      </c>
      <c r="T650">
        <f t="shared" si="159"/>
        <v>3.0912072398766376E-5</v>
      </c>
      <c r="U650">
        <f t="shared" si="160"/>
        <v>7.7357598904600313E-3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2540.1128917466494</v>
      </c>
      <c r="E651">
        <f t="shared" si="148"/>
        <v>-394.78780654560251</v>
      </c>
      <c r="F651">
        <f t="shared" si="149"/>
        <v>0</v>
      </c>
      <c r="G651">
        <f t="shared" si="150"/>
        <v>1302.7997616002722</v>
      </c>
      <c r="H651">
        <f t="shared" si="151"/>
        <v>8382.3725427624777</v>
      </c>
      <c r="I651">
        <f t="shared" si="152"/>
        <v>8483.0098823757126</v>
      </c>
      <c r="J651" s="42">
        <f t="shared" si="153"/>
        <v>2570.6090552658166</v>
      </c>
      <c r="K651">
        <f t="shared" si="154"/>
        <v>0.69125783299967614</v>
      </c>
      <c r="L651">
        <f t="shared" si="155"/>
        <v>0</v>
      </c>
      <c r="M651" s="42">
        <f t="shared" si="156"/>
        <v>0.69125783299967614</v>
      </c>
      <c r="N651" s="6">
        <f t="shared" si="157"/>
        <v>-1.1174913181244693E-8</v>
      </c>
      <c r="O651" s="4">
        <f>SUM($N$54:N651)*0.1+$O$30</f>
        <v>5.1276494432657131E-6</v>
      </c>
      <c r="P651" s="4">
        <f>SUM($O$235:O651)</f>
        <v>1.7815092227090852E-3</v>
      </c>
      <c r="Q651" s="6">
        <f t="shared" si="158"/>
        <v>-7.190075419046687E-8</v>
      </c>
      <c r="R651" s="4">
        <f>SUM($Q$54:Q651)*0.1+$O$8</f>
        <v>-3.049082453257152E-5</v>
      </c>
      <c r="S651" s="4">
        <f>SUM($R$235:R651)</f>
        <v>-7.5595312407484294E-3</v>
      </c>
      <c r="T651">
        <f t="shared" si="159"/>
        <v>3.0918977497470524E-5</v>
      </c>
      <c r="U651">
        <f t="shared" si="160"/>
        <v>7.7666136565718918E-3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2540.1128917466494</v>
      </c>
      <c r="E652">
        <f t="shared" si="148"/>
        <v>-394.78780654560251</v>
      </c>
      <c r="F652">
        <f t="shared" si="149"/>
        <v>0</v>
      </c>
      <c r="G652">
        <f t="shared" si="150"/>
        <v>1263.3209809457148</v>
      </c>
      <c r="H652">
        <f t="shared" si="151"/>
        <v>8128.3612535878347</v>
      </c>
      <c r="I652">
        <f t="shared" si="152"/>
        <v>8225.948976849153</v>
      </c>
      <c r="J652" s="42">
        <f t="shared" si="153"/>
        <v>2570.6090552658166</v>
      </c>
      <c r="K652">
        <f t="shared" si="154"/>
        <v>0.67031062593907798</v>
      </c>
      <c r="L652">
        <f t="shared" si="155"/>
        <v>0</v>
      </c>
      <c r="M652" s="42">
        <f t="shared" si="156"/>
        <v>0.67031062593907798</v>
      </c>
      <c r="N652" s="6">
        <f t="shared" si="157"/>
        <v>-1.0836279448479673E-8</v>
      </c>
      <c r="O652" s="4">
        <f>SUM($N$54:N652)*0.1+$O$30</f>
        <v>5.1265658153208658E-6</v>
      </c>
      <c r="P652" s="4">
        <f>SUM($O$235:O652)</f>
        <v>1.7866357885244061E-3</v>
      </c>
      <c r="Q652" s="6">
        <f t="shared" si="158"/>
        <v>-6.9721943457422235E-8</v>
      </c>
      <c r="R652" s="4">
        <f>SUM($Q$54:Q652)*0.1+$O$8</f>
        <v>-3.0497796726917259E-5</v>
      </c>
      <c r="S652" s="4">
        <f>SUM($R$235:R652)</f>
        <v>-7.5900290374753465E-3</v>
      </c>
      <c r="T652">
        <f t="shared" si="159"/>
        <v>3.0925673513363969E-5</v>
      </c>
      <c r="U652">
        <f t="shared" si="160"/>
        <v>7.7974744777110465E-3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2540.1128917466494</v>
      </c>
      <c r="E653">
        <f t="shared" si="148"/>
        <v>-394.78780654560251</v>
      </c>
      <c r="F653">
        <f t="shared" si="149"/>
        <v>0</v>
      </c>
      <c r="G653">
        <f t="shared" si="150"/>
        <v>1223.8422002911466</v>
      </c>
      <c r="H653">
        <f t="shared" si="151"/>
        <v>7874.3499644131625</v>
      </c>
      <c r="I653">
        <f t="shared" si="152"/>
        <v>7968.8880713225635</v>
      </c>
      <c r="J653" s="42">
        <f t="shared" si="153"/>
        <v>2570.6090552658166</v>
      </c>
      <c r="K653">
        <f t="shared" si="154"/>
        <v>0.64936341887847748</v>
      </c>
      <c r="L653">
        <f t="shared" si="155"/>
        <v>0</v>
      </c>
      <c r="M653" s="42">
        <f t="shared" si="156"/>
        <v>0.64936341887847748</v>
      </c>
      <c r="N653" s="6">
        <f t="shared" si="157"/>
        <v>-1.0497645715714556E-8</v>
      </c>
      <c r="O653" s="4">
        <f>SUM($N$54:N653)*0.1+$O$30</f>
        <v>5.1255160507492954E-6</v>
      </c>
      <c r="P653" s="4">
        <f>SUM($O$235:O653)</f>
        <v>1.7917613045751555E-3</v>
      </c>
      <c r="Q653" s="6">
        <f t="shared" si="158"/>
        <v>-6.7543132724377336E-8</v>
      </c>
      <c r="R653" s="4">
        <f>SUM($Q$54:Q653)*0.1+$O$8</f>
        <v>-3.0504551040189699E-5</v>
      </c>
      <c r="S653" s="4">
        <f>SUM($R$235:R653)</f>
        <v>-7.6205335885155363E-3</v>
      </c>
      <c r="T653">
        <f t="shared" si="159"/>
        <v>3.0932160431337921E-5</v>
      </c>
      <c r="U653">
        <f t="shared" si="160"/>
        <v>7.8283421454524039E-3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2540.1128917466494</v>
      </c>
      <c r="E654">
        <f t="shared" si="148"/>
        <v>-394.78780654560251</v>
      </c>
      <c r="F654">
        <f t="shared" si="149"/>
        <v>0</v>
      </c>
      <c r="G654">
        <f t="shared" si="150"/>
        <v>1184.3634196366038</v>
      </c>
      <c r="H654">
        <f t="shared" si="151"/>
        <v>7620.3386752384613</v>
      </c>
      <c r="I654">
        <f t="shared" si="152"/>
        <v>7711.8271657959485</v>
      </c>
      <c r="J654" s="42">
        <f t="shared" si="153"/>
        <v>2570.6090552658166</v>
      </c>
      <c r="K654">
        <f t="shared" si="154"/>
        <v>0.62841621181787488</v>
      </c>
      <c r="L654">
        <f t="shared" si="155"/>
        <v>0</v>
      </c>
      <c r="M654" s="42">
        <f t="shared" si="156"/>
        <v>0.62841621181787488</v>
      </c>
      <c r="N654" s="6">
        <f t="shared" si="157"/>
        <v>-1.0159011982949659E-8</v>
      </c>
      <c r="O654" s="4">
        <f>SUM($N$54:N654)*0.1+$O$30</f>
        <v>5.1245001495510003E-6</v>
      </c>
      <c r="P654" s="4">
        <f>SUM($O$235:O654)</f>
        <v>1.7968858047247064E-3</v>
      </c>
      <c r="Q654" s="6">
        <f t="shared" si="158"/>
        <v>-6.5364321991332198E-8</v>
      </c>
      <c r="R654" s="4">
        <f>SUM($Q$54:Q654)*0.1+$O$8</f>
        <v>-3.0511087472388836E-5</v>
      </c>
      <c r="S654" s="4">
        <f>SUM($R$235:R654)</f>
        <v>-7.6510446759879254E-3</v>
      </c>
      <c r="T654">
        <f t="shared" si="159"/>
        <v>3.0938438236771281E-5</v>
      </c>
      <c r="U654">
        <f t="shared" si="160"/>
        <v>7.8592164513508807E-3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2540.1128917466494</v>
      </c>
      <c r="E655">
        <f t="shared" si="148"/>
        <v>-394.78780654560251</v>
      </c>
      <c r="F655">
        <f t="shared" si="149"/>
        <v>0</v>
      </c>
      <c r="G655">
        <f t="shared" si="150"/>
        <v>1144.8846389820319</v>
      </c>
      <c r="H655">
        <f t="shared" si="151"/>
        <v>7366.3273860637892</v>
      </c>
      <c r="I655">
        <f t="shared" si="152"/>
        <v>7454.7662602693581</v>
      </c>
      <c r="J655" s="42">
        <f t="shared" si="153"/>
        <v>2570.6090552658166</v>
      </c>
      <c r="K655">
        <f t="shared" si="154"/>
        <v>0.60746900475727417</v>
      </c>
      <c r="L655">
        <f t="shared" si="155"/>
        <v>0</v>
      </c>
      <c r="M655" s="42">
        <f t="shared" si="156"/>
        <v>0.60746900475727417</v>
      </c>
      <c r="N655" s="6">
        <f t="shared" si="157"/>
        <v>-9.8203782501845128E-9</v>
      </c>
      <c r="O655" s="4">
        <f>SUM($N$54:N655)*0.1+$O$30</f>
        <v>5.1235181117259821E-6</v>
      </c>
      <c r="P655" s="4">
        <f>SUM($O$235:O655)</f>
        <v>1.8020093228364323E-3</v>
      </c>
      <c r="Q655" s="6">
        <f t="shared" si="158"/>
        <v>-6.3185511258287299E-8</v>
      </c>
      <c r="R655" s="4">
        <f>SUM($Q$54:Q655)*0.1+$O$8</f>
        <v>-3.0517406023514661E-5</v>
      </c>
      <c r="S655" s="4">
        <f>SUM($R$235:R655)</f>
        <v>-7.6815620820114405E-3</v>
      </c>
      <c r="T655">
        <f t="shared" si="159"/>
        <v>3.0944506915529179E-5</v>
      </c>
      <c r="U655">
        <f t="shared" si="160"/>
        <v>7.8900971869417021E-3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2540.1128917466494</v>
      </c>
      <c r="E656">
        <f t="shared" si="148"/>
        <v>-394.78780654560251</v>
      </c>
      <c r="F656">
        <f t="shared" si="149"/>
        <v>0</v>
      </c>
      <c r="G656">
        <f t="shared" si="150"/>
        <v>1105.4058583274746</v>
      </c>
      <c r="H656">
        <f t="shared" si="151"/>
        <v>7112.3160968891461</v>
      </c>
      <c r="I656">
        <f t="shared" si="152"/>
        <v>7197.7053547427986</v>
      </c>
      <c r="J656" s="42">
        <f t="shared" si="153"/>
        <v>2570.6090552658166</v>
      </c>
      <c r="K656">
        <f t="shared" si="154"/>
        <v>0.58652179769667612</v>
      </c>
      <c r="L656">
        <f t="shared" si="155"/>
        <v>0</v>
      </c>
      <c r="M656" s="42">
        <f t="shared" si="156"/>
        <v>0.58652179769667612</v>
      </c>
      <c r="N656" s="6">
        <f t="shared" si="157"/>
        <v>-9.4817445174194904E-9</v>
      </c>
      <c r="O656" s="4">
        <f>SUM($N$54:N656)*0.1+$O$30</f>
        <v>5.1225699372742392E-6</v>
      </c>
      <c r="P656" s="4">
        <f>SUM($O$235:O656)</f>
        <v>1.8071318927737065E-3</v>
      </c>
      <c r="Q656" s="6">
        <f t="shared" si="158"/>
        <v>-6.1006700525242664E-8</v>
      </c>
      <c r="R656" s="4">
        <f>SUM($Q$54:Q656)*0.1+$O$8</f>
        <v>-3.0523506693567189E-5</v>
      </c>
      <c r="S656" s="4">
        <f>SUM($R$235:R656)</f>
        <v>-7.712085588705008E-3</v>
      </c>
      <c r="T656">
        <f t="shared" si="159"/>
        <v>3.0950366453961522E-5</v>
      </c>
      <c r="U656">
        <f t="shared" si="160"/>
        <v>7.920984143740685E-3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2540.1128917466494</v>
      </c>
      <c r="E657">
        <f t="shared" si="148"/>
        <v>-394.78780654560251</v>
      </c>
      <c r="F657">
        <f t="shared" si="149"/>
        <v>0</v>
      </c>
      <c r="G657">
        <f t="shared" si="150"/>
        <v>1065.9270776729172</v>
      </c>
      <c r="H657">
        <f t="shared" si="151"/>
        <v>6858.3048077144704</v>
      </c>
      <c r="I657">
        <f t="shared" si="152"/>
        <v>6940.6444492162072</v>
      </c>
      <c r="J657" s="42">
        <f t="shared" si="153"/>
        <v>2570.6090552658166</v>
      </c>
      <c r="K657">
        <f t="shared" si="154"/>
        <v>0.5655745906360754</v>
      </c>
      <c r="L657">
        <f t="shared" si="155"/>
        <v>0</v>
      </c>
      <c r="M657" s="42">
        <f t="shared" si="156"/>
        <v>0.5655745906360754</v>
      </c>
      <c r="N657" s="6">
        <f t="shared" si="157"/>
        <v>-9.1431107846544697E-9</v>
      </c>
      <c r="O657" s="4">
        <f>SUM($N$54:N657)*0.1+$O$30</f>
        <v>5.1216556261957732E-6</v>
      </c>
      <c r="P657" s="4">
        <f>SUM($O$235:O657)</f>
        <v>1.8122535483999023E-3</v>
      </c>
      <c r="Q657" s="6">
        <f t="shared" si="158"/>
        <v>-5.8827889792197732E-8</v>
      </c>
      <c r="R657" s="4">
        <f>SUM($Q$54:Q657)*0.1+$O$8</f>
        <v>-3.0529389482546406E-5</v>
      </c>
      <c r="S657" s="4">
        <f>SUM($R$235:R657)</f>
        <v>-7.7426149781875545E-3</v>
      </c>
      <c r="T657">
        <f t="shared" si="159"/>
        <v>3.0956016838901577E-5</v>
      </c>
      <c r="U657">
        <f t="shared" si="160"/>
        <v>7.95187711324454E-3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2540.1128917466494</v>
      </c>
      <c r="E658">
        <f t="shared" si="148"/>
        <v>-394.78780654560251</v>
      </c>
      <c r="F658">
        <f t="shared" si="149"/>
        <v>0</v>
      </c>
      <c r="G658">
        <f t="shared" si="150"/>
        <v>1026.4482970183453</v>
      </c>
      <c r="H658">
        <f t="shared" si="151"/>
        <v>6604.2935185397982</v>
      </c>
      <c r="I658">
        <f t="shared" si="152"/>
        <v>6683.5835436896159</v>
      </c>
      <c r="J658" s="42">
        <f t="shared" si="153"/>
        <v>2570.6090552658166</v>
      </c>
      <c r="K658">
        <f t="shared" si="154"/>
        <v>0.54462738357547469</v>
      </c>
      <c r="L658">
        <f t="shared" si="155"/>
        <v>0</v>
      </c>
      <c r="M658" s="42">
        <f t="shared" si="156"/>
        <v>0.54462738357547469</v>
      </c>
      <c r="N658" s="6">
        <f t="shared" si="157"/>
        <v>-8.8044770518893215E-9</v>
      </c>
      <c r="O658" s="4">
        <f>SUM($N$54:N658)*0.1+$O$30</f>
        <v>5.1207751784905859E-6</v>
      </c>
      <c r="P658" s="4">
        <f>SUM($O$235:O658)</f>
        <v>1.8173743235783929E-3</v>
      </c>
      <c r="Q658" s="6">
        <f t="shared" si="158"/>
        <v>-5.6649079059152839E-8</v>
      </c>
      <c r="R658" s="4">
        <f>SUM($Q$54:Q658)*0.1+$O$8</f>
        <v>-3.0535054390452325E-5</v>
      </c>
      <c r="S658" s="4">
        <f>SUM($R$235:R658)</f>
        <v>-7.7731500325780066E-3</v>
      </c>
      <c r="T658">
        <f t="shared" si="159"/>
        <v>3.0961458057664644E-5</v>
      </c>
      <c r="U658">
        <f t="shared" si="160"/>
        <v>7.9827758869311545E-3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2540.1128917466494</v>
      </c>
      <c r="E659">
        <f t="shared" si="148"/>
        <v>-394.78780654560251</v>
      </c>
      <c r="F659">
        <f t="shared" si="149"/>
        <v>0</v>
      </c>
      <c r="G659">
        <f t="shared" si="150"/>
        <v>986.96951636378799</v>
      </c>
      <c r="H659">
        <f t="shared" si="151"/>
        <v>6350.2822293651552</v>
      </c>
      <c r="I659">
        <f t="shared" si="152"/>
        <v>6426.5226381630564</v>
      </c>
      <c r="J659" s="42">
        <f t="shared" si="153"/>
        <v>2570.6090552658166</v>
      </c>
      <c r="K659">
        <f t="shared" si="154"/>
        <v>0.52368017651487664</v>
      </c>
      <c r="L659">
        <f t="shared" si="155"/>
        <v>0</v>
      </c>
      <c r="M659" s="42">
        <f t="shared" si="156"/>
        <v>0.52368017651487664</v>
      </c>
      <c r="N659" s="6">
        <f t="shared" si="157"/>
        <v>-8.4658433191243008E-9</v>
      </c>
      <c r="O659" s="4">
        <f>SUM($N$54:N659)*0.1+$O$30</f>
        <v>5.1199285941586722E-6</v>
      </c>
      <c r="P659" s="4">
        <f>SUM($O$235:O659)</f>
        <v>1.8224942521725515E-3</v>
      </c>
      <c r="Q659" s="6">
        <f t="shared" si="158"/>
        <v>-5.4470268326108198E-8</v>
      </c>
      <c r="R659" s="4">
        <f>SUM($Q$54:Q659)*0.1+$O$8</f>
        <v>-3.0540501417284933E-5</v>
      </c>
      <c r="S659" s="4">
        <f>SUM($R$235:R659)</f>
        <v>-7.8036905339952918E-3</v>
      </c>
      <c r="T659">
        <f t="shared" si="159"/>
        <v>3.0966690098046749E-5</v>
      </c>
      <c r="U659">
        <f t="shared" si="160"/>
        <v>8.0136802562598992E-3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2540.1128917466494</v>
      </c>
      <c r="E660">
        <f t="shared" si="148"/>
        <v>-394.78780654560251</v>
      </c>
      <c r="F660">
        <f t="shared" si="149"/>
        <v>0</v>
      </c>
      <c r="G660">
        <f t="shared" si="150"/>
        <v>947.49073570923065</v>
      </c>
      <c r="H660">
        <f t="shared" si="151"/>
        <v>6096.2709401904831</v>
      </c>
      <c r="I660">
        <f t="shared" si="152"/>
        <v>6169.4617326364687</v>
      </c>
      <c r="J660" s="42">
        <f t="shared" si="153"/>
        <v>2570.6090552658166</v>
      </c>
      <c r="K660">
        <f t="shared" si="154"/>
        <v>0.50273296945427626</v>
      </c>
      <c r="L660">
        <f t="shared" si="155"/>
        <v>0</v>
      </c>
      <c r="M660" s="42">
        <f t="shared" si="156"/>
        <v>0.50273296945427626</v>
      </c>
      <c r="N660" s="6">
        <f t="shared" si="157"/>
        <v>-8.1272095863592784E-9</v>
      </c>
      <c r="O660" s="4">
        <f>SUM($N$54:N660)*0.1+$O$30</f>
        <v>5.1191158732000371E-6</v>
      </c>
      <c r="P660" s="4">
        <f>SUM($O$235:O660)</f>
        <v>1.8276133680457515E-3</v>
      </c>
      <c r="Q660" s="6">
        <f t="shared" si="158"/>
        <v>-5.2291457593063305E-8</v>
      </c>
      <c r="R660" s="4">
        <f>SUM($Q$54:Q660)*0.1+$O$8</f>
        <v>-3.0545730563044237E-5</v>
      </c>
      <c r="S660" s="4">
        <f>SUM($R$235:R660)</f>
        <v>-7.8342362645583367E-3</v>
      </c>
      <c r="T660">
        <f t="shared" si="159"/>
        <v>3.0971712948323403E-5</v>
      </c>
      <c r="U660">
        <f t="shared" si="160"/>
        <v>8.0445900126719008E-3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2540.1128917466494</v>
      </c>
      <c r="E661">
        <f t="shared" si="148"/>
        <v>-394.78780654560251</v>
      </c>
      <c r="F661">
        <f t="shared" si="149"/>
        <v>0</v>
      </c>
      <c r="G661">
        <f t="shared" si="150"/>
        <v>908.01195505465876</v>
      </c>
      <c r="H661">
        <f t="shared" si="151"/>
        <v>5842.2596510157819</v>
      </c>
      <c r="I661">
        <f t="shared" si="152"/>
        <v>5912.4008271098492</v>
      </c>
      <c r="J661" s="42">
        <f t="shared" si="153"/>
        <v>2570.6090552658166</v>
      </c>
      <c r="K661">
        <f t="shared" si="154"/>
        <v>0.48178576239367321</v>
      </c>
      <c r="L661">
        <f t="shared" si="155"/>
        <v>0</v>
      </c>
      <c r="M661" s="42">
        <f t="shared" si="156"/>
        <v>0.48178576239367321</v>
      </c>
      <c r="N661" s="6">
        <f t="shared" si="157"/>
        <v>-7.7885758535941319E-9</v>
      </c>
      <c r="O661" s="4">
        <f>SUM($N$54:N661)*0.1+$O$30</f>
        <v>5.1183370156146773E-6</v>
      </c>
      <c r="P661" s="4">
        <f>SUM($O$235:O661)</f>
        <v>1.8327317050613663E-3</v>
      </c>
      <c r="Q661" s="6">
        <f t="shared" si="158"/>
        <v>-5.0112646860018161E-8</v>
      </c>
      <c r="R661" s="4">
        <f>SUM($Q$54:Q661)*0.1+$O$8</f>
        <v>-3.0550741827730243E-5</v>
      </c>
      <c r="S661" s="4">
        <f>SUM($R$235:R661)</f>
        <v>-7.8647870063860668E-3</v>
      </c>
      <c r="T661">
        <f t="shared" si="159"/>
        <v>3.0976526597248401E-5</v>
      </c>
      <c r="U661">
        <f t="shared" si="160"/>
        <v>8.0755049475903524E-3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2540.1128917466494</v>
      </c>
      <c r="E662">
        <f t="shared" si="148"/>
        <v>-394.78780654560251</v>
      </c>
      <c r="F662">
        <f t="shared" si="149"/>
        <v>0</v>
      </c>
      <c r="G662">
        <f t="shared" si="150"/>
        <v>868.53317440010142</v>
      </c>
      <c r="H662">
        <f t="shared" si="151"/>
        <v>5588.2483618411097</v>
      </c>
      <c r="I662">
        <f t="shared" si="152"/>
        <v>5655.3399215832605</v>
      </c>
      <c r="J662" s="42">
        <f t="shared" si="153"/>
        <v>2570.6090552658166</v>
      </c>
      <c r="K662">
        <f t="shared" si="154"/>
        <v>0.46083855533307277</v>
      </c>
      <c r="L662">
        <f t="shared" si="155"/>
        <v>0</v>
      </c>
      <c r="M662" s="42">
        <f t="shared" si="156"/>
        <v>0.46083855533307277</v>
      </c>
      <c r="N662" s="6">
        <f t="shared" si="157"/>
        <v>-7.4499421208291096E-9</v>
      </c>
      <c r="O662" s="4">
        <f>SUM($N$54:N662)*0.1+$O$30</f>
        <v>5.1175920214025944E-6</v>
      </c>
      <c r="P662" s="4">
        <f>SUM($O$235:O662)</f>
        <v>1.8378492970827689E-3</v>
      </c>
      <c r="Q662" s="6">
        <f t="shared" si="158"/>
        <v>-4.7933836126973268E-8</v>
      </c>
      <c r="R662" s="4">
        <f>SUM($Q$54:Q662)*0.1+$O$8</f>
        <v>-3.0555535211342938E-5</v>
      </c>
      <c r="S662" s="4">
        <f>SUM($R$235:R662)</f>
        <v>-7.8953425415974089E-3</v>
      </c>
      <c r="T662">
        <f t="shared" si="159"/>
        <v>3.0981131034052675E-5</v>
      </c>
      <c r="U662">
        <f t="shared" si="160"/>
        <v>8.1064248524207929E-3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2540.1128917466494</v>
      </c>
      <c r="E663">
        <f t="shared" si="148"/>
        <v>-394.78780654560251</v>
      </c>
      <c r="F663">
        <f t="shared" si="149"/>
        <v>0</v>
      </c>
      <c r="G663">
        <f t="shared" si="150"/>
        <v>829.05439374555863</v>
      </c>
      <c r="H663">
        <f t="shared" si="151"/>
        <v>5334.2370726664631</v>
      </c>
      <c r="I663">
        <f t="shared" si="152"/>
        <v>5398.2790160567001</v>
      </c>
      <c r="J663" s="42">
        <f t="shared" si="153"/>
        <v>2570.6090552658166</v>
      </c>
      <c r="K663">
        <f t="shared" si="154"/>
        <v>0.43989134827247456</v>
      </c>
      <c r="L663">
        <f t="shared" si="155"/>
        <v>0</v>
      </c>
      <c r="M663" s="42">
        <f t="shared" si="156"/>
        <v>0.43989134827247456</v>
      </c>
      <c r="N663" s="6">
        <f t="shared" si="157"/>
        <v>-7.1113083880642121E-9</v>
      </c>
      <c r="O663" s="4">
        <f>SUM($N$54:N663)*0.1+$O$30</f>
        <v>5.1168808905637885E-6</v>
      </c>
      <c r="P663" s="4">
        <f>SUM($O$235:O663)</f>
        <v>1.8429661779733326E-3</v>
      </c>
      <c r="Q663" s="6">
        <f t="shared" si="158"/>
        <v>-4.5755025393928593E-8</v>
      </c>
      <c r="R663" s="4">
        <f>SUM($Q$54:Q663)*0.1+$O$8</f>
        <v>-3.0560110713882329E-5</v>
      </c>
      <c r="S663" s="4">
        <f>SUM($R$235:R663)</f>
        <v>-7.9259026523112921E-3</v>
      </c>
      <c r="T663">
        <f t="shared" si="159"/>
        <v>3.0985526248443194E-5</v>
      </c>
      <c r="U663">
        <f t="shared" si="160"/>
        <v>8.137349518551407E-3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2540.1128917466494</v>
      </c>
      <c r="E664">
        <f t="shared" si="148"/>
        <v>-394.78780654560251</v>
      </c>
      <c r="F664">
        <f t="shared" si="149"/>
        <v>0</v>
      </c>
      <c r="G664">
        <f t="shared" si="150"/>
        <v>789.57561309098674</v>
      </c>
      <c r="H664">
        <f t="shared" si="151"/>
        <v>5080.2257834917909</v>
      </c>
      <c r="I664">
        <f t="shared" si="152"/>
        <v>5141.2181105301097</v>
      </c>
      <c r="J664" s="42">
        <f t="shared" si="153"/>
        <v>2570.6090552658166</v>
      </c>
      <c r="K664">
        <f t="shared" si="154"/>
        <v>0.41894414121187395</v>
      </c>
      <c r="L664">
        <f t="shared" si="155"/>
        <v>0</v>
      </c>
      <c r="M664" s="42">
        <f t="shared" si="156"/>
        <v>0.41894414121187395</v>
      </c>
      <c r="N664" s="6">
        <f t="shared" si="157"/>
        <v>-6.7726746552990656E-9</v>
      </c>
      <c r="O664" s="4">
        <f>SUM($N$54:N664)*0.1+$O$30</f>
        <v>5.1162036230982579E-6</v>
      </c>
      <c r="P664" s="4">
        <f>SUM($O$235:O664)</f>
        <v>1.8480823815964309E-3</v>
      </c>
      <c r="Q664" s="6">
        <f t="shared" si="158"/>
        <v>-4.3576214660883701E-8</v>
      </c>
      <c r="R664" s="4">
        <f>SUM($Q$54:Q664)*0.1+$O$8</f>
        <v>-3.0564468335348415E-5</v>
      </c>
      <c r="S664" s="4">
        <f>SUM($R$235:R664)</f>
        <v>-7.9564671206466403E-3</v>
      </c>
      <c r="T664">
        <f t="shared" si="159"/>
        <v>3.0989712230601947E-5</v>
      </c>
      <c r="U664">
        <f t="shared" si="160"/>
        <v>8.1682787373533097E-3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2540.1128917466494</v>
      </c>
      <c r="E665">
        <f t="shared" si="148"/>
        <v>-394.78780654560251</v>
      </c>
      <c r="F665">
        <f t="shared" si="149"/>
        <v>0</v>
      </c>
      <c r="G665">
        <f t="shared" si="150"/>
        <v>750.09683243642939</v>
      </c>
      <c r="H665">
        <f t="shared" si="151"/>
        <v>4826.2144943171188</v>
      </c>
      <c r="I665">
        <f t="shared" si="152"/>
        <v>4884.1572050035211</v>
      </c>
      <c r="J665" s="42">
        <f t="shared" si="153"/>
        <v>2570.6090552658166</v>
      </c>
      <c r="K665">
        <f t="shared" si="154"/>
        <v>0.39799693415127346</v>
      </c>
      <c r="L665">
        <f t="shared" si="155"/>
        <v>0</v>
      </c>
      <c r="M665" s="42">
        <f t="shared" si="156"/>
        <v>0.39799693415127346</v>
      </c>
      <c r="N665" s="6">
        <f t="shared" si="157"/>
        <v>-6.434040922534044E-9</v>
      </c>
      <c r="O665" s="4">
        <f>SUM($N$54:N665)*0.1+$O$30</f>
        <v>5.1155602190060059E-6</v>
      </c>
      <c r="P665" s="4">
        <f>SUM($O$235:O665)</f>
        <v>1.8531979418154368E-3</v>
      </c>
      <c r="Q665" s="6">
        <f t="shared" si="158"/>
        <v>-4.1397403927838808E-8</v>
      </c>
      <c r="R665" s="4">
        <f>SUM($Q$54:Q665)*0.1+$O$8</f>
        <v>-3.0568608075741204E-5</v>
      </c>
      <c r="S665" s="4">
        <f>SUM($R$235:R665)</f>
        <v>-7.987035728722381E-3</v>
      </c>
      <c r="T665">
        <f t="shared" si="159"/>
        <v>3.0993688971184879E-5</v>
      </c>
      <c r="U665">
        <f t="shared" si="160"/>
        <v>8.1992123001808428E-3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2540.1128917466494</v>
      </c>
      <c r="E666">
        <f t="shared" si="148"/>
        <v>-394.78780654560251</v>
      </c>
      <c r="F666">
        <f t="shared" si="149"/>
        <v>0</v>
      </c>
      <c r="G666">
        <f t="shared" si="150"/>
        <v>710.6180517818575</v>
      </c>
      <c r="H666">
        <f t="shared" si="151"/>
        <v>4572.2032051424758</v>
      </c>
      <c r="I666">
        <f t="shared" si="152"/>
        <v>4627.0962994769598</v>
      </c>
      <c r="J666" s="42">
        <f t="shared" si="153"/>
        <v>2570.6090552658166</v>
      </c>
      <c r="K666">
        <f t="shared" si="154"/>
        <v>0.37704972709067525</v>
      </c>
      <c r="L666">
        <f t="shared" si="155"/>
        <v>0</v>
      </c>
      <c r="M666" s="42">
        <f t="shared" si="156"/>
        <v>0.37704972709067525</v>
      </c>
      <c r="N666" s="6">
        <f t="shared" si="157"/>
        <v>-6.0954071897688967E-9</v>
      </c>
      <c r="O666" s="4">
        <f>SUM($N$54:N666)*0.1+$O$30</f>
        <v>5.1149506782870275E-6</v>
      </c>
      <c r="P666" s="4">
        <f>SUM($O$235:O666)</f>
        <v>1.8583128924937239E-3</v>
      </c>
      <c r="Q666" s="6">
        <f t="shared" si="158"/>
        <v>-3.921859319479416E-8</v>
      </c>
      <c r="R666" s="4">
        <f>SUM($Q$54:Q666)*0.1+$O$8</f>
        <v>-3.0572529935060682E-5</v>
      </c>
      <c r="S666" s="4">
        <f>SUM($R$235:R666)</f>
        <v>-8.0176082586574417E-3</v>
      </c>
      <c r="T666">
        <f t="shared" si="159"/>
        <v>3.0997456461320993E-5</v>
      </c>
      <c r="U666">
        <f t="shared" si="160"/>
        <v>8.2301499983718635E-3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2540.1128917466494</v>
      </c>
      <c r="E667">
        <f t="shared" si="148"/>
        <v>-394.78780654560251</v>
      </c>
      <c r="F667">
        <f t="shared" si="149"/>
        <v>0</v>
      </c>
      <c r="G667">
        <f t="shared" si="150"/>
        <v>671.13927112730016</v>
      </c>
      <c r="H667">
        <f t="shared" si="151"/>
        <v>4318.1919159677745</v>
      </c>
      <c r="I667">
        <f t="shared" si="152"/>
        <v>4370.035393950342</v>
      </c>
      <c r="J667" s="42">
        <f t="shared" si="153"/>
        <v>2570.6090552658166</v>
      </c>
      <c r="K667">
        <f t="shared" si="154"/>
        <v>0.35610252003007242</v>
      </c>
      <c r="L667">
        <f t="shared" si="155"/>
        <v>0</v>
      </c>
      <c r="M667" s="42">
        <f t="shared" si="156"/>
        <v>0.35610252003007242</v>
      </c>
      <c r="N667" s="6">
        <f t="shared" si="157"/>
        <v>-5.7567734570038752E-9</v>
      </c>
      <c r="O667" s="4">
        <f>SUM($N$54:N667)*0.1+$O$30</f>
        <v>5.1143750009413277E-6</v>
      </c>
      <c r="P667" s="4">
        <f>SUM($O$235:O667)</f>
        <v>1.8634272674946653E-3</v>
      </c>
      <c r="Q667" s="6">
        <f t="shared" si="158"/>
        <v>-3.7039782461749016E-8</v>
      </c>
      <c r="R667" s="4">
        <f>SUM($Q$54:Q667)*0.1+$O$8</f>
        <v>-3.0576233913306856E-5</v>
      </c>
      <c r="S667" s="4">
        <f>SUM($R$235:R667)</f>
        <v>-8.048184492570748E-3</v>
      </c>
      <c r="T667">
        <f t="shared" si="159"/>
        <v>3.100101469261143E-5</v>
      </c>
      <c r="U667">
        <f t="shared" si="160"/>
        <v>8.2610916232480382E-3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2540.1128917466494</v>
      </c>
      <c r="E668">
        <f t="shared" si="148"/>
        <v>-394.78780654560251</v>
      </c>
      <c r="F668">
        <f t="shared" si="149"/>
        <v>0</v>
      </c>
      <c r="G668">
        <f t="shared" si="150"/>
        <v>631.66049047274282</v>
      </c>
      <c r="H668">
        <f t="shared" si="151"/>
        <v>4064.1806267931024</v>
      </c>
      <c r="I668">
        <f t="shared" si="152"/>
        <v>4112.9744884237543</v>
      </c>
      <c r="J668" s="42">
        <f t="shared" si="153"/>
        <v>2570.6090552658166</v>
      </c>
      <c r="K668">
        <f t="shared" si="154"/>
        <v>0.33515531296947199</v>
      </c>
      <c r="L668">
        <f t="shared" si="155"/>
        <v>0</v>
      </c>
      <c r="M668" s="42">
        <f t="shared" si="156"/>
        <v>0.33515531296947199</v>
      </c>
      <c r="N668" s="6">
        <f t="shared" si="157"/>
        <v>-5.4181397242388528E-9</v>
      </c>
      <c r="O668" s="4">
        <f>SUM($N$54:N668)*0.1+$O$30</f>
        <v>5.1138331869689049E-6</v>
      </c>
      <c r="P668" s="4">
        <f>SUM($O$235:O668)</f>
        <v>1.8685411006816341E-3</v>
      </c>
      <c r="Q668" s="6">
        <f t="shared" si="158"/>
        <v>-3.4860971728704123E-8</v>
      </c>
      <c r="R668" s="4">
        <f>SUM($Q$54:Q668)*0.1+$O$8</f>
        <v>-3.0579720010479725E-5</v>
      </c>
      <c r="S668" s="4">
        <f>SUM($R$235:R668)</f>
        <v>-8.0787642125812274E-3</v>
      </c>
      <c r="T668">
        <f t="shared" si="159"/>
        <v>3.1004363657128631E-5</v>
      </c>
      <c r="U668">
        <f t="shared" si="160"/>
        <v>8.2920369661151246E-3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2540.1128917466494</v>
      </c>
      <c r="E669">
        <f t="shared" si="148"/>
        <v>-394.78780654560251</v>
      </c>
      <c r="F669">
        <f t="shared" si="149"/>
        <v>0</v>
      </c>
      <c r="G669">
        <f t="shared" si="150"/>
        <v>592.18170981817093</v>
      </c>
      <c r="H669">
        <f t="shared" si="151"/>
        <v>3810.1693376184303</v>
      </c>
      <c r="I669">
        <f t="shared" si="152"/>
        <v>3855.9135828971635</v>
      </c>
      <c r="J669" s="42">
        <f t="shared" si="153"/>
        <v>2570.6090552658166</v>
      </c>
      <c r="K669">
        <f t="shared" si="154"/>
        <v>0.31420810590887133</v>
      </c>
      <c r="L669">
        <f t="shared" si="155"/>
        <v>0</v>
      </c>
      <c r="M669" s="42">
        <f t="shared" si="156"/>
        <v>0.31420810590887133</v>
      </c>
      <c r="N669" s="6">
        <f t="shared" si="157"/>
        <v>-5.0795059914737063E-9</v>
      </c>
      <c r="O669" s="4">
        <f>SUM($N$54:N669)*0.1+$O$30</f>
        <v>5.1133252363697573E-6</v>
      </c>
      <c r="P669" s="4">
        <f>SUM($O$235:O669)</f>
        <v>1.8736544259180038E-3</v>
      </c>
      <c r="Q669" s="6">
        <f t="shared" si="158"/>
        <v>-3.268216099565923E-8</v>
      </c>
      <c r="R669" s="4">
        <f>SUM($Q$54:Q669)*0.1+$O$8</f>
        <v>-3.058298822657929E-5</v>
      </c>
      <c r="S669" s="4">
        <f>SUM($R$235:R669)</f>
        <v>-8.1093472008078073E-3</v>
      </c>
      <c r="T669">
        <f t="shared" si="159"/>
        <v>3.1007503347415495E-5</v>
      </c>
      <c r="U669">
        <f t="shared" si="160"/>
        <v>8.3229858182632711E-3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2540.1128917466494</v>
      </c>
      <c r="E670">
        <f t="shared" si="148"/>
        <v>-394.78780654560251</v>
      </c>
      <c r="F670">
        <f t="shared" si="149"/>
        <v>0</v>
      </c>
      <c r="G670">
        <f t="shared" si="150"/>
        <v>552.70292916361359</v>
      </c>
      <c r="H670">
        <f t="shared" si="151"/>
        <v>3556.1580484437836</v>
      </c>
      <c r="I670">
        <f t="shared" si="152"/>
        <v>3598.8526773706003</v>
      </c>
      <c r="J670" s="42">
        <f t="shared" si="153"/>
        <v>2570.6090552658166</v>
      </c>
      <c r="K670">
        <f t="shared" si="154"/>
        <v>0.29326089884827294</v>
      </c>
      <c r="L670">
        <f t="shared" si="155"/>
        <v>0</v>
      </c>
      <c r="M670" s="42">
        <f t="shared" si="156"/>
        <v>0.29326089884827294</v>
      </c>
      <c r="N670" s="6">
        <f t="shared" si="157"/>
        <v>-4.7408722587086848E-9</v>
      </c>
      <c r="O670" s="4">
        <f>SUM($N$54:N670)*0.1+$O$30</f>
        <v>5.1128511491438867E-6</v>
      </c>
      <c r="P670" s="4">
        <f>SUM($O$235:O670)</f>
        <v>1.8787672770671476E-3</v>
      </c>
      <c r="Q670" s="6">
        <f t="shared" si="158"/>
        <v>-3.0503350262614556E-8</v>
      </c>
      <c r="R670" s="4">
        <f>SUM($Q$54:Q670)*0.1+$O$8</f>
        <v>-3.058603856160555E-5</v>
      </c>
      <c r="S670" s="4">
        <f>SUM($R$235:R670)</f>
        <v>-8.1399332393694134E-3</v>
      </c>
      <c r="T670">
        <f t="shared" si="159"/>
        <v>3.1010433756484665E-5</v>
      </c>
      <c r="U670">
        <f t="shared" si="160"/>
        <v>8.3539379709673053E-3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2540.1128917466494</v>
      </c>
      <c r="E671">
        <f t="shared" si="148"/>
        <v>-394.78780654560251</v>
      </c>
      <c r="F671">
        <f t="shared" si="149"/>
        <v>0</v>
      </c>
      <c r="G671">
        <f t="shared" si="150"/>
        <v>513.22414850905625</v>
      </c>
      <c r="H671">
        <f t="shared" si="151"/>
        <v>3302.1467592691115</v>
      </c>
      <c r="I671">
        <f t="shared" si="152"/>
        <v>3341.7917718440121</v>
      </c>
      <c r="J671" s="42">
        <f t="shared" si="153"/>
        <v>2570.6090552658166</v>
      </c>
      <c r="K671">
        <f t="shared" si="154"/>
        <v>0.27231369178767251</v>
      </c>
      <c r="L671">
        <f t="shared" si="155"/>
        <v>0</v>
      </c>
      <c r="M671" s="42">
        <f t="shared" si="156"/>
        <v>0.27231369178767251</v>
      </c>
      <c r="N671" s="6">
        <f t="shared" si="157"/>
        <v>-4.4022385259436624E-9</v>
      </c>
      <c r="O671" s="4">
        <f>SUM($N$54:N671)*0.1+$O$30</f>
        <v>5.1124109252912913E-6</v>
      </c>
      <c r="P671" s="4">
        <f>SUM($O$235:O671)</f>
        <v>1.8838796879924388E-3</v>
      </c>
      <c r="Q671" s="6">
        <f t="shared" si="158"/>
        <v>-2.8324539529569663E-8</v>
      </c>
      <c r="R671" s="4">
        <f>SUM($Q$54:Q671)*0.1+$O$8</f>
        <v>-3.0588871015558513E-5</v>
      </c>
      <c r="S671" s="4">
        <f>SUM($R$235:R671)</f>
        <v>-8.1705221103849715E-3</v>
      </c>
      <c r="T671">
        <f t="shared" si="159"/>
        <v>3.1013154877817788E-5</v>
      </c>
      <c r="U671">
        <f t="shared" si="160"/>
        <v>8.3848932154870146E-3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2540.1128917466494</v>
      </c>
      <c r="E672">
        <f t="shared" si="148"/>
        <v>-394.78780654560251</v>
      </c>
      <c r="F672">
        <f t="shared" si="149"/>
        <v>0</v>
      </c>
      <c r="G672">
        <f t="shared" si="150"/>
        <v>473.74536785449891</v>
      </c>
      <c r="H672">
        <f t="shared" si="151"/>
        <v>3048.1354700944394</v>
      </c>
      <c r="I672">
        <f t="shared" si="152"/>
        <v>3084.7308663174235</v>
      </c>
      <c r="J672" s="42">
        <f t="shared" si="153"/>
        <v>2570.6090552658166</v>
      </c>
      <c r="K672">
        <f t="shared" si="154"/>
        <v>0.25136648472707201</v>
      </c>
      <c r="L672">
        <f t="shared" si="155"/>
        <v>0</v>
      </c>
      <c r="M672" s="42">
        <f t="shared" si="156"/>
        <v>0.25136648472707201</v>
      </c>
      <c r="N672" s="6">
        <f t="shared" si="157"/>
        <v>-4.0636047931786408E-9</v>
      </c>
      <c r="O672" s="4">
        <f>SUM($N$54:N672)*0.1+$O$30</f>
        <v>5.112004564811973E-6</v>
      </c>
      <c r="P672" s="4">
        <f>SUM($O$235:O672)</f>
        <v>1.8889916925572507E-3</v>
      </c>
      <c r="Q672" s="6">
        <f t="shared" si="158"/>
        <v>-2.614572879652477E-8</v>
      </c>
      <c r="R672" s="4">
        <f>SUM($Q$54:Q672)*0.1+$O$8</f>
        <v>-3.0591485588438165E-5</v>
      </c>
      <c r="S672" s="4">
        <f>SUM($R$235:R672)</f>
        <v>-8.201113595973409E-3</v>
      </c>
      <c r="T672">
        <f t="shared" si="159"/>
        <v>3.1015666705364859E-5</v>
      </c>
      <c r="U672">
        <f t="shared" si="160"/>
        <v>8.4158513430674514E-3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2540.1128917466494</v>
      </c>
      <c r="E673">
        <f t="shared" si="148"/>
        <v>-394.78780654560251</v>
      </c>
      <c r="F673">
        <f t="shared" si="149"/>
        <v>0</v>
      </c>
      <c r="G673">
        <f t="shared" si="150"/>
        <v>434.26658719994157</v>
      </c>
      <c r="H673">
        <f t="shared" si="151"/>
        <v>2794.1241809197963</v>
      </c>
      <c r="I673">
        <f t="shared" si="152"/>
        <v>2827.669960790864</v>
      </c>
      <c r="J673" s="42">
        <f t="shared" si="153"/>
        <v>2570.6090552658166</v>
      </c>
      <c r="K673">
        <f t="shared" si="154"/>
        <v>0.23041927766647394</v>
      </c>
      <c r="L673">
        <f t="shared" si="155"/>
        <v>0</v>
      </c>
      <c r="M673" s="42">
        <f t="shared" si="156"/>
        <v>0.23041927766647394</v>
      </c>
      <c r="N673" s="6">
        <f t="shared" si="157"/>
        <v>-3.7249710604136188E-9</v>
      </c>
      <c r="O673" s="4">
        <f>SUM($N$54:N673)*0.1+$O$30</f>
        <v>5.1116320677059332E-6</v>
      </c>
      <c r="P673" s="4">
        <f>SUM($O$235:O673)</f>
        <v>1.8941033246249568E-3</v>
      </c>
      <c r="Q673" s="6">
        <f t="shared" si="158"/>
        <v>-2.3966918063480126E-8</v>
      </c>
      <c r="R673" s="4">
        <f>SUM($Q$54:Q673)*0.1+$O$8</f>
        <v>-3.0593882280244513E-5</v>
      </c>
      <c r="S673" s="4">
        <f>SUM($R$235:R673)</f>
        <v>-8.2317074782536533E-3</v>
      </c>
      <c r="T673">
        <f t="shared" si="159"/>
        <v>3.1017969233543621E-5</v>
      </c>
      <c r="U673">
        <f t="shared" si="160"/>
        <v>8.4468121449392027E-3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2540.1128917466494</v>
      </c>
      <c r="E674">
        <f t="shared" si="148"/>
        <v>-394.78780654560251</v>
      </c>
      <c r="F674">
        <f t="shared" si="149"/>
        <v>0</v>
      </c>
      <c r="G674">
        <f t="shared" si="150"/>
        <v>394.78780654538423</v>
      </c>
      <c r="H674">
        <f t="shared" si="151"/>
        <v>2540.1128917450951</v>
      </c>
      <c r="I674">
        <f t="shared" si="152"/>
        <v>2570.6090552642472</v>
      </c>
      <c r="J674" s="42">
        <f t="shared" si="153"/>
        <v>2570.6090552658166</v>
      </c>
      <c r="K674">
        <f t="shared" si="154"/>
        <v>0.20947207060587117</v>
      </c>
      <c r="L674">
        <f t="shared" si="155"/>
        <v>0</v>
      </c>
      <c r="M674" s="42">
        <f t="shared" si="156"/>
        <v>0.20947207060587117</v>
      </c>
      <c r="N674" s="6">
        <f t="shared" si="157"/>
        <v>-3.3863373276485968E-9</v>
      </c>
      <c r="O674" s="4">
        <f>SUM($N$54:N674)*0.1+$O$30</f>
        <v>5.111293433973167E-6</v>
      </c>
      <c r="P674" s="4">
        <f>SUM($O$235:O674)</f>
        <v>1.89921461805893E-3</v>
      </c>
      <c r="Q674" s="6">
        <f t="shared" si="158"/>
        <v>-2.1788107330434985E-8</v>
      </c>
      <c r="R674" s="4">
        <f>SUM($Q$54:Q674)*0.1+$O$8</f>
        <v>-3.0596061090977556E-5</v>
      </c>
      <c r="S674" s="4">
        <f>SUM($R$235:R674)</f>
        <v>-8.2623035393446301E-3</v>
      </c>
      <c r="T674">
        <f t="shared" si="159"/>
        <v>3.1020062457238991E-5</v>
      </c>
      <c r="U674">
        <f t="shared" si="160"/>
        <v>8.4777754123187016E-3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2540.1128917466494</v>
      </c>
      <c r="E675">
        <f t="shared" si="148"/>
        <v>-394.78780654560251</v>
      </c>
      <c r="F675">
        <f t="shared" si="149"/>
        <v>0</v>
      </c>
      <c r="G675">
        <f t="shared" si="150"/>
        <v>355.30902589081234</v>
      </c>
      <c r="H675">
        <f t="shared" si="151"/>
        <v>2286.101602570423</v>
      </c>
      <c r="I675">
        <f t="shared" si="152"/>
        <v>2313.5481497376568</v>
      </c>
      <c r="J675" s="42">
        <f t="shared" si="153"/>
        <v>2570.6090552658166</v>
      </c>
      <c r="K675">
        <f t="shared" si="154"/>
        <v>0.18852486354527054</v>
      </c>
      <c r="L675">
        <f t="shared" si="155"/>
        <v>0</v>
      </c>
      <c r="M675" s="42">
        <f t="shared" si="156"/>
        <v>0.18852486354527054</v>
      </c>
      <c r="N675" s="6">
        <f t="shared" si="157"/>
        <v>-3.04770359488345E-9</v>
      </c>
      <c r="O675" s="4">
        <f>SUM($N$54:N675)*0.1+$O$30</f>
        <v>5.1109886636136795E-6</v>
      </c>
      <c r="P675" s="4">
        <f>SUM($O$235:O675)</f>
        <v>1.9043256067225436E-3</v>
      </c>
      <c r="Q675" s="6">
        <f t="shared" si="158"/>
        <v>-1.9609296597390092E-8</v>
      </c>
      <c r="R675" s="4">
        <f>SUM($Q$54:Q675)*0.1+$O$8</f>
        <v>-3.0598022020637301E-5</v>
      </c>
      <c r="S675" s="4">
        <f>SUM($R$235:R675)</f>
        <v>-8.2929015613652669E-3</v>
      </c>
      <c r="T675">
        <f t="shared" si="159"/>
        <v>3.1021946371802538E-5</v>
      </c>
      <c r="U675">
        <f t="shared" si="160"/>
        <v>8.5087409364084932E-3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2540.1128917466494</v>
      </c>
      <c r="E676">
        <f t="shared" si="148"/>
        <v>-394.78780654560251</v>
      </c>
      <c r="F676">
        <f t="shared" si="149"/>
        <v>0</v>
      </c>
      <c r="G676">
        <f t="shared" si="150"/>
        <v>315.830245236255</v>
      </c>
      <c r="H676">
        <f t="shared" si="151"/>
        <v>2032.0903133957763</v>
      </c>
      <c r="I676">
        <f t="shared" si="152"/>
        <v>2056.4872442110936</v>
      </c>
      <c r="J676" s="42">
        <f t="shared" si="153"/>
        <v>2570.6090552658166</v>
      </c>
      <c r="K676">
        <f t="shared" si="154"/>
        <v>0.16757765648467216</v>
      </c>
      <c r="L676">
        <f t="shared" si="155"/>
        <v>0</v>
      </c>
      <c r="M676" s="42">
        <f t="shared" si="156"/>
        <v>0.16757765648467216</v>
      </c>
      <c r="N676" s="6">
        <f t="shared" si="157"/>
        <v>-2.709069862118428E-9</v>
      </c>
      <c r="O676" s="4">
        <f>SUM($N$54:N676)*0.1+$O$30</f>
        <v>5.1107177566274673E-6</v>
      </c>
      <c r="P676" s="4">
        <f>SUM($O$235:O676)</f>
        <v>1.909436324479171E-3</v>
      </c>
      <c r="Q676" s="6">
        <f t="shared" si="158"/>
        <v>-1.7430485864345418E-8</v>
      </c>
      <c r="R676" s="4">
        <f>SUM($Q$54:Q676)*0.1+$O$8</f>
        <v>-3.0599765069223736E-5</v>
      </c>
      <c r="S676" s="4">
        <f>SUM($R$235:R676)</f>
        <v>-8.3235013264344911E-3</v>
      </c>
      <c r="T676">
        <f t="shared" si="159"/>
        <v>3.1023620973052009E-5</v>
      </c>
      <c r="U676">
        <f t="shared" si="160"/>
        <v>8.5397085083975359E-3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2540.1128917466494</v>
      </c>
      <c r="E677">
        <f t="shared" si="148"/>
        <v>-394.78780654560251</v>
      </c>
      <c r="F677">
        <f t="shared" si="149"/>
        <v>0</v>
      </c>
      <c r="G677">
        <f t="shared" si="150"/>
        <v>276.3514645816831</v>
      </c>
      <c r="H677">
        <f t="shared" si="151"/>
        <v>1778.0790242211042</v>
      </c>
      <c r="I677">
        <f t="shared" si="152"/>
        <v>1799.426338684503</v>
      </c>
      <c r="J677" s="42">
        <f t="shared" si="153"/>
        <v>2570.6090552658166</v>
      </c>
      <c r="K677">
        <f t="shared" si="154"/>
        <v>0.14663044942407152</v>
      </c>
      <c r="L677">
        <f t="shared" si="155"/>
        <v>0</v>
      </c>
      <c r="M677" s="42">
        <f t="shared" si="156"/>
        <v>0.14663044942407152</v>
      </c>
      <c r="N677" s="6">
        <f t="shared" si="157"/>
        <v>-2.3704361293532811E-9</v>
      </c>
      <c r="O677" s="4">
        <f>SUM($N$54:N677)*0.1+$O$30</f>
        <v>5.110480713014532E-6</v>
      </c>
      <c r="P677" s="4">
        <f>SUM($O$235:O677)</f>
        <v>1.9145468051921855E-3</v>
      </c>
      <c r="Q677" s="6">
        <f t="shared" si="158"/>
        <v>-1.5251675131300522E-8</v>
      </c>
      <c r="R677" s="4">
        <f>SUM($Q$54:Q677)*0.1+$O$8</f>
        <v>-3.060129023673686E-5</v>
      </c>
      <c r="S677" s="4">
        <f>SUM($R$235:R677)</f>
        <v>-8.3541026166712284E-3</v>
      </c>
      <c r="T677">
        <f t="shared" si="159"/>
        <v>3.1025086257270907E-5</v>
      </c>
      <c r="U677">
        <f t="shared" si="160"/>
        <v>8.5706779194614866E-3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2540.1128917466494</v>
      </c>
      <c r="E678">
        <f t="shared" si="148"/>
        <v>-394.78780654560251</v>
      </c>
      <c r="F678">
        <f t="shared" si="149"/>
        <v>0</v>
      </c>
      <c r="G678">
        <f t="shared" si="150"/>
        <v>236.87268392712576</v>
      </c>
      <c r="H678">
        <f t="shared" si="151"/>
        <v>1524.0677350464321</v>
      </c>
      <c r="I678">
        <f t="shared" si="152"/>
        <v>1542.3654331579146</v>
      </c>
      <c r="J678" s="42">
        <f t="shared" si="153"/>
        <v>2570.6090552658166</v>
      </c>
      <c r="K678">
        <f t="shared" si="154"/>
        <v>0.12568324236347106</v>
      </c>
      <c r="L678">
        <f t="shared" si="155"/>
        <v>0</v>
      </c>
      <c r="M678" s="42">
        <f t="shared" si="156"/>
        <v>0.12568324236347106</v>
      </c>
      <c r="N678" s="6">
        <f t="shared" si="157"/>
        <v>-2.0318023965882591E-9</v>
      </c>
      <c r="O678" s="4">
        <f>SUM($N$54:N678)*0.1+$O$30</f>
        <v>5.1102775327748736E-6</v>
      </c>
      <c r="P678" s="4">
        <f>SUM($O$235:O678)</f>
        <v>1.9196570827249603E-3</v>
      </c>
      <c r="Q678" s="6">
        <f t="shared" si="158"/>
        <v>-1.3072864398255629E-8</v>
      </c>
      <c r="R678" s="4">
        <f>SUM($Q$54:Q678)*0.1+$O$8</f>
        <v>-3.0602597523176685E-5</v>
      </c>
      <c r="S678" s="4">
        <f>SUM($R$235:R678)</f>
        <v>-8.3847052141944045E-3</v>
      </c>
      <c r="T678">
        <f t="shared" si="159"/>
        <v>3.1026342221208149E-5</v>
      </c>
      <c r="U678">
        <f t="shared" si="160"/>
        <v>8.6016489607629847E-3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2540.1128917466494</v>
      </c>
      <c r="E679">
        <f t="shared" si="148"/>
        <v>-394.78780654560251</v>
      </c>
      <c r="F679">
        <f t="shared" si="149"/>
        <v>0</v>
      </c>
      <c r="G679">
        <f t="shared" si="150"/>
        <v>197.39390327257206</v>
      </c>
      <c r="H679">
        <f t="shared" si="151"/>
        <v>1270.0564458717599</v>
      </c>
      <c r="I679">
        <f t="shared" si="152"/>
        <v>1285.3045276313269</v>
      </c>
      <c r="J679" s="42">
        <f t="shared" si="153"/>
        <v>2570.6090552658166</v>
      </c>
      <c r="K679">
        <f t="shared" si="154"/>
        <v>0.10473603530287066</v>
      </c>
      <c r="L679">
        <f t="shared" si="155"/>
        <v>0</v>
      </c>
      <c r="M679" s="42">
        <f t="shared" si="156"/>
        <v>0.10473603530287066</v>
      </c>
      <c r="N679" s="6">
        <f t="shared" si="157"/>
        <v>-1.6931686638232686E-9</v>
      </c>
      <c r="O679" s="4">
        <f>SUM($N$54:N679)*0.1+$O$30</f>
        <v>5.1101082159084905E-6</v>
      </c>
      <c r="P679" s="4">
        <f>SUM($O$235:O679)</f>
        <v>1.9247671909408688E-3</v>
      </c>
      <c r="Q679" s="6">
        <f t="shared" si="158"/>
        <v>-1.0894053665210736E-8</v>
      </c>
      <c r="R679" s="4">
        <f>SUM($Q$54:Q679)*0.1+$O$8</f>
        <v>-3.0603686928543207E-5</v>
      </c>
      <c r="S679" s="4">
        <f>SUM($R$235:R679)</f>
        <v>-8.4153089011229469E-3</v>
      </c>
      <c r="T679">
        <f t="shared" si="159"/>
        <v>3.1027388862077676E-5</v>
      </c>
      <c r="U679">
        <f t="shared" si="160"/>
        <v>8.6326214234519454E-3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2540.1128917466494</v>
      </c>
      <c r="E680">
        <f t="shared" si="148"/>
        <v>-394.78780654560251</v>
      </c>
      <c r="F680">
        <f t="shared" si="149"/>
        <v>0</v>
      </c>
      <c r="G680">
        <f t="shared" si="150"/>
        <v>157.91512261800017</v>
      </c>
      <c r="H680">
        <f t="shared" si="151"/>
        <v>1016.0451566971169</v>
      </c>
      <c r="I680">
        <f t="shared" si="152"/>
        <v>1028.2436221047651</v>
      </c>
      <c r="J680" s="42">
        <f t="shared" si="153"/>
        <v>2570.6090552658166</v>
      </c>
      <c r="K680">
        <f t="shared" si="154"/>
        <v>8.3788828242272378E-2</v>
      </c>
      <c r="L680">
        <f t="shared" si="155"/>
        <v>0</v>
      </c>
      <c r="M680" s="42">
        <f t="shared" si="156"/>
        <v>8.3788828242272378E-2</v>
      </c>
      <c r="N680" s="6">
        <f t="shared" si="157"/>
        <v>-1.3545349310581219E-9</v>
      </c>
      <c r="O680" s="4">
        <f>SUM($N$54:N680)*0.1+$O$30</f>
        <v>5.1099727624153861E-6</v>
      </c>
      <c r="P680" s="4">
        <f>SUM($O$235:O680)</f>
        <v>1.9298771637032842E-3</v>
      </c>
      <c r="Q680" s="6">
        <f t="shared" si="158"/>
        <v>-8.715242932166093E-9</v>
      </c>
      <c r="R680" s="4">
        <f>SUM($Q$54:Q680)*0.1+$O$8</f>
        <v>-3.0604558452836424E-5</v>
      </c>
      <c r="S680" s="4">
        <f>SUM($R$235:R680)</f>
        <v>-8.445913459575783E-3</v>
      </c>
      <c r="T680">
        <f t="shared" si="159"/>
        <v>3.1028226177558211E-5</v>
      </c>
      <c r="U680">
        <f t="shared" si="160"/>
        <v>8.6635950986658425E-3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2540.1128917466494</v>
      </c>
      <c r="E681">
        <f t="shared" si="148"/>
        <v>-394.78780654560251</v>
      </c>
      <c r="F681">
        <f t="shared" si="149"/>
        <v>0</v>
      </c>
      <c r="G681">
        <f t="shared" si="150"/>
        <v>118.43634196345738</v>
      </c>
      <c r="H681">
        <f t="shared" si="151"/>
        <v>762.03386752241568</v>
      </c>
      <c r="I681">
        <f t="shared" si="152"/>
        <v>771.18271657815023</v>
      </c>
      <c r="J681" s="42">
        <f t="shared" si="153"/>
        <v>2570.6090552658166</v>
      </c>
      <c r="K681">
        <f t="shared" si="154"/>
        <v>6.2841621181669763E-2</v>
      </c>
      <c r="L681">
        <f t="shared" si="155"/>
        <v>0</v>
      </c>
      <c r="M681" s="42">
        <f t="shared" si="156"/>
        <v>6.2841621181669763E-2</v>
      </c>
      <c r="N681" s="6">
        <f t="shared" si="157"/>
        <v>-1.0159011982932246E-9</v>
      </c>
      <c r="O681" s="4">
        <f>SUM($N$54:N681)*0.1+$O$30</f>
        <v>5.1098711722955552E-6</v>
      </c>
      <c r="P681" s="4">
        <f>SUM($O$235:O681)</f>
        <v>1.9349870348755798E-3</v>
      </c>
      <c r="Q681" s="6">
        <f t="shared" si="158"/>
        <v>-6.5364321991209496E-9</v>
      </c>
      <c r="R681" s="4">
        <f>SUM($Q$54:Q681)*0.1+$O$8</f>
        <v>-3.0605212096056331E-5</v>
      </c>
      <c r="S681" s="4">
        <f>SUM($R$235:R681)</f>
        <v>-8.4765186716718385E-3</v>
      </c>
      <c r="T681">
        <f t="shared" si="159"/>
        <v>3.1028854165793002E-5</v>
      </c>
      <c r="U681">
        <f t="shared" si="160"/>
        <v>8.6945697775299893E-3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2540.1128917466494</v>
      </c>
      <c r="E682">
        <f t="shared" si="148"/>
        <v>-394.78780654560251</v>
      </c>
      <c r="F682">
        <f t="shared" si="149"/>
        <v>0</v>
      </c>
      <c r="G682">
        <f t="shared" si="150"/>
        <v>78.95756130890004</v>
      </c>
      <c r="H682">
        <f t="shared" si="151"/>
        <v>508.02257834773991</v>
      </c>
      <c r="I682">
        <f t="shared" si="152"/>
        <v>514.12181105155832</v>
      </c>
      <c r="J682" s="42">
        <f t="shared" si="153"/>
        <v>2570.6090552658166</v>
      </c>
      <c r="K682">
        <f t="shared" si="154"/>
        <v>4.1894414121069021E-2</v>
      </c>
      <c r="L682">
        <f t="shared" si="155"/>
        <v>0</v>
      </c>
      <c r="M682" s="42">
        <f t="shared" si="156"/>
        <v>4.1894414121069021E-2</v>
      </c>
      <c r="N682" s="6">
        <f t="shared" si="157"/>
        <v>-6.7726746552820275E-10</v>
      </c>
      <c r="O682" s="4">
        <f>SUM($N$54:N682)*0.1+$O$30</f>
        <v>5.109803445549003E-6</v>
      </c>
      <c r="P682" s="4">
        <f>SUM($O$235:O682)</f>
        <v>1.9400968383211288E-3</v>
      </c>
      <c r="Q682" s="6">
        <f t="shared" si="158"/>
        <v>-4.3576214660760254E-9</v>
      </c>
      <c r="R682" s="4">
        <f>SUM($Q$54:Q682)*0.1+$O$8</f>
        <v>-3.0605647858202939E-5</v>
      </c>
      <c r="S682" s="4">
        <f>SUM($R$235:R682)</f>
        <v>-8.5071243195300409E-3</v>
      </c>
      <c r="T682">
        <f t="shared" si="159"/>
        <v>3.1029272825389685E-5</v>
      </c>
      <c r="U682">
        <f t="shared" si="160"/>
        <v>8.7255452511578388E-3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2540.1128917466494</v>
      </c>
      <c r="E683">
        <f t="shared" si="148"/>
        <v>-394.78780654560251</v>
      </c>
      <c r="F683">
        <f t="shared" si="149"/>
        <v>0</v>
      </c>
      <c r="G683">
        <f t="shared" si="150"/>
        <v>39.478780654328148</v>
      </c>
      <c r="H683">
        <f t="shared" si="151"/>
        <v>254.01128917309688</v>
      </c>
      <c r="I683">
        <f t="shared" si="152"/>
        <v>257.06090552499654</v>
      </c>
      <c r="J683" s="42">
        <f t="shared" si="153"/>
        <v>2570.6090552658166</v>
      </c>
      <c r="K683">
        <f t="shared" si="154"/>
        <v>2.0947207060470738E-2</v>
      </c>
      <c r="L683">
        <f t="shared" si="155"/>
        <v>0</v>
      </c>
      <c r="M683" s="42">
        <f t="shared" si="156"/>
        <v>2.0947207060470738E-2</v>
      </c>
      <c r="N683" s="6">
        <f t="shared" si="157"/>
        <v>-3.3863373276305603E-10</v>
      </c>
      <c r="O683" s="4">
        <f>SUM($N$54:N683)*0.1+$O$30</f>
        <v>5.1097695821757277E-6</v>
      </c>
      <c r="P683" s="4">
        <f>SUM($O$235:O683)</f>
        <v>1.9452066079033044E-3</v>
      </c>
      <c r="Q683" s="6">
        <f t="shared" si="158"/>
        <v>-2.1788107330313816E-9</v>
      </c>
      <c r="R683" s="4">
        <f>SUM($Q$54:Q683)*0.1+$O$8</f>
        <v>-3.0605865739276244E-5</v>
      </c>
      <c r="S683" s="4">
        <f>SUM($R$235:R683)</f>
        <v>-8.5377301852693176E-3</v>
      </c>
      <c r="T683">
        <f t="shared" si="159"/>
        <v>3.1029482155420059E-5</v>
      </c>
      <c r="U683">
        <f t="shared" si="160"/>
        <v>8.7565213106512527E-3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2540.1128917466494</v>
      </c>
      <c r="E684">
        <f t="shared" si="148"/>
        <v>-394.78780654560251</v>
      </c>
      <c r="F684">
        <f t="shared" si="149"/>
        <v>0</v>
      </c>
      <c r="G684">
        <f t="shared" si="150"/>
        <v>-2.2919266484677792E-10</v>
      </c>
      <c r="H684">
        <f t="shared" si="151"/>
        <v>-1.5752448234707117E-9</v>
      </c>
      <c r="I684">
        <f t="shared" si="152"/>
        <v>1.5918308740223759E-9</v>
      </c>
      <c r="J684" s="42">
        <f t="shared" si="153"/>
        <v>2570.6090552658166</v>
      </c>
      <c r="K684">
        <f t="shared" si="154"/>
        <v>1.2971404910948007E-13</v>
      </c>
      <c r="L684">
        <f t="shared" si="155"/>
        <v>0</v>
      </c>
      <c r="M684" s="42">
        <f t="shared" si="156"/>
        <v>1.2971404910948007E-13</v>
      </c>
      <c r="N684" s="6">
        <f t="shared" si="157"/>
        <v>1.9659261591319598E-21</v>
      </c>
      <c r="O684" s="4">
        <f>SUM($N$54:N684)*0.1+$O$30</f>
        <v>5.1097695821757277E-6</v>
      </c>
      <c r="P684" s="4">
        <f>SUM($O$235:O684)</f>
        <v>1.9503163774854801E-3</v>
      </c>
      <c r="Q684" s="6">
        <f t="shared" si="158"/>
        <v>1.3511841696891088E-20</v>
      </c>
      <c r="R684" s="4">
        <f>SUM($Q$54:Q684)*0.1+$O$8</f>
        <v>-3.0605865739276244E-5</v>
      </c>
      <c r="S684" s="4">
        <f>SUM($R$235:R684)</f>
        <v>-8.5683360510085942E-3</v>
      </c>
      <c r="T684">
        <f t="shared" si="159"/>
        <v>3.1029482155420059E-5</v>
      </c>
      <c r="U684">
        <f t="shared" si="160"/>
        <v>8.7874977471007996E-3</v>
      </c>
      <c r="X684" s="1"/>
    </row>
    <row r="685" spans="1:24" x14ac:dyDescent="0.3">
      <c r="A685" s="94" t="s">
        <v>261</v>
      </c>
      <c r="B685" s="94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2.2919266484677792E-10</v>
      </c>
      <c r="H685">
        <f>ABS(H684)</f>
        <v>1.5752448234707117E-9</v>
      </c>
      <c r="J685" s="42"/>
      <c r="M685" s="42"/>
    </row>
    <row r="686" spans="1:24" x14ac:dyDescent="0.3">
      <c r="A686" s="95" t="s">
        <v>262</v>
      </c>
      <c r="C686" s="96" t="s">
        <v>72</v>
      </c>
      <c r="D686" s="96" t="s">
        <v>109</v>
      </c>
      <c r="E686" s="96" t="s">
        <v>110</v>
      </c>
      <c r="F686" s="96" t="s">
        <v>112</v>
      </c>
      <c r="G686" s="96" t="s">
        <v>111</v>
      </c>
      <c r="H686" s="96" t="s">
        <v>117</v>
      </c>
      <c r="I686" s="96" t="s">
        <v>121</v>
      </c>
      <c r="J686" s="96" t="s">
        <v>122</v>
      </c>
      <c r="K686" s="96" t="s">
        <v>133</v>
      </c>
      <c r="L686" s="96" t="s">
        <v>134</v>
      </c>
      <c r="M686" s="96" t="s">
        <v>135</v>
      </c>
    </row>
  </sheetData>
  <mergeCells count="18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</mergeCells>
  <conditionalFormatting sqref="C685 E685">
    <cfRule type="cellIs" dxfId="24" priority="18" operator="notBetween">
      <formula>-0.000000001</formula>
      <formula>0.000000001</formula>
    </cfRule>
    <cfRule type="cellIs" dxfId="23" priority="19" operator="between">
      <formula>-0.000000001</formula>
      <formula>0.000000001</formula>
    </cfRule>
  </conditionalFormatting>
  <conditionalFormatting sqref="D685">
    <cfRule type="cellIs" dxfId="22" priority="16" operator="notBetween">
      <formula>-0.000000001</formula>
      <formula>0.000000001</formula>
    </cfRule>
    <cfRule type="cellIs" dxfId="21" priority="17" operator="between">
      <formula>-0.000000001</formula>
      <formula>0.000000001</formula>
    </cfRule>
  </conditionalFormatting>
  <conditionalFormatting sqref="G685:H685">
    <cfRule type="cellIs" dxfId="20" priority="14" operator="greaterThan">
      <formula>0.00000001</formula>
    </cfRule>
    <cfRule type="cellIs" dxfId="19" priority="15" operator="lessThan">
      <formula>0.00000001</formula>
    </cfRule>
  </conditionalFormatting>
  <conditionalFormatting sqref="B23 B25 B27">
    <cfRule type="containsText" dxfId="18" priority="13" operator="containsText" text="Oui">
      <formula>NOT(ISERROR(SEARCH("Oui",B23)))</formula>
    </cfRule>
  </conditionalFormatting>
  <conditionalFormatting sqref="B23 B25 B27">
    <cfRule type="containsText" dxfId="17" priority="11" operator="containsText" text="Non">
      <formula>NOT(ISERROR(SEARCH("Non",B23)))</formula>
    </cfRule>
    <cfRule type="containsText" dxfId="16" priority="12" operator="containsText" text="Oui">
      <formula>NOT(ISERROR(SEARCH("Oui",B23)))</formula>
    </cfRule>
  </conditionalFormatting>
  <conditionalFormatting sqref="B30">
    <cfRule type="cellIs" dxfId="15" priority="9" operator="equal">
      <formula>"Oui"</formula>
    </cfRule>
    <cfRule type="containsText" dxfId="14" priority="10" operator="containsText" text="Non">
      <formula>NOT(ISERROR(SEARCH("Non",B30)))</formula>
    </cfRule>
  </conditionalFormatting>
  <conditionalFormatting sqref="B21">
    <cfRule type="cellIs" dxfId="13" priority="7" operator="equal">
      <formula>"Non"</formula>
    </cfRule>
    <cfRule type="cellIs" dxfId="12" priority="8" operator="equal">
      <formula>"Oui"</formula>
    </cfRule>
  </conditionalFormatting>
  <conditionalFormatting sqref="A38:D38">
    <cfRule type="cellIs" dxfId="11" priority="1" operator="equal">
      <formula>"constante y' valide"</formula>
    </cfRule>
    <cfRule type="cellIs" dxfId="10" priority="5" operator="equal">
      <formula>"constante y' non valide"</formula>
    </cfRule>
    <cfRule type="cellIs" dxfId="9" priority="6" operator="equal">
      <formula>"""constante y' valide"""</formula>
    </cfRule>
  </conditionalFormatting>
  <conditionalFormatting sqref="A39:D39">
    <cfRule type="cellIs" dxfId="8" priority="2" operator="equal">
      <formula>"constante z' valide"</formula>
    </cfRule>
    <cfRule type="cellIs" dxfId="7" priority="3" operator="equal">
      <formula>"""constante z' valide"""</formula>
    </cfRule>
    <cfRule type="cellIs" dxfId="6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36" sqref="F36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39" t="s">
        <v>443</v>
      </c>
      <c r="B1" s="239"/>
      <c r="C1" s="239"/>
      <c r="D1" s="239"/>
      <c r="E1" s="1"/>
      <c r="F1" s="239" t="s">
        <v>444</v>
      </c>
      <c r="G1" s="239"/>
      <c r="H1" s="239"/>
      <c r="I1" s="239"/>
      <c r="J1" s="1"/>
      <c r="K1" s="238" t="s">
        <v>323</v>
      </c>
      <c r="L1" s="238"/>
      <c r="M1" s="238"/>
      <c r="N1" s="238"/>
      <c r="O1" s="238"/>
      <c r="P1" s="238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7'!B15)</f>
        <v>1047.524901301405</v>
      </c>
      <c r="C3" s="75" t="s">
        <v>72</v>
      </c>
      <c r="D3" s="76" t="s">
        <v>290</v>
      </c>
      <c r="E3" s="1"/>
      <c r="F3" s="75" t="s">
        <v>86</v>
      </c>
      <c r="G3" s="75" cm="1">
        <f t="array" ref="G3">norme('Arbre 7'!B18,'Arbre 7'!B19)</f>
        <v>2570.6090552658166</v>
      </c>
      <c r="H3" s="75" t="s">
        <v>72</v>
      </c>
      <c r="I3" s="76" t="s">
        <v>291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7'!B16,'Arbre 7'!B17)</f>
        <v>4670.3872620926877</v>
      </c>
      <c r="C4" s="75" t="s">
        <v>72</v>
      </c>
      <c r="D4" s="76" t="s">
        <v>291</v>
      </c>
      <c r="E4" s="1"/>
      <c r="F4" s="75" t="s">
        <v>82</v>
      </c>
      <c r="G4" s="75">
        <v>36900</v>
      </c>
      <c r="H4" s="75" t="s">
        <v>72</v>
      </c>
      <c r="I4" s="76" t="s">
        <v>302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0.37</v>
      </c>
      <c r="C5" s="75"/>
      <c r="D5" s="76" t="s">
        <v>293</v>
      </c>
      <c r="E5" s="1"/>
      <c r="F5" s="75" t="s">
        <v>296</v>
      </c>
      <c r="G5" s="75">
        <v>54000</v>
      </c>
      <c r="H5" s="75" t="s">
        <v>72</v>
      </c>
      <c r="I5" s="76" t="s">
        <v>303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0.63</v>
      </c>
      <c r="C6" s="75"/>
      <c r="D6" s="76" t="s">
        <v>300</v>
      </c>
      <c r="E6" s="1"/>
      <c r="F6" s="75" t="s">
        <v>72</v>
      </c>
      <c r="G6" s="75">
        <f>'Arbre 7'!B3</f>
        <v>750</v>
      </c>
      <c r="H6" s="75" t="s">
        <v>2</v>
      </c>
      <c r="I6" s="76" t="s">
        <v>307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1.6</v>
      </c>
      <c r="C7" s="75"/>
      <c r="D7" s="76" t="s">
        <v>301</v>
      </c>
      <c r="E7" s="1"/>
      <c r="F7" s="75" t="s">
        <v>297</v>
      </c>
      <c r="G7" s="75">
        <v>1</v>
      </c>
      <c r="H7" s="75"/>
      <c r="I7" s="76" t="s">
        <v>304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69200</v>
      </c>
      <c r="C8" s="75" t="s">
        <v>72</v>
      </c>
      <c r="D8" s="76" t="s">
        <v>302</v>
      </c>
      <c r="E8" s="1"/>
      <c r="F8" s="75" t="s">
        <v>298</v>
      </c>
      <c r="G8" s="75">
        <v>1</v>
      </c>
      <c r="H8" s="75"/>
      <c r="I8" s="76" t="s">
        <v>305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56000</v>
      </c>
      <c r="C9" s="75" t="s">
        <v>72</v>
      </c>
      <c r="D9" s="76" t="s">
        <v>303</v>
      </c>
      <c r="E9" s="1"/>
      <c r="F9" s="75" t="s">
        <v>299</v>
      </c>
      <c r="G9" s="75">
        <v>1</v>
      </c>
      <c r="H9" s="75"/>
      <c r="I9" s="76" t="s">
        <v>306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75" t="s">
        <v>72</v>
      </c>
      <c r="B10" s="75">
        <f>'Arbre 7'!B3</f>
        <v>750</v>
      </c>
      <c r="C10" s="75" t="s">
        <v>2</v>
      </c>
      <c r="D10" s="76" t="s">
        <v>307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60" t="s">
        <v>311</v>
      </c>
      <c r="G11" s="59" t="s">
        <v>8</v>
      </c>
      <c r="H11" s="59" t="s">
        <v>105</v>
      </c>
      <c r="I11" s="59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75" t="s">
        <v>298</v>
      </c>
      <c r="B12" s="75">
        <v>1</v>
      </c>
      <c r="C12" s="75"/>
      <c r="D12" s="76" t="s">
        <v>305</v>
      </c>
      <c r="E12" s="1"/>
      <c r="F12" s="89" t="s">
        <v>71</v>
      </c>
      <c r="G12" s="89">
        <f>G3</f>
        <v>2570.6090552658166</v>
      </c>
      <c r="H12" s="89" t="s">
        <v>72</v>
      </c>
      <c r="I12" s="91" t="s">
        <v>319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75" t="s">
        <v>299</v>
      </c>
      <c r="B13" s="75">
        <v>1</v>
      </c>
      <c r="C13" s="75"/>
      <c r="D13" s="76" t="s">
        <v>306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60" t="s">
        <v>320</v>
      </c>
      <c r="G14" s="59" t="s">
        <v>8</v>
      </c>
      <c r="H14" s="59" t="s">
        <v>105</v>
      </c>
      <c r="I14" s="59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75" t="s">
        <v>315</v>
      </c>
      <c r="G15" s="75">
        <f>((10^6)/(60*G6))*G17</f>
        <v>65729.221048151623</v>
      </c>
      <c r="H15" s="75" t="s">
        <v>312</v>
      </c>
      <c r="I15" s="91" t="s">
        <v>317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0.22429080127972822</v>
      </c>
      <c r="C16" s="89"/>
      <c r="D16" s="91" t="s">
        <v>309</v>
      </c>
      <c r="E16" s="1"/>
      <c r="F16" s="75" t="s">
        <v>316</v>
      </c>
      <c r="G16" s="75">
        <f>G15*G7*G8*G9</f>
        <v>65729.221048151623</v>
      </c>
      <c r="H16" s="75" t="s">
        <v>312</v>
      </c>
      <c r="I16" s="91" t="s">
        <v>318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4670.3872620926877</v>
      </c>
      <c r="C17" s="89" t="s">
        <v>72</v>
      </c>
      <c r="D17" s="91" t="s">
        <v>319</v>
      </c>
      <c r="E17" s="1"/>
      <c r="F17" s="75" t="s">
        <v>314</v>
      </c>
      <c r="G17" s="75">
        <f>(G4/G12)^3</f>
        <v>2957.8149471668235</v>
      </c>
      <c r="H17" s="75" t="s">
        <v>313</v>
      </c>
      <c r="I17" s="91" t="s">
        <v>317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69"/>
      <c r="G18" s="169"/>
      <c r="H18" s="169"/>
      <c r="I18" s="170"/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60" t="s">
        <v>356</v>
      </c>
      <c r="G19" s="59" t="s">
        <v>8</v>
      </c>
      <c r="H19" s="59" t="s">
        <v>359</v>
      </c>
      <c r="I19" s="59" t="s">
        <v>10</v>
      </c>
      <c r="J19" s="1"/>
      <c r="P19" s="1"/>
      <c r="Q19" t="s">
        <v>334</v>
      </c>
      <c r="R19">
        <f>MATCH(R16,R4:R12,0)</f>
        <v>1</v>
      </c>
      <c r="S19" s="1"/>
    </row>
    <row r="20" spans="1:20" x14ac:dyDescent="0.3">
      <c r="A20" s="75" t="s">
        <v>315</v>
      </c>
      <c r="B20" s="75">
        <f>((10^6)/(60*B10))*B22</f>
        <v>72284.817705207213</v>
      </c>
      <c r="C20" s="75" t="s">
        <v>312</v>
      </c>
      <c r="D20" s="91" t="s">
        <v>317</v>
      </c>
      <c r="E20" s="1"/>
      <c r="F20" s="75" t="s">
        <v>358</v>
      </c>
      <c r="G20" s="75">
        <f>G4/G12</f>
        <v>14.354574813471322</v>
      </c>
      <c r="H20" s="75" t="str">
        <f>IF(G20&lt;2,"NON","OUI")</f>
        <v>OUI</v>
      </c>
      <c r="I20" s="91" t="s">
        <v>357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72284.817705207213</v>
      </c>
      <c r="C21" s="75" t="s">
        <v>312</v>
      </c>
      <c r="D21" s="91" t="s">
        <v>318</v>
      </c>
      <c r="E21" s="1"/>
      <c r="F21" s="1"/>
      <c r="G21" s="1"/>
      <c r="H21" s="1"/>
      <c r="I21" s="1"/>
      <c r="J21" s="1"/>
      <c r="P21" s="1"/>
      <c r="Q21" s="238" t="s">
        <v>328</v>
      </c>
      <c r="R21" s="238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3252.8167967343247</v>
      </c>
      <c r="C22" s="75" t="s">
        <v>313</v>
      </c>
      <c r="D22" s="91" t="s">
        <v>317</v>
      </c>
      <c r="E22" s="1"/>
      <c r="F22" s="1"/>
      <c r="G22" s="1"/>
      <c r="H22" s="1"/>
      <c r="I22" s="1"/>
      <c r="J22" s="1"/>
      <c r="P22" s="1"/>
      <c r="Q22" s="238" t="s">
        <v>335</v>
      </c>
      <c r="R22" s="238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38" t="s">
        <v>336</v>
      </c>
      <c r="R23" s="238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1"/>
      <c r="G25" s="1"/>
      <c r="H25" s="1"/>
      <c r="I25" s="1"/>
      <c r="J25" s="1"/>
    </row>
    <row r="26" spans="1:20" x14ac:dyDescent="0.3">
      <c r="A26" s="75" t="s">
        <v>358</v>
      </c>
      <c r="B26" s="75">
        <f>B8/B17</f>
        <v>14.816758464905789</v>
      </c>
      <c r="C26" s="75" t="str">
        <f>IF(B26&lt;2,"NON","OUI")</f>
        <v>OUI</v>
      </c>
      <c r="D26" s="91" t="s">
        <v>357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38" t="s">
        <v>322</v>
      </c>
      <c r="B29" s="238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3" priority="2" operator="lessThan">
      <formula>$H$20</formula>
    </cfRule>
  </conditionalFormatting>
  <conditionalFormatting sqref="C26">
    <cfRule type="cellIs" dxfId="2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zoomScale="70" zoomScaleNormal="70" workbookViewId="0">
      <selection activeCell="D24" sqref="D24"/>
    </sheetView>
  </sheetViews>
  <sheetFormatPr baseColWidth="10" defaultRowHeight="14.4" x14ac:dyDescent="0.3"/>
  <cols>
    <col min="1" max="1" width="28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60" t="s">
        <v>0</v>
      </c>
      <c r="B1" s="75" t="s">
        <v>337</v>
      </c>
      <c r="C1" s="75" t="s">
        <v>338</v>
      </c>
      <c r="D1" s="75" t="s">
        <v>339</v>
      </c>
      <c r="E1" s="75" t="s">
        <v>340</v>
      </c>
      <c r="F1" s="60" t="s">
        <v>10</v>
      </c>
      <c r="G1" s="60" t="s">
        <v>9</v>
      </c>
      <c r="H1" s="1"/>
      <c r="I1" s="238" t="s">
        <v>434</v>
      </c>
      <c r="J1" s="238"/>
      <c r="K1" s="238"/>
      <c r="L1" s="238"/>
      <c r="M1" s="238"/>
      <c r="N1" s="238"/>
      <c r="O1" s="238"/>
      <c r="P1" s="1"/>
      <c r="Q1" s="238" t="s">
        <v>442</v>
      </c>
      <c r="R1" s="238"/>
      <c r="S1" s="238"/>
      <c r="T1" s="238"/>
      <c r="U1" s="238"/>
      <c r="V1" s="238"/>
      <c r="W1" s="238"/>
      <c r="X1" s="238"/>
      <c r="Y1" s="1"/>
    </row>
    <row r="2" spans="1:25" x14ac:dyDescent="0.3">
      <c r="A2" s="75" t="s">
        <v>341</v>
      </c>
      <c r="B2" s="190" t="s">
        <v>435</v>
      </c>
      <c r="C2" s="190">
        <v>6305</v>
      </c>
      <c r="D2" s="190">
        <v>30306</v>
      </c>
      <c r="E2" s="190" t="s">
        <v>436</v>
      </c>
      <c r="F2" s="76" t="s">
        <v>348</v>
      </c>
      <c r="G2" s="76"/>
      <c r="H2" s="1"/>
      <c r="P2" s="1"/>
      <c r="Q2" s="14"/>
      <c r="R2" s="14"/>
      <c r="S2" s="14"/>
      <c r="T2" s="14"/>
      <c r="U2" s="14"/>
      <c r="V2" s="14"/>
      <c r="W2" s="14"/>
      <c r="X2" s="14"/>
      <c r="Y2" s="1"/>
    </row>
    <row r="3" spans="1:25" x14ac:dyDescent="0.3">
      <c r="A3" s="75" t="s">
        <v>343</v>
      </c>
      <c r="B3" t="s">
        <v>437</v>
      </c>
      <c r="C3" t="s">
        <v>438</v>
      </c>
      <c r="D3" t="s">
        <v>439</v>
      </c>
      <c r="E3" t="s">
        <v>440</v>
      </c>
      <c r="F3" s="76" t="s">
        <v>347</v>
      </c>
      <c r="G3" s="76"/>
      <c r="H3" s="1"/>
      <c r="P3" s="1"/>
      <c r="Q3" s="14"/>
      <c r="R3" s="14"/>
      <c r="S3" s="14"/>
      <c r="T3" s="14"/>
      <c r="U3" s="14"/>
      <c r="V3" s="14"/>
      <c r="W3" s="14"/>
      <c r="X3" s="14"/>
      <c r="Y3" s="1"/>
    </row>
    <row r="4" spans="1:25" x14ac:dyDescent="0.3">
      <c r="A4" s="75" t="s">
        <v>342</v>
      </c>
      <c r="B4">
        <v>25</v>
      </c>
      <c r="D4">
        <v>30</v>
      </c>
      <c r="E4">
        <v>30</v>
      </c>
      <c r="F4" s="76" t="s">
        <v>349</v>
      </c>
      <c r="G4" s="76" t="s">
        <v>28</v>
      </c>
      <c r="H4" s="1"/>
      <c r="P4" s="1"/>
      <c r="Q4" s="14"/>
      <c r="R4" s="14"/>
      <c r="S4" s="14"/>
      <c r="T4" s="14"/>
      <c r="U4" s="14"/>
      <c r="V4" s="14"/>
      <c r="W4" s="14"/>
      <c r="X4" s="14"/>
      <c r="Y4" s="1"/>
    </row>
    <row r="5" spans="1:25" x14ac:dyDescent="0.3">
      <c r="A5" s="75" t="s">
        <v>127</v>
      </c>
      <c r="B5">
        <v>52</v>
      </c>
      <c r="C5">
        <v>62</v>
      </c>
      <c r="D5">
        <v>72</v>
      </c>
      <c r="E5">
        <v>52</v>
      </c>
      <c r="F5" s="76" t="s">
        <v>350</v>
      </c>
      <c r="G5" s="76" t="s">
        <v>28</v>
      </c>
      <c r="H5" s="1"/>
      <c r="P5" s="1"/>
      <c r="Q5" s="14"/>
      <c r="R5" s="14"/>
      <c r="S5" s="14"/>
      <c r="T5" s="14"/>
      <c r="U5" s="14"/>
      <c r="V5" s="14"/>
      <c r="W5" s="14"/>
      <c r="X5" s="14"/>
      <c r="Y5" s="1"/>
    </row>
    <row r="6" spans="1:25" x14ac:dyDescent="0.3">
      <c r="A6" s="75" t="s">
        <v>345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6" t="s">
        <v>307</v>
      </c>
      <c r="G6" s="76" t="s">
        <v>2</v>
      </c>
      <c r="H6" s="1"/>
      <c r="P6" s="1"/>
      <c r="Q6" s="14"/>
      <c r="R6" s="14"/>
      <c r="S6" s="14"/>
      <c r="T6" s="14"/>
      <c r="U6" s="14"/>
      <c r="V6" s="14"/>
      <c r="W6" s="14"/>
      <c r="X6" s="14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4"/>
      <c r="R7" s="14"/>
      <c r="S7" s="14"/>
      <c r="T7" s="14"/>
      <c r="U7" s="14"/>
      <c r="V7" s="14"/>
      <c r="W7" s="14"/>
      <c r="X7" s="14"/>
      <c r="Y7" s="1"/>
    </row>
    <row r="8" spans="1:25" ht="15" thickBot="1" x14ac:dyDescent="0.35">
      <c r="A8" s="60" t="s">
        <v>311</v>
      </c>
      <c r="B8" s="1"/>
      <c r="C8" s="1"/>
      <c r="D8" s="1"/>
      <c r="E8" s="1"/>
      <c r="F8" s="189"/>
      <c r="G8" s="189"/>
      <c r="H8" s="1"/>
      <c r="P8" s="1"/>
      <c r="Q8" s="14"/>
      <c r="R8" s="14"/>
      <c r="S8" s="14"/>
      <c r="T8" s="14"/>
      <c r="U8" s="14"/>
      <c r="V8" s="14"/>
      <c r="W8" s="14"/>
      <c r="X8" s="14"/>
      <c r="Y8" s="1"/>
    </row>
    <row r="9" spans="1:25" x14ac:dyDescent="0.3">
      <c r="A9" s="75" t="s">
        <v>344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6" t="s">
        <v>415</v>
      </c>
      <c r="G9" s="76" t="s">
        <v>28</v>
      </c>
      <c r="H9" s="1"/>
      <c r="P9" s="1"/>
      <c r="Q9" s="14"/>
      <c r="R9" s="14"/>
      <c r="S9" s="14"/>
      <c r="T9" s="14"/>
      <c r="U9" s="14"/>
      <c r="V9" s="14"/>
      <c r="W9" s="14"/>
      <c r="X9" s="14"/>
      <c r="Y9" s="1"/>
    </row>
    <row r="10" spans="1:25" x14ac:dyDescent="0.3">
      <c r="A10" s="75" t="s">
        <v>346</v>
      </c>
      <c r="B10">
        <v>18</v>
      </c>
      <c r="C10">
        <v>18</v>
      </c>
      <c r="D10">
        <v>30</v>
      </c>
      <c r="E10">
        <v>28</v>
      </c>
      <c r="F10" s="76" t="s">
        <v>416</v>
      </c>
      <c r="G10" s="76" t="s">
        <v>417</v>
      </c>
      <c r="H10" s="1"/>
      <c r="P10" s="1"/>
      <c r="Q10" s="14"/>
      <c r="R10" s="14"/>
      <c r="S10" s="14"/>
      <c r="T10" s="14"/>
      <c r="U10" s="14"/>
      <c r="V10" s="14"/>
      <c r="W10" s="14"/>
      <c r="X10" s="14"/>
      <c r="Y10" s="1"/>
    </row>
    <row r="11" spans="1:25" x14ac:dyDescent="0.3">
      <c r="A11" s="75" t="s">
        <v>355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6" t="s">
        <v>418</v>
      </c>
      <c r="G11" s="76" t="s">
        <v>417</v>
      </c>
      <c r="H11" s="1"/>
      <c r="P11" s="1"/>
      <c r="Q11" s="14"/>
      <c r="R11" s="14"/>
      <c r="S11" s="14"/>
      <c r="T11" s="14"/>
      <c r="U11" s="14"/>
      <c r="V11" s="14"/>
      <c r="W11" s="14"/>
      <c r="X11" s="14"/>
      <c r="Y11" s="1"/>
    </row>
    <row r="12" spans="1:25" x14ac:dyDescent="0.3">
      <c r="A12" s="75" t="s">
        <v>354</v>
      </c>
      <c r="B12">
        <v>160</v>
      </c>
      <c r="C12">
        <v>160</v>
      </c>
      <c r="D12">
        <v>160</v>
      </c>
      <c r="E12">
        <v>160</v>
      </c>
      <c r="F12" s="76" t="s">
        <v>419</v>
      </c>
      <c r="G12" s="76" t="s">
        <v>417</v>
      </c>
      <c r="H12" s="1"/>
      <c r="P12" s="1"/>
      <c r="Q12" s="14"/>
      <c r="R12" s="14"/>
      <c r="S12" s="14"/>
      <c r="T12" s="14"/>
      <c r="U12" s="14"/>
      <c r="V12" s="14"/>
      <c r="W12" s="14"/>
      <c r="X12" s="14"/>
      <c r="Y12" s="1"/>
    </row>
    <row r="13" spans="1:25" x14ac:dyDescent="0.3">
      <c r="A13" s="75" t="s">
        <v>420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6" t="s">
        <v>421</v>
      </c>
      <c r="G13" s="76"/>
      <c r="H13" s="1"/>
      <c r="P13" s="1"/>
      <c r="Q13" s="14"/>
      <c r="R13" s="14"/>
      <c r="S13" s="14"/>
      <c r="T13" s="14"/>
      <c r="U13" s="14"/>
      <c r="V13" s="14"/>
      <c r="W13" s="14"/>
      <c r="X13" s="14"/>
      <c r="Y13" s="1"/>
    </row>
    <row r="14" spans="1:25" x14ac:dyDescent="0.3">
      <c r="A14" s="75" t="s">
        <v>352</v>
      </c>
      <c r="B14">
        <v>100</v>
      </c>
      <c r="C14">
        <v>100</v>
      </c>
      <c r="D14">
        <v>150</v>
      </c>
      <c r="E14">
        <v>150</v>
      </c>
      <c r="F14" s="76" t="s">
        <v>353</v>
      </c>
      <c r="G14" s="76"/>
      <c r="H14" s="1"/>
      <c r="P14" s="1"/>
      <c r="Q14" s="14"/>
      <c r="R14" s="14"/>
      <c r="S14" s="14"/>
      <c r="T14" s="14"/>
      <c r="U14" s="14"/>
      <c r="V14" s="14"/>
      <c r="W14" s="14"/>
      <c r="X14" s="14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4"/>
      <c r="R15" s="14"/>
      <c r="S15" s="14"/>
      <c r="T15" s="14"/>
      <c r="U15" s="14"/>
      <c r="V15" s="14"/>
      <c r="W15" s="14"/>
      <c r="X15" s="14"/>
      <c r="Y15" s="1"/>
    </row>
    <row r="16" spans="1:25" ht="15" thickBot="1" x14ac:dyDescent="0.35">
      <c r="A16" s="60" t="s">
        <v>320</v>
      </c>
      <c r="B16" s="1"/>
      <c r="C16" s="1"/>
      <c r="D16" s="1"/>
      <c r="E16" s="1"/>
      <c r="F16" s="189"/>
      <c r="G16" s="189"/>
      <c r="H16" s="1"/>
      <c r="P16" s="1"/>
      <c r="Q16" s="14"/>
      <c r="R16" s="14"/>
      <c r="S16" s="14"/>
      <c r="T16" s="14"/>
      <c r="U16" s="14"/>
      <c r="V16" s="14"/>
      <c r="W16" s="14"/>
      <c r="X16" s="14"/>
      <c r="Y16" s="1"/>
    </row>
    <row r="17" spans="1:25" x14ac:dyDescent="0.3">
      <c r="A17" s="75" t="s">
        <v>351</v>
      </c>
      <c r="B17">
        <v>150</v>
      </c>
      <c r="C17">
        <v>150</v>
      </c>
      <c r="D17">
        <v>150</v>
      </c>
      <c r="E17">
        <v>150</v>
      </c>
      <c r="F17" s="76" t="s">
        <v>422</v>
      </c>
      <c r="G17" s="76"/>
      <c r="H17" s="1"/>
      <c r="P17" s="1"/>
      <c r="Q17" s="14"/>
      <c r="R17" s="14"/>
      <c r="S17" s="14"/>
      <c r="T17" s="14"/>
      <c r="U17" s="14"/>
      <c r="V17" s="14"/>
      <c r="W17" s="14"/>
      <c r="X17" s="14"/>
      <c r="Y17" s="1"/>
    </row>
    <row r="18" spans="1:25" x14ac:dyDescent="0.3">
      <c r="A18" s="75" t="s">
        <v>341</v>
      </c>
      <c r="B18" s="1"/>
      <c r="C18" s="1"/>
      <c r="D18" s="1"/>
      <c r="E18" s="1"/>
      <c r="F18" s="76" t="s">
        <v>441</v>
      </c>
      <c r="G18" s="262">
        <v>0</v>
      </c>
      <c r="H18" s="1"/>
      <c r="P18" s="1"/>
      <c r="Q18" s="14"/>
      <c r="R18" s="14"/>
      <c r="S18" s="14"/>
      <c r="T18" s="14"/>
      <c r="U18" s="14"/>
      <c r="V18" s="14"/>
      <c r="W18" s="14"/>
      <c r="X18" s="14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4"/>
      <c r="R19" s="14"/>
      <c r="S19" s="14"/>
      <c r="T19" s="14"/>
      <c r="U19" s="14"/>
      <c r="V19" s="14"/>
      <c r="W19" s="14"/>
      <c r="X19" s="14"/>
      <c r="Y19" s="1"/>
    </row>
    <row r="20" spans="1:25" x14ac:dyDescent="0.3">
      <c r="H20" s="1"/>
      <c r="P20" s="1"/>
      <c r="Q20" s="14"/>
      <c r="R20" s="14"/>
      <c r="S20" s="14"/>
      <c r="T20" s="14"/>
      <c r="U20" s="14"/>
      <c r="V20" s="14"/>
      <c r="W20" s="14"/>
      <c r="X20" s="14"/>
      <c r="Y20" s="1"/>
    </row>
    <row r="21" spans="1:25" x14ac:dyDescent="0.3">
      <c r="H21" s="1"/>
      <c r="P21" s="1"/>
      <c r="Q21" s="14"/>
      <c r="R21" s="14"/>
      <c r="S21" s="14"/>
      <c r="T21" s="14"/>
      <c r="U21" s="14"/>
      <c r="V21" s="14"/>
      <c r="W21" s="14"/>
      <c r="X21" s="14"/>
      <c r="Y21" s="1"/>
    </row>
    <row r="22" spans="1:25" x14ac:dyDescent="0.3">
      <c r="H22" s="1"/>
      <c r="P22" s="1"/>
      <c r="Q22" s="14"/>
      <c r="R22" s="14"/>
      <c r="S22" s="14"/>
      <c r="T22" s="14"/>
      <c r="U22" s="14"/>
      <c r="V22" s="14"/>
      <c r="W22" s="14"/>
      <c r="X22" s="14"/>
      <c r="Y22" s="1"/>
    </row>
    <row r="23" spans="1:25" x14ac:dyDescent="0.3">
      <c r="H23" s="1"/>
      <c r="P23" s="1"/>
      <c r="Q23" s="14"/>
      <c r="R23" s="14"/>
      <c r="S23" s="14"/>
      <c r="T23" s="14"/>
      <c r="U23" s="14"/>
      <c r="V23" s="14"/>
      <c r="W23" s="14"/>
      <c r="X23" s="14"/>
      <c r="Y23" s="1"/>
    </row>
    <row r="24" spans="1:25" x14ac:dyDescent="0.3">
      <c r="H24" s="1"/>
      <c r="P24" s="1"/>
      <c r="Q24" s="14"/>
      <c r="R24" s="14"/>
      <c r="S24" s="14"/>
      <c r="T24" s="14"/>
      <c r="U24" s="14"/>
      <c r="V24" s="14"/>
      <c r="W24" s="14"/>
      <c r="X24" s="14"/>
      <c r="Y24" s="1"/>
    </row>
    <row r="25" spans="1:25" x14ac:dyDescent="0.3">
      <c r="H25" s="1"/>
      <c r="P25" s="1"/>
      <c r="Q25" s="14"/>
      <c r="R25" s="14"/>
      <c r="S25" s="14"/>
      <c r="T25" s="14"/>
      <c r="U25" s="14"/>
      <c r="V25" s="14"/>
      <c r="W25" s="14"/>
      <c r="X25" s="14"/>
      <c r="Y25" s="1"/>
    </row>
    <row r="26" spans="1:25" x14ac:dyDescent="0.3">
      <c r="H26" s="1"/>
      <c r="P26" s="1"/>
      <c r="Q26" s="14"/>
      <c r="R26" s="14"/>
      <c r="S26" s="14"/>
      <c r="T26" s="14"/>
      <c r="U26" s="14"/>
      <c r="V26" s="14"/>
      <c r="W26" s="14"/>
      <c r="X26" s="14"/>
      <c r="Y26" s="1"/>
    </row>
    <row r="27" spans="1:25" x14ac:dyDescent="0.3">
      <c r="H27" s="1"/>
      <c r="P27" s="1"/>
      <c r="Q27" s="14"/>
      <c r="R27" s="14"/>
      <c r="S27" s="14"/>
      <c r="T27" s="14"/>
      <c r="U27" s="14"/>
      <c r="V27" s="14"/>
      <c r="W27" s="14"/>
      <c r="X27" s="14"/>
      <c r="Y27" s="1"/>
    </row>
    <row r="28" spans="1:25" x14ac:dyDescent="0.3">
      <c r="H28" s="1"/>
      <c r="P28" s="1"/>
      <c r="Q28" s="14"/>
      <c r="R28" s="14"/>
      <c r="S28" s="14"/>
      <c r="T28" s="14"/>
      <c r="U28" s="14"/>
      <c r="V28" s="14"/>
      <c r="W28" s="14"/>
      <c r="X28" s="14"/>
      <c r="Y28" s="1"/>
    </row>
    <row r="29" spans="1:25" x14ac:dyDescent="0.3">
      <c r="H29" s="1"/>
      <c r="P29" s="1"/>
      <c r="Q29" s="14"/>
      <c r="R29" s="14"/>
      <c r="S29" s="14"/>
      <c r="T29" s="14"/>
      <c r="U29" s="14"/>
      <c r="V29" s="14"/>
      <c r="W29" s="14"/>
      <c r="X29" s="14"/>
      <c r="Y29" s="1"/>
    </row>
    <row r="30" spans="1:25" x14ac:dyDescent="0.3">
      <c r="H30" s="1"/>
      <c r="P30" s="1"/>
      <c r="Q30" s="14"/>
      <c r="R30" s="14"/>
      <c r="S30" s="14"/>
      <c r="T30" s="14"/>
      <c r="U30" s="14"/>
      <c r="V30" s="14"/>
      <c r="W30" s="14"/>
      <c r="X30" s="14"/>
      <c r="Y30" s="1"/>
    </row>
    <row r="31" spans="1:25" x14ac:dyDescent="0.3">
      <c r="H31" s="1"/>
      <c r="P31" s="1"/>
      <c r="Q31" s="14"/>
      <c r="R31" s="14"/>
      <c r="S31" s="14"/>
      <c r="T31" s="14"/>
      <c r="U31" s="14"/>
      <c r="V31" s="14"/>
      <c r="W31" s="14"/>
      <c r="X31" s="14"/>
      <c r="Y31" s="1"/>
    </row>
    <row r="32" spans="1:25" x14ac:dyDescent="0.3">
      <c r="H32" s="1"/>
      <c r="P32" s="1"/>
      <c r="Q32" s="14"/>
      <c r="R32" s="14"/>
      <c r="S32" s="14"/>
      <c r="T32" s="14"/>
      <c r="U32" s="14"/>
      <c r="V32" s="14"/>
      <c r="W32" s="14"/>
      <c r="X32" s="14"/>
      <c r="Y32" s="1"/>
    </row>
    <row r="33" spans="8:25" x14ac:dyDescent="0.3">
      <c r="H33" s="1"/>
      <c r="P33" s="1"/>
      <c r="Q33" s="14"/>
      <c r="R33" s="14"/>
      <c r="S33" s="14"/>
      <c r="T33" s="14"/>
      <c r="U33" s="14"/>
      <c r="V33" s="14"/>
      <c r="W33" s="14"/>
      <c r="X33" s="14"/>
      <c r="Y33" s="1"/>
    </row>
    <row r="34" spans="8:25" x14ac:dyDescent="0.3">
      <c r="H34" s="1"/>
      <c r="P34" s="1"/>
      <c r="Q34" s="14"/>
      <c r="R34" s="14"/>
      <c r="S34" s="14"/>
      <c r="T34" s="14"/>
      <c r="U34" s="14"/>
      <c r="V34" s="14"/>
      <c r="W34" s="14"/>
      <c r="X34" s="14"/>
      <c r="Y34" s="1"/>
    </row>
    <row r="35" spans="8:25" x14ac:dyDescent="0.3">
      <c r="H35" s="1"/>
      <c r="P35" s="1"/>
      <c r="Q35" s="14"/>
      <c r="R35" s="14"/>
      <c r="S35" s="14"/>
      <c r="T35" s="14"/>
      <c r="U35" s="14"/>
      <c r="V35" s="14"/>
      <c r="W35" s="14"/>
      <c r="X35" s="14"/>
      <c r="Y35" s="1"/>
    </row>
    <row r="36" spans="8:25" x14ac:dyDescent="0.3">
      <c r="H36" s="1"/>
      <c r="P36" s="1"/>
      <c r="Q36" s="14"/>
      <c r="R36" s="14"/>
      <c r="S36" s="14"/>
      <c r="T36" s="14"/>
      <c r="U36" s="14"/>
      <c r="V36" s="14"/>
      <c r="W36" s="14"/>
      <c r="X36" s="14"/>
      <c r="Y36" s="1"/>
    </row>
    <row r="37" spans="8:25" x14ac:dyDescent="0.3">
      <c r="H37" s="1"/>
      <c r="P37" s="1"/>
      <c r="Q37" s="14"/>
      <c r="R37" s="14"/>
      <c r="S37" s="14"/>
      <c r="T37" s="14"/>
      <c r="U37" s="14"/>
      <c r="V37" s="14"/>
      <c r="W37" s="14"/>
      <c r="X37" s="14"/>
      <c r="Y37" s="1"/>
    </row>
    <row r="38" spans="8:25" x14ac:dyDescent="0.3">
      <c r="H38" s="1"/>
      <c r="I38" s="1"/>
      <c r="J38" s="1"/>
      <c r="K38" s="1"/>
      <c r="L38" s="1"/>
      <c r="M38" s="1"/>
      <c r="N38" s="1"/>
      <c r="O38" s="1"/>
      <c r="P38" s="1"/>
      <c r="Q38" s="14"/>
      <c r="R38" s="14"/>
      <c r="S38" s="14"/>
      <c r="T38" s="14"/>
      <c r="U38" s="14"/>
      <c r="V38" s="14"/>
      <c r="W38" s="14"/>
      <c r="X38" s="14"/>
      <c r="Y38" s="1"/>
    </row>
    <row r="39" spans="8:25" x14ac:dyDescent="0.3">
      <c r="P39" s="1"/>
      <c r="Q39" s="14"/>
      <c r="R39" s="14"/>
      <c r="S39" s="14"/>
      <c r="T39" s="14"/>
      <c r="U39" s="14"/>
      <c r="V39" s="14"/>
      <c r="W39" s="14"/>
      <c r="X39" s="14"/>
      <c r="Y39" s="1"/>
    </row>
    <row r="40" spans="8:25" x14ac:dyDescent="0.3">
      <c r="P40" s="1"/>
      <c r="Q40" s="14"/>
      <c r="R40" s="14"/>
      <c r="S40" s="14"/>
      <c r="T40" s="14"/>
      <c r="U40" s="14"/>
      <c r="V40" s="14"/>
      <c r="W40" s="14"/>
      <c r="X40" s="14"/>
      <c r="Y40" s="1"/>
    </row>
    <row r="41" spans="8:25" x14ac:dyDescent="0.3">
      <c r="P41" s="1"/>
      <c r="Q41" s="14"/>
      <c r="R41" s="14"/>
      <c r="S41" s="14"/>
      <c r="T41" s="14"/>
      <c r="U41" s="14"/>
      <c r="V41" s="14"/>
      <c r="W41" s="14"/>
      <c r="X41" s="14"/>
      <c r="Y41" s="1"/>
    </row>
    <row r="42" spans="8:25" x14ac:dyDescent="0.3">
      <c r="P42" s="1"/>
      <c r="Y42" s="1"/>
    </row>
    <row r="43" spans="8:25" x14ac:dyDescent="0.3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E1" zoomScale="70" zoomScaleNormal="70" workbookViewId="0">
      <selection activeCell="G18" sqref="G18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7" t="s">
        <v>360</v>
      </c>
      <c r="B1" s="7" t="s">
        <v>8</v>
      </c>
      <c r="C1" s="7" t="s">
        <v>361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72"/>
      <c r="K1" s="174" t="s">
        <v>390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28.8" x14ac:dyDescent="0.3">
      <c r="A2" s="74" t="s">
        <v>362</v>
      </c>
      <c r="B2" s="74">
        <f>17</f>
        <v>17</v>
      </c>
      <c r="C2" s="75" t="s">
        <v>28</v>
      </c>
      <c r="D2" s="76" t="s">
        <v>366</v>
      </c>
      <c r="E2" s="1"/>
      <c r="F2" s="74" t="s">
        <v>396</v>
      </c>
      <c r="G2" s="74">
        <v>60</v>
      </c>
      <c r="H2" s="75" t="s">
        <v>398</v>
      </c>
      <c r="I2" s="176" t="s">
        <v>400</v>
      </c>
      <c r="J2" s="172"/>
      <c r="K2" s="63" t="s">
        <v>391</v>
      </c>
      <c r="L2" s="259" t="s">
        <v>372</v>
      </c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3">
      <c r="A3" s="74" t="s">
        <v>363</v>
      </c>
      <c r="B3" s="74">
        <f>'Arbre 6'!B7</f>
        <v>19098.593171027438</v>
      </c>
      <c r="C3" s="75" t="s">
        <v>266</v>
      </c>
      <c r="D3" s="76" t="s">
        <v>368</v>
      </c>
      <c r="E3" s="1"/>
      <c r="F3" s="74"/>
      <c r="G3" s="74"/>
      <c r="H3" s="75"/>
      <c r="I3" s="76"/>
      <c r="J3" s="172"/>
      <c r="K3" s="63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28.8" x14ac:dyDescent="0.3">
      <c r="A4" s="74" t="s">
        <v>364</v>
      </c>
      <c r="B4" s="74">
        <v>20</v>
      </c>
      <c r="C4" s="75" t="s">
        <v>28</v>
      </c>
      <c r="D4" s="76" t="s">
        <v>367</v>
      </c>
      <c r="E4" s="1"/>
      <c r="F4" s="74" t="s">
        <v>370</v>
      </c>
      <c r="G4" s="74"/>
      <c r="H4" s="75"/>
      <c r="I4" s="176" t="s">
        <v>431</v>
      </c>
      <c r="J4" s="172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3">
      <c r="A5" s="74" t="s">
        <v>365</v>
      </c>
      <c r="B5" s="74">
        <f>'Arbre 7'!B9</f>
        <v>36287.327024952137</v>
      </c>
      <c r="C5" s="75" t="s">
        <v>266</v>
      </c>
      <c r="D5" s="76" t="s">
        <v>369</v>
      </c>
      <c r="E5" s="1"/>
      <c r="F5" s="74" t="s">
        <v>381</v>
      </c>
      <c r="G5" s="74">
        <v>10</v>
      </c>
      <c r="H5" s="75" t="s">
        <v>28</v>
      </c>
      <c r="I5" s="76"/>
      <c r="J5" s="172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3">
      <c r="A6" s="1"/>
      <c r="B6" s="1"/>
      <c r="C6" s="1"/>
      <c r="D6" s="1"/>
      <c r="E6" s="1"/>
      <c r="F6" s="74" t="s">
        <v>382</v>
      </c>
      <c r="G6" s="74">
        <v>8</v>
      </c>
      <c r="H6" s="75" t="s">
        <v>28</v>
      </c>
      <c r="I6" s="76"/>
      <c r="J6" s="172"/>
      <c r="K6" s="14"/>
      <c r="L6" s="14"/>
      <c r="M6" s="259" t="s">
        <v>373</v>
      </c>
      <c r="N6" s="259"/>
      <c r="O6" s="259"/>
      <c r="P6" s="259"/>
      <c r="Q6" s="14"/>
      <c r="R6" s="14"/>
      <c r="S6" s="14"/>
      <c r="T6" s="14"/>
      <c r="U6" s="14"/>
      <c r="V6" s="259" t="s">
        <v>374</v>
      </c>
      <c r="W6" s="259"/>
      <c r="X6" s="259"/>
      <c r="Y6" s="259"/>
      <c r="Z6" s="14"/>
      <c r="AA6" s="14"/>
      <c r="AB6" s="14"/>
      <c r="AC6" s="14"/>
      <c r="AD6" s="14"/>
      <c r="AE6" s="259" t="s">
        <v>395</v>
      </c>
      <c r="AF6" s="259"/>
      <c r="AG6" s="259"/>
      <c r="AH6" s="259"/>
      <c r="AI6" s="259"/>
      <c r="AJ6" s="14"/>
      <c r="AK6" s="14"/>
      <c r="AL6" s="14"/>
      <c r="AM6" s="1"/>
    </row>
    <row r="7" spans="1:39" x14ac:dyDescent="0.3">
      <c r="A7" s="7" t="s">
        <v>371</v>
      </c>
      <c r="B7" s="7" t="s">
        <v>8</v>
      </c>
      <c r="C7" s="7" t="s">
        <v>222</v>
      </c>
      <c r="D7" s="7" t="s">
        <v>10</v>
      </c>
      <c r="E7" s="1"/>
      <c r="F7" s="74" t="s">
        <v>383</v>
      </c>
      <c r="G7" s="74">
        <v>5</v>
      </c>
      <c r="H7" s="75" t="s">
        <v>28</v>
      </c>
      <c r="I7" s="76"/>
      <c r="J7" s="172"/>
      <c r="K7" s="14"/>
      <c r="L7" s="14"/>
      <c r="M7" s="259"/>
      <c r="N7" s="259"/>
      <c r="O7" s="259"/>
      <c r="P7" s="259"/>
      <c r="Q7" s="14"/>
      <c r="R7" s="14"/>
      <c r="S7" s="14"/>
      <c r="T7" s="14"/>
      <c r="U7" s="14"/>
      <c r="V7" s="259"/>
      <c r="W7" s="259"/>
      <c r="X7" s="259"/>
      <c r="Y7" s="259"/>
      <c r="Z7" s="14"/>
      <c r="AA7" s="14"/>
      <c r="AB7" s="14"/>
      <c r="AC7" s="14"/>
      <c r="AD7" s="14"/>
      <c r="AE7" s="259"/>
      <c r="AF7" s="259"/>
      <c r="AG7" s="259"/>
      <c r="AH7" s="259"/>
      <c r="AI7" s="259"/>
      <c r="AJ7" s="14"/>
      <c r="AK7" s="14"/>
      <c r="AL7" s="14"/>
      <c r="AM7" s="1"/>
    </row>
    <row r="8" spans="1:39" ht="28.8" x14ac:dyDescent="0.3">
      <c r="A8" s="80" t="s">
        <v>377</v>
      </c>
      <c r="B8" s="177">
        <f>2*B3/(G2*B2*(G6-G7-G8-G9-G10))</f>
        <v>17.305093301282518</v>
      </c>
      <c r="C8" s="89" t="s">
        <v>28</v>
      </c>
      <c r="D8" s="183" t="s">
        <v>405</v>
      </c>
      <c r="E8" s="1"/>
      <c r="F8" s="74" t="s">
        <v>384</v>
      </c>
      <c r="G8" s="175">
        <v>3.5999999999999997E-2</v>
      </c>
      <c r="H8" s="75" t="s">
        <v>28</v>
      </c>
      <c r="I8" s="76" t="s">
        <v>432</v>
      </c>
      <c r="J8" s="172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3">
      <c r="A9" s="80" t="s">
        <v>375</v>
      </c>
      <c r="B9" s="177">
        <f>B8/B2</f>
        <v>1.0179466647813247</v>
      </c>
      <c r="C9" s="89">
        <v>1</v>
      </c>
      <c r="D9" s="91" t="s">
        <v>376</v>
      </c>
      <c r="E9" s="1"/>
      <c r="F9" s="74" t="s">
        <v>385</v>
      </c>
      <c r="G9" s="74">
        <v>0.2</v>
      </c>
      <c r="H9" s="75" t="s">
        <v>28</v>
      </c>
      <c r="I9" s="76"/>
      <c r="J9" s="172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3">
      <c r="A10" s="80" t="s">
        <v>392</v>
      </c>
      <c r="B10" s="177" t="str">
        <f>IF(OR(AND(G22&lt;B9,G11="usuelle"),G11="mince"),"Oui","Non")</f>
        <v>Oui</v>
      </c>
      <c r="C10" s="89">
        <v>1</v>
      </c>
      <c r="D10" s="91"/>
      <c r="E10" s="1"/>
      <c r="F10" s="74" t="s">
        <v>386</v>
      </c>
      <c r="G10" s="74">
        <v>0.6</v>
      </c>
      <c r="H10" s="75" t="s">
        <v>28</v>
      </c>
      <c r="I10" s="76"/>
      <c r="J10" s="172"/>
      <c r="K10" s="14"/>
      <c r="L10" s="14"/>
      <c r="M10" s="14"/>
      <c r="N10" s="14"/>
      <c r="O10" s="14"/>
      <c r="P10" s="14"/>
      <c r="Q10" s="14"/>
      <c r="R10" s="14"/>
      <c r="S10" s="14"/>
      <c r="T10" s="173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3">
      <c r="A11" s="80" t="s">
        <v>401</v>
      </c>
      <c r="B11" s="177">
        <f>B8+G5</f>
        <v>27.305093301282518</v>
      </c>
      <c r="C11" s="89" t="s">
        <v>28</v>
      </c>
      <c r="D11" s="91" t="s">
        <v>403</v>
      </c>
      <c r="E11" s="1"/>
      <c r="F11" s="74" t="s">
        <v>388</v>
      </c>
      <c r="G11" s="78" t="s">
        <v>390</v>
      </c>
      <c r="H11" s="75">
        <v>1</v>
      </c>
      <c r="I11" s="76"/>
      <c r="J11" s="172"/>
      <c r="K11" s="14"/>
      <c r="L11" s="14"/>
      <c r="M11" s="14"/>
      <c r="N11" s="14"/>
      <c r="O11" s="14"/>
      <c r="P11" s="14"/>
      <c r="Q11" s="14"/>
      <c r="R11" s="14"/>
      <c r="S11" s="14"/>
      <c r="T11" s="173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3">
      <c r="A12" s="14"/>
      <c r="B12" s="14"/>
      <c r="C12" s="14"/>
      <c r="D12" s="14"/>
      <c r="E12" s="1"/>
      <c r="F12" s="74" t="s">
        <v>429</v>
      </c>
      <c r="G12" s="78">
        <v>0.4</v>
      </c>
      <c r="H12" s="75" t="s">
        <v>28</v>
      </c>
      <c r="I12" s="176" t="s">
        <v>430</v>
      </c>
      <c r="J12" s="172"/>
      <c r="K12" s="14"/>
      <c r="L12" s="14"/>
      <c r="M12" s="14"/>
      <c r="N12" s="14"/>
      <c r="O12" s="14"/>
      <c r="P12" s="14"/>
      <c r="Q12" s="14"/>
      <c r="R12" s="14"/>
      <c r="S12" s="14"/>
      <c r="T12" s="17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3.2" x14ac:dyDescent="0.3">
      <c r="A13" s="80" t="s">
        <v>378</v>
      </c>
      <c r="B13" s="178">
        <f>2*B5/(G2*B4*(G15-G16-G17-G18-G19))</f>
        <v>22.702281672267354</v>
      </c>
      <c r="C13" s="89" t="s">
        <v>28</v>
      </c>
      <c r="D13" s="183" t="s">
        <v>406</v>
      </c>
      <c r="E13" s="1"/>
      <c r="F13" s="74" t="s">
        <v>387</v>
      </c>
      <c r="G13" s="78"/>
      <c r="H13" s="75"/>
      <c r="I13" s="176" t="s">
        <v>407</v>
      </c>
      <c r="J13" s="172"/>
      <c r="K13" s="14"/>
      <c r="L13" s="14"/>
      <c r="M13" s="14"/>
      <c r="N13" s="14"/>
      <c r="O13" s="14"/>
      <c r="P13" s="14"/>
      <c r="Q13" s="14"/>
      <c r="R13" s="14"/>
      <c r="S13" s="14"/>
      <c r="T13" s="17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3">
      <c r="A14" s="80" t="s">
        <v>379</v>
      </c>
      <c r="B14" s="177">
        <f>B13/B4</f>
        <v>1.1351140836133677</v>
      </c>
      <c r="C14" s="89">
        <v>1</v>
      </c>
      <c r="D14" s="91" t="s">
        <v>380</v>
      </c>
      <c r="E14" s="1"/>
      <c r="F14" s="74" t="s">
        <v>381</v>
      </c>
      <c r="G14" s="78">
        <v>14</v>
      </c>
      <c r="H14" s="75" t="s">
        <v>28</v>
      </c>
      <c r="I14" s="76"/>
      <c r="J14" s="172"/>
      <c r="K14" s="14"/>
      <c r="L14" s="14"/>
      <c r="M14" s="14"/>
      <c r="N14" s="14"/>
      <c r="O14" s="14"/>
      <c r="P14" s="14"/>
      <c r="Q14" s="14"/>
      <c r="R14" s="14"/>
      <c r="S14" s="14"/>
      <c r="T14" s="17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3">
      <c r="A15" s="80" t="s">
        <v>392</v>
      </c>
      <c r="B15" s="177" t="str">
        <f>IF(OR(AND(G22&lt;B14,G20="usuelle"),G20="mince"),"Oui","Non")</f>
        <v>Oui</v>
      </c>
      <c r="C15" s="89">
        <v>1</v>
      </c>
      <c r="D15" s="91"/>
      <c r="E15" s="1"/>
      <c r="F15" s="74" t="s">
        <v>382</v>
      </c>
      <c r="G15" s="78">
        <v>9</v>
      </c>
      <c r="H15" s="75" t="s">
        <v>28</v>
      </c>
      <c r="I15" s="76"/>
      <c r="J15" s="172"/>
      <c r="K15" s="14"/>
      <c r="L15" s="14"/>
      <c r="M15" s="14"/>
      <c r="N15" s="14"/>
      <c r="O15" s="14"/>
      <c r="P15" s="14"/>
      <c r="Q15" s="14"/>
      <c r="R15" s="14"/>
      <c r="S15" s="14"/>
      <c r="T15" s="17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3">
      <c r="A16" s="80" t="s">
        <v>401</v>
      </c>
      <c r="B16" s="177">
        <f>B13+G14</f>
        <v>36.702281672267354</v>
      </c>
      <c r="C16" s="89"/>
      <c r="D16" s="91" t="s">
        <v>403</v>
      </c>
      <c r="E16" s="1"/>
      <c r="F16" s="74" t="s">
        <v>383</v>
      </c>
      <c r="G16" s="78">
        <v>5.5</v>
      </c>
      <c r="H16" s="75" t="s">
        <v>28</v>
      </c>
      <c r="I16" s="76"/>
      <c r="J16" s="172"/>
      <c r="K16" s="14"/>
      <c r="L16" s="14"/>
      <c r="M16" s="14"/>
      <c r="N16" s="14"/>
      <c r="O16" s="14"/>
      <c r="P16" s="14"/>
      <c r="Q16" s="14"/>
      <c r="R16" s="14"/>
      <c r="S16" s="14"/>
      <c r="T16" s="17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3">
      <c r="A17" s="80" t="s">
        <v>402</v>
      </c>
      <c r="B17" s="177">
        <f>B13+G14/2</f>
        <v>29.702281672267354</v>
      </c>
      <c r="C17" s="89" t="s">
        <v>28</v>
      </c>
      <c r="D17" s="91" t="s">
        <v>404</v>
      </c>
      <c r="E17" s="1"/>
      <c r="F17" s="74" t="s">
        <v>384</v>
      </c>
      <c r="G17" s="79">
        <v>3.5999999999999997E-2</v>
      </c>
      <c r="H17" s="75" t="s">
        <v>28</v>
      </c>
      <c r="I17" s="76" t="s">
        <v>433</v>
      </c>
      <c r="J17" s="172"/>
      <c r="K17" s="14"/>
      <c r="L17" s="14"/>
      <c r="M17" s="14"/>
      <c r="N17" s="14"/>
      <c r="O17" s="14"/>
      <c r="P17" s="14"/>
      <c r="Q17" s="14"/>
      <c r="R17" s="14"/>
      <c r="S17" s="14"/>
      <c r="T17" s="17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3">
      <c r="A18" s="179"/>
      <c r="B18" s="180"/>
      <c r="C18" s="181"/>
      <c r="D18" s="182"/>
      <c r="E18" s="1"/>
      <c r="F18" s="74" t="s">
        <v>385</v>
      </c>
      <c r="G18" s="78">
        <v>0.2</v>
      </c>
      <c r="H18" s="75" t="s">
        <v>28</v>
      </c>
      <c r="I18" s="76"/>
      <c r="J18" s="172"/>
      <c r="K18" s="14"/>
      <c r="L18" s="14"/>
      <c r="M18" s="14"/>
      <c r="N18" s="14"/>
      <c r="O18" s="14"/>
      <c r="P18" s="14"/>
      <c r="Q18" s="14"/>
      <c r="R18" s="14"/>
      <c r="S18" s="14"/>
      <c r="T18" s="173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3">
      <c r="A19" s="8" t="s">
        <v>409</v>
      </c>
      <c r="B19" s="8" t="s">
        <v>410</v>
      </c>
      <c r="C19" s="8" t="s">
        <v>408</v>
      </c>
      <c r="D19" s="14"/>
      <c r="E19" s="1"/>
      <c r="F19" s="74" t="s">
        <v>386</v>
      </c>
      <c r="G19" s="78">
        <v>0.6</v>
      </c>
      <c r="H19" s="75" t="s">
        <v>28</v>
      </c>
      <c r="I19" s="76"/>
      <c r="J19" s="172"/>
      <c r="K19" s="14"/>
      <c r="L19" s="14"/>
      <c r="M19" s="14"/>
      <c r="N19" s="14"/>
      <c r="O19" s="14"/>
      <c r="P19" s="14"/>
      <c r="Q19" s="14"/>
      <c r="R19" s="14"/>
      <c r="S19" s="14"/>
      <c r="T19" s="173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3">
      <c r="A20" s="8" t="s">
        <v>408</v>
      </c>
      <c r="B20" s="185" t="s">
        <v>414</v>
      </c>
      <c r="C20" s="186"/>
      <c r="D20" s="14"/>
      <c r="E20" s="1"/>
      <c r="F20" s="74" t="s">
        <v>389</v>
      </c>
      <c r="G20" s="78" t="s">
        <v>390</v>
      </c>
      <c r="H20" s="75">
        <v>1</v>
      </c>
      <c r="I20" s="76"/>
      <c r="J20" s="172"/>
      <c r="K20" s="14"/>
      <c r="L20" s="14"/>
      <c r="M20" s="14"/>
      <c r="N20" s="14"/>
      <c r="O20" s="14"/>
      <c r="P20" s="14"/>
      <c r="Q20" s="14"/>
      <c r="R20" s="14"/>
      <c r="S20" s="14"/>
      <c r="T20" s="173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3">
      <c r="A21" s="8" t="s">
        <v>411</v>
      </c>
      <c r="B21" s="188" t="s">
        <v>413</v>
      </c>
      <c r="C21" s="187" t="s">
        <v>412</v>
      </c>
      <c r="D21" s="14"/>
      <c r="E21" s="1"/>
      <c r="F21" s="74" t="s">
        <v>429</v>
      </c>
      <c r="G21" s="74">
        <v>0.25</v>
      </c>
      <c r="H21" s="75" t="s">
        <v>28</v>
      </c>
      <c r="I21" s="176" t="s">
        <v>430</v>
      </c>
      <c r="J21" s="172"/>
      <c r="K21" s="14"/>
      <c r="L21" s="14"/>
      <c r="M21" s="14"/>
      <c r="N21" s="14"/>
      <c r="O21" s="14"/>
      <c r="P21" s="14"/>
      <c r="Q21" s="14"/>
      <c r="R21" s="14"/>
      <c r="S21" s="14"/>
      <c r="T21" s="17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3">
      <c r="A22" s="14"/>
      <c r="B22" s="14"/>
      <c r="C22" s="14"/>
      <c r="D22" s="14"/>
      <c r="E22" s="1"/>
      <c r="F22" s="74" t="s">
        <v>393</v>
      </c>
      <c r="G22" s="74">
        <v>0.6</v>
      </c>
      <c r="H22" s="75">
        <v>1</v>
      </c>
      <c r="I22" s="76" t="s">
        <v>394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73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3">
      <c r="A23" s="14"/>
      <c r="B23" s="14"/>
      <c r="C23" s="14"/>
      <c r="D23" s="14"/>
      <c r="E23" s="1"/>
      <c r="F23" s="260" t="s">
        <v>399</v>
      </c>
      <c r="G23" s="261"/>
      <c r="H23" s="261"/>
      <c r="I23" s="261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73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3">
      <c r="A24" s="184"/>
      <c r="B24" s="184"/>
      <c r="C24" s="184"/>
      <c r="D24" s="184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73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3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73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3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73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3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73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3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73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3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73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3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73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3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73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3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73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3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73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3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73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3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73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3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73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3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73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59" t="s">
        <v>397</v>
      </c>
      <c r="AF37" s="259"/>
      <c r="AG37" s="259"/>
      <c r="AH37" s="259"/>
      <c r="AI37" s="259"/>
      <c r="AJ37" s="259"/>
      <c r="AK37" s="14"/>
      <c r="AL37" s="14"/>
      <c r="AM37" s="1"/>
    </row>
    <row r="38" spans="10:39" x14ac:dyDescent="0.3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73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59"/>
      <c r="AF38" s="259"/>
      <c r="AG38" s="259"/>
      <c r="AH38" s="259"/>
      <c r="AI38" s="259"/>
      <c r="AJ38" s="259"/>
      <c r="AK38" s="14"/>
      <c r="AL38" s="14"/>
      <c r="AM38" s="1"/>
    </row>
    <row r="39" spans="10:39" x14ac:dyDescent="0.3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73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3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73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3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73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3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73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3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73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3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73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3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73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3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73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3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73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3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73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3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73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3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73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3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73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3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73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3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73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3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73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3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73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3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73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3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73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3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73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73"/>
      <c r="U59" s="14"/>
      <c r="V59" s="14"/>
      <c r="W59" s="14"/>
      <c r="X59" s="14"/>
      <c r="Y59" s="14"/>
      <c r="Z59" s="14"/>
      <c r="AA59" s="14"/>
      <c r="AB59" s="1"/>
    </row>
    <row r="60" spans="10:39" x14ac:dyDescent="0.3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73"/>
      <c r="U60" s="14"/>
      <c r="V60" s="14"/>
      <c r="W60" s="14"/>
      <c r="X60" s="14"/>
      <c r="Y60" s="14"/>
      <c r="Z60" s="14"/>
      <c r="AA60" s="14"/>
      <c r="AB60" s="1"/>
    </row>
    <row r="61" spans="10:39" x14ac:dyDescent="0.3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73"/>
      <c r="U61" s="14"/>
      <c r="V61" s="14"/>
      <c r="W61" s="14"/>
      <c r="X61" s="14"/>
      <c r="Y61" s="14"/>
      <c r="Z61" s="14"/>
      <c r="AA61" s="14"/>
      <c r="AB61" s="1"/>
    </row>
    <row r="62" spans="10:39" x14ac:dyDescent="0.3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73"/>
      <c r="U62" s="14"/>
      <c r="V62" s="14"/>
      <c r="W62" s="14"/>
      <c r="X62" s="14"/>
      <c r="Y62" s="14"/>
      <c r="Z62" s="14"/>
      <c r="AA62" s="14"/>
      <c r="AB62" s="1"/>
    </row>
    <row r="63" spans="10:39" x14ac:dyDescent="0.3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73"/>
      <c r="U63" s="14"/>
      <c r="V63" s="14"/>
      <c r="W63" s="14"/>
      <c r="X63" s="14"/>
      <c r="Y63" s="14"/>
      <c r="Z63" s="14"/>
      <c r="AA63" s="14"/>
      <c r="AB63" s="1"/>
    </row>
    <row r="64" spans="10:39" x14ac:dyDescent="0.3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73"/>
      <c r="U64" s="14"/>
      <c r="V64" s="14"/>
      <c r="W64" s="14"/>
      <c r="X64" s="14"/>
      <c r="Y64" s="14"/>
      <c r="Z64" s="14"/>
      <c r="AA64" s="14"/>
      <c r="AB64" s="1"/>
    </row>
    <row r="65" spans="10:28" x14ac:dyDescent="0.3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73"/>
      <c r="U65" s="14"/>
      <c r="V65" s="14"/>
      <c r="W65" s="14"/>
      <c r="X65" s="14"/>
      <c r="Y65" s="14"/>
      <c r="Z65" s="14"/>
      <c r="AA65" s="14"/>
      <c r="AB65" s="1"/>
    </row>
    <row r="66" spans="10:28" x14ac:dyDescent="0.3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73"/>
      <c r="U66" s="14"/>
      <c r="V66" s="14"/>
      <c r="W66" s="14"/>
      <c r="X66" s="14"/>
      <c r="Y66" s="14"/>
      <c r="Z66" s="14"/>
      <c r="AA66" s="14"/>
      <c r="AB66" s="1"/>
    </row>
    <row r="67" spans="10:28" x14ac:dyDescent="0.3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73"/>
      <c r="U67" s="14"/>
      <c r="V67" s="14"/>
      <c r="W67" s="14"/>
      <c r="X67" s="14"/>
      <c r="Y67" s="14"/>
      <c r="Z67" s="14"/>
      <c r="AA67" s="14"/>
      <c r="AB67" s="1"/>
    </row>
    <row r="68" spans="10:28" x14ac:dyDescent="0.3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73"/>
      <c r="U68" s="14"/>
      <c r="V68" s="14"/>
      <c r="W68" s="14"/>
      <c r="X68" s="14"/>
      <c r="Y68" s="14"/>
      <c r="Z68" s="14"/>
      <c r="AA68" s="14"/>
      <c r="AB68" s="1"/>
    </row>
    <row r="69" spans="10:28" x14ac:dyDescent="0.3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73"/>
      <c r="U69" s="14"/>
      <c r="V69" s="14"/>
      <c r="W69" s="14"/>
      <c r="X69" s="14"/>
      <c r="Y69" s="14"/>
      <c r="Z69" s="14"/>
      <c r="AA69" s="14"/>
      <c r="AB69" s="1"/>
    </row>
    <row r="70" spans="10:28" x14ac:dyDescent="0.3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73"/>
      <c r="U70" s="14"/>
      <c r="V70" s="14"/>
      <c r="W70" s="14"/>
      <c r="X70" s="14"/>
      <c r="Y70" s="14"/>
      <c r="Z70" s="14"/>
      <c r="AA70" s="14"/>
      <c r="AB70" s="1"/>
    </row>
    <row r="71" spans="10:28" x14ac:dyDescent="0.3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73"/>
      <c r="U71" s="14"/>
      <c r="V71" s="14"/>
      <c r="W71" s="14"/>
      <c r="X71" s="14"/>
      <c r="Y71" s="14"/>
      <c r="Z71" s="14"/>
      <c r="AA71" s="14"/>
      <c r="AB71" s="1"/>
    </row>
    <row r="72" spans="10:28" x14ac:dyDescent="0.3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73"/>
      <c r="U72" s="14"/>
      <c r="V72" s="14"/>
      <c r="W72" s="14"/>
      <c r="X72" s="14"/>
      <c r="Y72" s="14"/>
      <c r="Z72" s="14"/>
      <c r="AA72" s="14"/>
      <c r="AB72" s="1"/>
    </row>
    <row r="73" spans="10:28" x14ac:dyDescent="0.3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73"/>
      <c r="U73" s="14"/>
      <c r="V73" s="14"/>
      <c r="W73" s="14"/>
      <c r="X73" s="14"/>
      <c r="Y73" s="14"/>
      <c r="Z73" s="14"/>
      <c r="AA73" s="14"/>
      <c r="AB73" s="1"/>
    </row>
    <row r="74" spans="10:28" x14ac:dyDescent="0.3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73"/>
      <c r="U74" s="14"/>
      <c r="V74" s="14"/>
      <c r="W74" s="14"/>
      <c r="X74" s="14"/>
      <c r="Y74" s="14"/>
      <c r="Z74" s="14"/>
      <c r="AA74" s="14"/>
      <c r="AB74" s="1"/>
    </row>
    <row r="75" spans="10:28" x14ac:dyDescent="0.3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73"/>
      <c r="U75" s="14"/>
      <c r="V75" s="14"/>
      <c r="W75" s="14"/>
      <c r="X75" s="14"/>
      <c r="Y75" s="14"/>
      <c r="Z75" s="14"/>
      <c r="AA75" s="14"/>
      <c r="AB75" s="1"/>
    </row>
    <row r="76" spans="10:28" x14ac:dyDescent="0.3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73"/>
      <c r="U76" s="14"/>
      <c r="V76" s="14"/>
      <c r="W76" s="14"/>
      <c r="X76" s="14"/>
      <c r="Y76" s="14"/>
      <c r="Z76" s="14"/>
      <c r="AA76" s="14"/>
      <c r="AB76" s="1"/>
    </row>
    <row r="77" spans="10:28" x14ac:dyDescent="0.3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73"/>
      <c r="U77" s="14"/>
      <c r="V77" s="14"/>
      <c r="W77" s="14"/>
      <c r="X77" s="14"/>
      <c r="Y77" s="14"/>
      <c r="Z77" s="14"/>
      <c r="AA77" s="14"/>
      <c r="AB77" s="1"/>
    </row>
    <row r="78" spans="10:28" x14ac:dyDescent="0.3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73"/>
      <c r="U78" s="14"/>
      <c r="V78" s="14"/>
      <c r="W78" s="14"/>
      <c r="X78" s="14"/>
      <c r="Y78" s="14"/>
      <c r="Z78" s="14"/>
      <c r="AA78" s="14"/>
      <c r="AB78" s="1"/>
    </row>
    <row r="79" spans="10:28" x14ac:dyDescent="0.3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73"/>
      <c r="U79" s="14"/>
      <c r="V79" s="14"/>
      <c r="W79" s="14"/>
      <c r="X79" s="14"/>
      <c r="Y79" s="14"/>
      <c r="Z79" s="14"/>
      <c r="AA79" s="14"/>
      <c r="AB79" s="1"/>
    </row>
    <row r="80" spans="10:28" x14ac:dyDescent="0.3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73"/>
      <c r="U80" s="14"/>
      <c r="V80" s="14"/>
      <c r="W80" s="14"/>
      <c r="X80" s="14"/>
      <c r="Y80" s="14"/>
      <c r="Z80" s="14"/>
      <c r="AA80" s="14"/>
      <c r="AB80" s="1"/>
    </row>
    <row r="81" spans="10:28" x14ac:dyDescent="0.3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73"/>
      <c r="U81" s="14"/>
      <c r="V81" s="14"/>
      <c r="W81" s="14"/>
      <c r="X81" s="14"/>
      <c r="Y81" s="14"/>
      <c r="Z81" s="14"/>
      <c r="AA81" s="14"/>
      <c r="AB81" s="1"/>
    </row>
    <row r="82" spans="10:28" x14ac:dyDescent="0.3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73"/>
      <c r="U82" s="14"/>
      <c r="V82" s="14"/>
      <c r="W82" s="14"/>
      <c r="X82" s="14"/>
      <c r="Y82" s="14"/>
      <c r="Z82" s="14"/>
      <c r="AA82" s="14"/>
      <c r="AB82" s="1"/>
    </row>
    <row r="83" spans="10:28" x14ac:dyDescent="0.3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2021-01-01T21:03:04Z</dcterms:modified>
</cp:coreProperties>
</file>