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BI(charlier)\Regression linéaire\"/>
    </mc:Choice>
  </mc:AlternateContent>
  <bookViews>
    <workbookView xWindow="0" yWindow="0" windowWidth="21570" windowHeight="8145" tabRatio="500" activeTab="1"/>
  </bookViews>
  <sheets>
    <sheet name="Feuil1" sheetId="1" r:id="rId1"/>
    <sheet name="Feuil2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7" i="2" l="1"/>
  <c r="G85" i="2"/>
  <c r="I8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2" i="2"/>
  <c r="H8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2" i="2"/>
  <c r="G8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2" i="2"/>
  <c r="J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2" i="2"/>
</calcChain>
</file>

<file path=xl/sharedStrings.xml><?xml version="1.0" encoding="utf-8"?>
<sst xmlns="http://schemas.openxmlformats.org/spreadsheetml/2006/main" count="324" uniqueCount="126">
  <si>
    <t>name</t>
  </si>
  <si>
    <t>mfr</t>
  </si>
  <si>
    <t>type</t>
  </si>
  <si>
    <t>calories</t>
  </si>
  <si>
    <t>protein</t>
  </si>
  <si>
    <t>fat</t>
  </si>
  <si>
    <t>sodium</t>
  </si>
  <si>
    <t>fiber</t>
  </si>
  <si>
    <t>carbo</t>
  </si>
  <si>
    <t>sugars</t>
  </si>
  <si>
    <t>potass</t>
  </si>
  <si>
    <t>vitamins</t>
  </si>
  <si>
    <t>shelf</t>
  </si>
  <si>
    <t>weight</t>
  </si>
  <si>
    <t>cups</t>
  </si>
  <si>
    <t>rating</t>
  </si>
  <si>
    <t>100%_Bran</t>
  </si>
  <si>
    <t>N</t>
  </si>
  <si>
    <t>C</t>
  </si>
  <si>
    <t>0.33</t>
  </si>
  <si>
    <t>100%_Natural_Bran</t>
  </si>
  <si>
    <t>Q</t>
  </si>
  <si>
    <t>All-Bran</t>
  </si>
  <si>
    <t>K</t>
  </si>
  <si>
    <t>All-Bran_with_Extra_Fiber</t>
  </si>
  <si>
    <t>0.5</t>
  </si>
  <si>
    <t>Almond_Delight</t>
  </si>
  <si>
    <t>R</t>
  </si>
  <si>
    <t>0.75</t>
  </si>
  <si>
    <t>Apple_Cinnamon_Cheerios</t>
  </si>
  <si>
    <t>G</t>
  </si>
  <si>
    <t>1.5</t>
  </si>
  <si>
    <t>10.5</t>
  </si>
  <si>
    <t>Apple_Jacks</t>
  </si>
  <si>
    <t>Basic_4</t>
  </si>
  <si>
    <t>1.33</t>
  </si>
  <si>
    <t>Bran_Chex</t>
  </si>
  <si>
    <t>0.67</t>
  </si>
  <si>
    <t>Bran_Flakes</t>
  </si>
  <si>
    <t>P</t>
  </si>
  <si>
    <t>Cap'n'Crunch</t>
  </si>
  <si>
    <t>Cheerios</t>
  </si>
  <si>
    <t>1.25</t>
  </si>
  <si>
    <t>Cinnamon_Toast_Crunch</t>
  </si>
  <si>
    <t>Clusters</t>
  </si>
  <si>
    <t>Cocoa_Puffs</t>
  </si>
  <si>
    <t>Corn_Chex</t>
  </si>
  <si>
    <t>Corn_Flakes</t>
  </si>
  <si>
    <t>Corn_Pops</t>
  </si>
  <si>
    <t>Count_Chocula</t>
  </si>
  <si>
    <t>Cracklin'_Oat_Bran</t>
  </si>
  <si>
    <t>Cream_of_Wheat_(Quick)</t>
  </si>
  <si>
    <t>H</t>
  </si>
  <si>
    <t>Crispix</t>
  </si>
  <si>
    <t>Crispy_Wheat_&amp;_Raisins</t>
  </si>
  <si>
    <t>Double_Chex</t>
  </si>
  <si>
    <t>Froot_Loops</t>
  </si>
  <si>
    <t>Frosted_Flakes</t>
  </si>
  <si>
    <t>Frosted_Mini-Wheats</t>
  </si>
  <si>
    <t>0.8</t>
  </si>
  <si>
    <t>Fruit_&amp;_Fibre_Dates,_Walnuts,_and_Oats</t>
  </si>
  <si>
    <t>Fruitful_Bran</t>
  </si>
  <si>
    <t>Fruity_Pebbles</t>
  </si>
  <si>
    <t>Golden_Crisp</t>
  </si>
  <si>
    <t>0.88</t>
  </si>
  <si>
    <t>Golden_Grahams</t>
  </si>
  <si>
    <t>Grape_Nuts_Flakes</t>
  </si>
  <si>
    <t>Grape-Nuts</t>
  </si>
  <si>
    <t>0.25</t>
  </si>
  <si>
    <t>Great_Grains_Pecan</t>
  </si>
  <si>
    <t>Honey_Graham_Ohs</t>
  </si>
  <si>
    <t>Honey_Nut_Cheerios</t>
  </si>
  <si>
    <t>11.5</t>
  </si>
  <si>
    <t>Honey-comb</t>
  </si>
  <si>
    <t>Just_Right_Crunchy__Nuggets</t>
  </si>
  <si>
    <t>Just_Right_Fruit_&amp;_Nut</t>
  </si>
  <si>
    <t>1.3</t>
  </si>
  <si>
    <t>Kix</t>
  </si>
  <si>
    <t>Life</t>
  </si>
  <si>
    <t>Lucky_Charms</t>
  </si>
  <si>
    <t>Maypo</t>
  </si>
  <si>
    <t>A</t>
  </si>
  <si>
    <t>Muesli_Raisins,_Dates,_&amp;_Almonds</t>
  </si>
  <si>
    <t>Muesli_Raisins,_Peaches,_&amp;_Pecans</t>
  </si>
  <si>
    <t>Mueslix_Crispy_Blend</t>
  </si>
  <si>
    <t>Multi-Grain_Cheerios</t>
  </si>
  <si>
    <t>Nut&amp;Honey_Crunch</t>
  </si>
  <si>
    <t>Nutri-Grain_Almond-Raisin</t>
  </si>
  <si>
    <t>Nutri-grain_Wheat</t>
  </si>
  <si>
    <t>Oatmeal_Raisin_Crisp</t>
  </si>
  <si>
    <t>13.5</t>
  </si>
  <si>
    <t>Post_Nat._Raisin_Bran</t>
  </si>
  <si>
    <t>Product_19</t>
  </si>
  <si>
    <t>Puffed_Rice</t>
  </si>
  <si>
    <t>Puffed_Wheat</t>
  </si>
  <si>
    <t>Quaker_Oat_Squares</t>
  </si>
  <si>
    <t>Quaker_Oatmeal</t>
  </si>
  <si>
    <t>Raisin_Bran</t>
  </si>
  <si>
    <t>Raisin_Nut_Bran</t>
  </si>
  <si>
    <t>Raisin_Squares</t>
  </si>
  <si>
    <t>Rice_Chex</t>
  </si>
  <si>
    <t>1.13</t>
  </si>
  <si>
    <t>Rice_Krispies</t>
  </si>
  <si>
    <t>Shredded_Wheat</t>
  </si>
  <si>
    <t>0.83</t>
  </si>
  <si>
    <t>Shredded_Wheat_'n'Bran</t>
  </si>
  <si>
    <t>Shredded_Wheat_spoon_size</t>
  </si>
  <si>
    <t>Smacks</t>
  </si>
  <si>
    <t>Special_K</t>
  </si>
  <si>
    <t>Strawberry_Fruit_Wheats</t>
  </si>
  <si>
    <t>Total_Corn_Flakes</t>
  </si>
  <si>
    <t>Total_Raisin_Bran</t>
  </si>
  <si>
    <t>Total_Whole_Grain</t>
  </si>
  <si>
    <t>Triples</t>
  </si>
  <si>
    <t>Trix</t>
  </si>
  <si>
    <t>Wheat_Chex</t>
  </si>
  <si>
    <t>Wheaties</t>
  </si>
  <si>
    <t>Wheaties_Honey_Gold</t>
  </si>
  <si>
    <t>droite (^yi)</t>
  </si>
  <si>
    <t xml:space="preserve">ybar </t>
  </si>
  <si>
    <t>SCT(somme des carrés totaux)</t>
  </si>
  <si>
    <t>total</t>
  </si>
  <si>
    <t>SCR (somme des carré de le régression)</t>
  </si>
  <si>
    <t>SCE (somme des carrés erreur)</t>
  </si>
  <si>
    <t>r^2</t>
  </si>
  <si>
    <t xml:space="preserve">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</si>
</sst>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Feuil1!#REF!</c:f>
            </c:numRef>
          </c:xVal>
          <c:yVal>
            <c:numRef>
              <c:f>Feuil1!#REF!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Feuil1!#REF!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208056"/>
        <c:axId val="370210800"/>
      </c:scatterChart>
      <c:valAx>
        <c:axId val="370208056"/>
        <c:scaling>
          <c:orientation val="minMax"/>
        </c:scaling>
        <c:delete val="0"/>
        <c:axPos val="b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370210800"/>
        <c:crosses val="autoZero"/>
        <c:crossBetween val="midCat"/>
      </c:valAx>
      <c:valAx>
        <c:axId val="370210800"/>
        <c:scaling>
          <c:orientation val="minMax"/>
        </c:scaling>
        <c:delete val="0"/>
        <c:axPos val="l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370208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622300</xdr:colOff>
      <xdr:row>55</xdr:row>
      <xdr:rowOff>12700</xdr:rowOff>
    </xdr:from>
    <xdr:to>
      <xdr:col>18</xdr:col>
      <xdr:colOff>0</xdr:colOff>
      <xdr:row>75</xdr:row>
      <xdr:rowOff>184150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opLeftCell="B1" workbookViewId="0">
      <selection activeCell="U13" sqref="U13"/>
    </sheetView>
  </sheetViews>
  <sheetFormatPr defaultColWidth="11" defaultRowHeight="15.7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t="s">
        <v>17</v>
      </c>
      <c r="C2" t="s">
        <v>18</v>
      </c>
      <c r="D2">
        <v>70</v>
      </c>
      <c r="E2">
        <v>4</v>
      </c>
      <c r="F2">
        <v>1</v>
      </c>
      <c r="G2">
        <v>130</v>
      </c>
      <c r="H2">
        <v>10</v>
      </c>
      <c r="I2">
        <v>5</v>
      </c>
      <c r="J2">
        <v>6</v>
      </c>
      <c r="K2">
        <v>280</v>
      </c>
      <c r="L2">
        <v>25</v>
      </c>
      <c r="M2">
        <v>3</v>
      </c>
      <c r="N2">
        <v>1</v>
      </c>
      <c r="O2" t="s">
        <v>19</v>
      </c>
      <c r="P2" s="1">
        <v>68.402973000000003</v>
      </c>
    </row>
    <row r="3" spans="1:16" x14ac:dyDescent="0.25">
      <c r="A3" t="s">
        <v>20</v>
      </c>
      <c r="B3" t="s">
        <v>21</v>
      </c>
      <c r="C3" t="s">
        <v>18</v>
      </c>
      <c r="D3">
        <v>120</v>
      </c>
      <c r="E3">
        <v>3</v>
      </c>
      <c r="F3">
        <v>5</v>
      </c>
      <c r="G3">
        <v>15</v>
      </c>
      <c r="H3">
        <v>2</v>
      </c>
      <c r="I3">
        <v>8</v>
      </c>
      <c r="J3">
        <v>8</v>
      </c>
      <c r="K3">
        <v>135</v>
      </c>
      <c r="L3">
        <v>0</v>
      </c>
      <c r="M3">
        <v>3</v>
      </c>
      <c r="N3">
        <v>1</v>
      </c>
      <c r="O3">
        <v>1</v>
      </c>
      <c r="P3" s="1">
        <v>33.983679000000002</v>
      </c>
    </row>
    <row r="4" spans="1:16" x14ac:dyDescent="0.25">
      <c r="A4" t="s">
        <v>22</v>
      </c>
      <c r="B4" t="s">
        <v>23</v>
      </c>
      <c r="C4" t="s">
        <v>18</v>
      </c>
      <c r="D4">
        <v>70</v>
      </c>
      <c r="E4">
        <v>4</v>
      </c>
      <c r="F4">
        <v>1</v>
      </c>
      <c r="G4">
        <v>260</v>
      </c>
      <c r="H4">
        <v>9</v>
      </c>
      <c r="I4">
        <v>7</v>
      </c>
      <c r="J4">
        <v>5</v>
      </c>
      <c r="K4">
        <v>320</v>
      </c>
      <c r="L4">
        <v>25</v>
      </c>
      <c r="M4">
        <v>3</v>
      </c>
      <c r="N4">
        <v>1</v>
      </c>
      <c r="O4" t="s">
        <v>19</v>
      </c>
      <c r="P4" s="1">
        <v>59.425505000000001</v>
      </c>
    </row>
    <row r="5" spans="1:16" x14ac:dyDescent="0.25">
      <c r="A5" t="s">
        <v>24</v>
      </c>
      <c r="B5" t="s">
        <v>23</v>
      </c>
      <c r="C5" t="s">
        <v>18</v>
      </c>
      <c r="D5">
        <v>50</v>
      </c>
      <c r="E5">
        <v>4</v>
      </c>
      <c r="F5">
        <v>0</v>
      </c>
      <c r="G5">
        <v>140</v>
      </c>
      <c r="H5">
        <v>14</v>
      </c>
      <c r="I5">
        <v>8</v>
      </c>
      <c r="J5">
        <v>0</v>
      </c>
      <c r="K5">
        <v>330</v>
      </c>
      <c r="L5">
        <v>25</v>
      </c>
      <c r="M5">
        <v>3</v>
      </c>
      <c r="N5">
        <v>1</v>
      </c>
      <c r="O5" t="s">
        <v>25</v>
      </c>
      <c r="P5" s="1">
        <v>93.704911999999993</v>
      </c>
    </row>
    <row r="6" spans="1:16" x14ac:dyDescent="0.25">
      <c r="A6" t="s">
        <v>26</v>
      </c>
      <c r="B6" t="s">
        <v>27</v>
      </c>
      <c r="C6" t="s">
        <v>18</v>
      </c>
      <c r="D6">
        <v>110</v>
      </c>
      <c r="E6">
        <v>2</v>
      </c>
      <c r="F6">
        <v>2</v>
      </c>
      <c r="G6">
        <v>200</v>
      </c>
      <c r="H6">
        <v>1</v>
      </c>
      <c r="I6">
        <v>14</v>
      </c>
      <c r="J6">
        <v>8</v>
      </c>
      <c r="K6">
        <v>-1</v>
      </c>
      <c r="L6">
        <v>25</v>
      </c>
      <c r="M6">
        <v>3</v>
      </c>
      <c r="N6">
        <v>1</v>
      </c>
      <c r="O6" t="s">
        <v>28</v>
      </c>
      <c r="P6" s="1">
        <v>34.384842999999996</v>
      </c>
    </row>
    <row r="7" spans="1:16" x14ac:dyDescent="0.25">
      <c r="A7" t="s">
        <v>29</v>
      </c>
      <c r="B7" t="s">
        <v>30</v>
      </c>
      <c r="C7" t="s">
        <v>18</v>
      </c>
      <c r="D7">
        <v>110</v>
      </c>
      <c r="E7">
        <v>2</v>
      </c>
      <c r="F7">
        <v>2</v>
      </c>
      <c r="G7">
        <v>180</v>
      </c>
      <c r="H7">
        <v>1.5</v>
      </c>
      <c r="I7" t="s">
        <v>32</v>
      </c>
      <c r="J7">
        <v>10</v>
      </c>
      <c r="K7">
        <v>70</v>
      </c>
      <c r="L7">
        <v>25</v>
      </c>
      <c r="M7">
        <v>1</v>
      </c>
      <c r="N7">
        <v>1</v>
      </c>
      <c r="O7" t="s">
        <v>28</v>
      </c>
      <c r="P7" s="1">
        <v>29.509540999999999</v>
      </c>
    </row>
    <row r="8" spans="1:16" x14ac:dyDescent="0.25">
      <c r="A8" t="s">
        <v>33</v>
      </c>
      <c r="B8" t="s">
        <v>23</v>
      </c>
      <c r="C8" t="s">
        <v>18</v>
      </c>
      <c r="D8">
        <v>110</v>
      </c>
      <c r="E8">
        <v>2</v>
      </c>
      <c r="F8">
        <v>0</v>
      </c>
      <c r="G8">
        <v>125</v>
      </c>
      <c r="H8">
        <v>1</v>
      </c>
      <c r="I8">
        <v>11</v>
      </c>
      <c r="J8">
        <v>14</v>
      </c>
      <c r="K8">
        <v>30</v>
      </c>
      <c r="L8">
        <v>25</v>
      </c>
      <c r="M8">
        <v>2</v>
      </c>
      <c r="N8">
        <v>1</v>
      </c>
      <c r="O8">
        <v>1</v>
      </c>
      <c r="P8" s="1">
        <v>33.174093999999997</v>
      </c>
    </row>
    <row r="9" spans="1:16" x14ac:dyDescent="0.25">
      <c r="A9" t="s">
        <v>34</v>
      </c>
      <c r="B9" t="s">
        <v>30</v>
      </c>
      <c r="C9" t="s">
        <v>18</v>
      </c>
      <c r="D9">
        <v>130</v>
      </c>
      <c r="E9">
        <v>3</v>
      </c>
      <c r="F9">
        <v>2</v>
      </c>
      <c r="G9">
        <v>210</v>
      </c>
      <c r="H9">
        <v>2</v>
      </c>
      <c r="I9">
        <v>18</v>
      </c>
      <c r="J9">
        <v>8</v>
      </c>
      <c r="K9">
        <v>100</v>
      </c>
      <c r="L9">
        <v>25</v>
      </c>
      <c r="M9">
        <v>3</v>
      </c>
      <c r="N9" t="s">
        <v>35</v>
      </c>
      <c r="O9" t="s">
        <v>28</v>
      </c>
      <c r="P9" s="1">
        <v>37.038561999999999</v>
      </c>
    </row>
    <row r="10" spans="1:16" x14ac:dyDescent="0.25">
      <c r="A10" t="s">
        <v>36</v>
      </c>
      <c r="B10" t="s">
        <v>27</v>
      </c>
      <c r="C10" t="s">
        <v>18</v>
      </c>
      <c r="D10">
        <v>90</v>
      </c>
      <c r="E10">
        <v>2</v>
      </c>
      <c r="F10">
        <v>1</v>
      </c>
      <c r="G10">
        <v>200</v>
      </c>
      <c r="H10">
        <v>4</v>
      </c>
      <c r="I10">
        <v>15</v>
      </c>
      <c r="J10">
        <v>6</v>
      </c>
      <c r="K10">
        <v>125</v>
      </c>
      <c r="L10">
        <v>25</v>
      </c>
      <c r="M10">
        <v>1</v>
      </c>
      <c r="N10">
        <v>1</v>
      </c>
      <c r="O10" t="s">
        <v>37</v>
      </c>
      <c r="P10" s="1">
        <v>49.120252999999998</v>
      </c>
    </row>
    <row r="11" spans="1:16" x14ac:dyDescent="0.25">
      <c r="A11" t="s">
        <v>38</v>
      </c>
      <c r="B11" t="s">
        <v>39</v>
      </c>
      <c r="C11" t="s">
        <v>18</v>
      </c>
      <c r="D11">
        <v>90</v>
      </c>
      <c r="E11">
        <v>3</v>
      </c>
      <c r="F11">
        <v>0</v>
      </c>
      <c r="G11">
        <v>210</v>
      </c>
      <c r="H11">
        <v>5</v>
      </c>
      <c r="I11">
        <v>13</v>
      </c>
      <c r="J11">
        <v>5</v>
      </c>
      <c r="K11">
        <v>190</v>
      </c>
      <c r="L11">
        <v>25</v>
      </c>
      <c r="M11">
        <v>3</v>
      </c>
      <c r="N11">
        <v>1</v>
      </c>
      <c r="O11" t="s">
        <v>37</v>
      </c>
      <c r="P11" s="1">
        <v>53.313813000000003</v>
      </c>
    </row>
    <row r="12" spans="1:16" x14ac:dyDescent="0.25">
      <c r="A12" t="s">
        <v>40</v>
      </c>
      <c r="B12" t="s">
        <v>21</v>
      </c>
      <c r="C12" t="s">
        <v>18</v>
      </c>
      <c r="D12">
        <v>120</v>
      </c>
      <c r="E12">
        <v>1</v>
      </c>
      <c r="F12">
        <v>2</v>
      </c>
      <c r="G12">
        <v>220</v>
      </c>
      <c r="H12">
        <v>0</v>
      </c>
      <c r="I12">
        <v>12</v>
      </c>
      <c r="J12">
        <v>12</v>
      </c>
      <c r="K12">
        <v>35</v>
      </c>
      <c r="L12">
        <v>25</v>
      </c>
      <c r="M12">
        <v>2</v>
      </c>
      <c r="N12">
        <v>1</v>
      </c>
      <c r="O12" t="s">
        <v>28</v>
      </c>
      <c r="P12" s="1">
        <v>18.042850999999999</v>
      </c>
    </row>
    <row r="13" spans="1:16" x14ac:dyDescent="0.25">
      <c r="A13" t="s">
        <v>41</v>
      </c>
      <c r="B13" t="s">
        <v>30</v>
      </c>
      <c r="C13" t="s">
        <v>18</v>
      </c>
      <c r="D13">
        <v>110</v>
      </c>
      <c r="E13">
        <v>6</v>
      </c>
      <c r="F13">
        <v>2</v>
      </c>
      <c r="G13">
        <v>290</v>
      </c>
      <c r="H13">
        <v>2</v>
      </c>
      <c r="I13">
        <v>17</v>
      </c>
      <c r="J13">
        <v>1</v>
      </c>
      <c r="K13">
        <v>105</v>
      </c>
      <c r="L13">
        <v>25</v>
      </c>
      <c r="M13">
        <v>1</v>
      </c>
      <c r="N13">
        <v>1</v>
      </c>
      <c r="O13" t="s">
        <v>42</v>
      </c>
      <c r="P13" s="1">
        <v>50.764999000000003</v>
      </c>
    </row>
    <row r="14" spans="1:16" x14ac:dyDescent="0.25">
      <c r="A14" t="s">
        <v>43</v>
      </c>
      <c r="B14" t="s">
        <v>30</v>
      </c>
      <c r="C14" t="s">
        <v>18</v>
      </c>
      <c r="D14">
        <v>120</v>
      </c>
      <c r="E14">
        <v>1</v>
      </c>
      <c r="F14">
        <v>3</v>
      </c>
      <c r="G14">
        <v>210</v>
      </c>
      <c r="H14">
        <v>0</v>
      </c>
      <c r="I14">
        <v>13</v>
      </c>
      <c r="J14">
        <v>9</v>
      </c>
      <c r="K14">
        <v>45</v>
      </c>
      <c r="L14">
        <v>25</v>
      </c>
      <c r="M14">
        <v>2</v>
      </c>
      <c r="N14">
        <v>1</v>
      </c>
      <c r="O14" t="s">
        <v>28</v>
      </c>
      <c r="P14" s="1">
        <v>19.823573</v>
      </c>
    </row>
    <row r="15" spans="1:16" x14ac:dyDescent="0.25">
      <c r="A15" t="s">
        <v>44</v>
      </c>
      <c r="B15" t="s">
        <v>30</v>
      </c>
      <c r="C15" t="s">
        <v>18</v>
      </c>
      <c r="D15">
        <v>110</v>
      </c>
      <c r="E15">
        <v>3</v>
      </c>
      <c r="F15">
        <v>2</v>
      </c>
      <c r="G15">
        <v>140</v>
      </c>
      <c r="H15">
        <v>2</v>
      </c>
      <c r="I15">
        <v>13</v>
      </c>
      <c r="J15">
        <v>7</v>
      </c>
      <c r="K15">
        <v>105</v>
      </c>
      <c r="L15">
        <v>25</v>
      </c>
      <c r="M15">
        <v>3</v>
      </c>
      <c r="N15">
        <v>1</v>
      </c>
      <c r="O15" t="s">
        <v>25</v>
      </c>
      <c r="P15" s="1">
        <v>40.400207999999999</v>
      </c>
    </row>
    <row r="16" spans="1:16" x14ac:dyDescent="0.25">
      <c r="A16" t="s">
        <v>45</v>
      </c>
      <c r="B16" t="s">
        <v>30</v>
      </c>
      <c r="C16" t="s">
        <v>18</v>
      </c>
      <c r="D16">
        <v>110</v>
      </c>
      <c r="E16">
        <v>1</v>
      </c>
      <c r="F16">
        <v>1</v>
      </c>
      <c r="G16">
        <v>180</v>
      </c>
      <c r="H16">
        <v>0</v>
      </c>
      <c r="I16">
        <v>12</v>
      </c>
      <c r="J16">
        <v>13</v>
      </c>
      <c r="K16">
        <v>55</v>
      </c>
      <c r="L16">
        <v>25</v>
      </c>
      <c r="M16">
        <v>2</v>
      </c>
      <c r="N16">
        <v>1</v>
      </c>
      <c r="O16">
        <v>1</v>
      </c>
      <c r="P16" s="1">
        <v>22.736446000000001</v>
      </c>
    </row>
    <row r="17" spans="1:16" x14ac:dyDescent="0.25">
      <c r="A17" t="s">
        <v>46</v>
      </c>
      <c r="B17" t="s">
        <v>27</v>
      </c>
      <c r="C17" t="s">
        <v>18</v>
      </c>
      <c r="D17">
        <v>110</v>
      </c>
      <c r="E17">
        <v>2</v>
      </c>
      <c r="F17">
        <v>0</v>
      </c>
      <c r="G17">
        <v>280</v>
      </c>
      <c r="H17">
        <v>0</v>
      </c>
      <c r="I17">
        <v>22</v>
      </c>
      <c r="J17">
        <v>3</v>
      </c>
      <c r="K17">
        <v>25</v>
      </c>
      <c r="L17">
        <v>25</v>
      </c>
      <c r="M17">
        <v>1</v>
      </c>
      <c r="N17">
        <v>1</v>
      </c>
      <c r="O17">
        <v>1</v>
      </c>
      <c r="P17" s="1">
        <v>41.445019000000002</v>
      </c>
    </row>
    <row r="18" spans="1:16" x14ac:dyDescent="0.25">
      <c r="A18" t="s">
        <v>47</v>
      </c>
      <c r="B18" t="s">
        <v>23</v>
      </c>
      <c r="C18" t="s">
        <v>18</v>
      </c>
      <c r="D18">
        <v>100</v>
      </c>
      <c r="E18">
        <v>2</v>
      </c>
      <c r="F18">
        <v>0</v>
      </c>
      <c r="G18">
        <v>290</v>
      </c>
      <c r="H18">
        <v>1</v>
      </c>
      <c r="I18">
        <v>21</v>
      </c>
      <c r="J18">
        <v>2</v>
      </c>
      <c r="K18">
        <v>35</v>
      </c>
      <c r="L18">
        <v>25</v>
      </c>
      <c r="M18">
        <v>1</v>
      </c>
      <c r="N18">
        <v>1</v>
      </c>
      <c r="O18">
        <v>1</v>
      </c>
      <c r="P18" s="1">
        <v>45.863323999999999</v>
      </c>
    </row>
    <row r="19" spans="1:16" x14ac:dyDescent="0.25">
      <c r="A19" t="s">
        <v>48</v>
      </c>
      <c r="B19" t="s">
        <v>23</v>
      </c>
      <c r="C19" t="s">
        <v>18</v>
      </c>
      <c r="D19">
        <v>110</v>
      </c>
      <c r="E19">
        <v>1</v>
      </c>
      <c r="F19">
        <v>0</v>
      </c>
      <c r="G19">
        <v>90</v>
      </c>
      <c r="H19">
        <v>1</v>
      </c>
      <c r="I19">
        <v>13</v>
      </c>
      <c r="J19">
        <v>12</v>
      </c>
      <c r="K19">
        <v>20</v>
      </c>
      <c r="L19">
        <v>25</v>
      </c>
      <c r="M19">
        <v>2</v>
      </c>
      <c r="N19">
        <v>1</v>
      </c>
      <c r="O19">
        <v>1</v>
      </c>
      <c r="P19" s="1">
        <v>35.782791000000003</v>
      </c>
    </row>
    <row r="20" spans="1:16" x14ac:dyDescent="0.25">
      <c r="A20" t="s">
        <v>49</v>
      </c>
      <c r="B20" t="s">
        <v>30</v>
      </c>
      <c r="C20" t="s">
        <v>18</v>
      </c>
      <c r="D20">
        <v>110</v>
      </c>
      <c r="E20">
        <v>1</v>
      </c>
      <c r="F20">
        <v>1</v>
      </c>
      <c r="G20">
        <v>180</v>
      </c>
      <c r="H20">
        <v>0</v>
      </c>
      <c r="I20">
        <v>12</v>
      </c>
      <c r="J20">
        <v>13</v>
      </c>
      <c r="K20">
        <v>65</v>
      </c>
      <c r="L20">
        <v>25</v>
      </c>
      <c r="M20">
        <v>2</v>
      </c>
      <c r="N20">
        <v>1</v>
      </c>
      <c r="O20">
        <v>1</v>
      </c>
      <c r="P20" s="1">
        <v>22.396512999999999</v>
      </c>
    </row>
    <row r="21" spans="1:16" x14ac:dyDescent="0.25">
      <c r="A21" t="s">
        <v>50</v>
      </c>
      <c r="B21" t="s">
        <v>23</v>
      </c>
      <c r="C21" t="s">
        <v>18</v>
      </c>
      <c r="D21">
        <v>110</v>
      </c>
      <c r="E21">
        <v>3</v>
      </c>
      <c r="F21">
        <v>3</v>
      </c>
      <c r="G21">
        <v>140</v>
      </c>
      <c r="H21">
        <v>4</v>
      </c>
      <c r="I21">
        <v>10</v>
      </c>
      <c r="J21">
        <v>7</v>
      </c>
      <c r="K21">
        <v>160</v>
      </c>
      <c r="L21">
        <v>25</v>
      </c>
      <c r="M21">
        <v>3</v>
      </c>
      <c r="N21">
        <v>1</v>
      </c>
      <c r="O21" t="s">
        <v>25</v>
      </c>
      <c r="P21" s="1">
        <v>40.448771999999998</v>
      </c>
    </row>
    <row r="22" spans="1:16" x14ac:dyDescent="0.25">
      <c r="A22" t="s">
        <v>51</v>
      </c>
      <c r="B22" t="s">
        <v>17</v>
      </c>
      <c r="C22" t="s">
        <v>52</v>
      </c>
      <c r="D22">
        <v>100</v>
      </c>
      <c r="E22">
        <v>3</v>
      </c>
      <c r="F22">
        <v>0</v>
      </c>
      <c r="G22">
        <v>80</v>
      </c>
      <c r="H22">
        <v>1</v>
      </c>
      <c r="I22">
        <v>21</v>
      </c>
      <c r="J22">
        <v>0</v>
      </c>
      <c r="K22">
        <v>-1</v>
      </c>
      <c r="L22">
        <v>0</v>
      </c>
      <c r="M22">
        <v>2</v>
      </c>
      <c r="N22">
        <v>1</v>
      </c>
      <c r="O22">
        <v>1</v>
      </c>
      <c r="P22" s="1">
        <v>64.533816000000002</v>
      </c>
    </row>
    <row r="23" spans="1:16" x14ac:dyDescent="0.25">
      <c r="A23" t="s">
        <v>53</v>
      </c>
      <c r="B23" t="s">
        <v>23</v>
      </c>
      <c r="C23" t="s">
        <v>18</v>
      </c>
      <c r="D23">
        <v>110</v>
      </c>
      <c r="E23">
        <v>2</v>
      </c>
      <c r="F23">
        <v>0</v>
      </c>
      <c r="G23">
        <v>220</v>
      </c>
      <c r="H23">
        <v>1</v>
      </c>
      <c r="I23">
        <v>21</v>
      </c>
      <c r="J23">
        <v>3</v>
      </c>
      <c r="K23">
        <v>30</v>
      </c>
      <c r="L23">
        <v>25</v>
      </c>
      <c r="M23">
        <v>3</v>
      </c>
      <c r="N23">
        <v>1</v>
      </c>
      <c r="O23">
        <v>1</v>
      </c>
      <c r="P23" s="1">
        <v>46.895643999999997</v>
      </c>
    </row>
    <row r="24" spans="1:16" x14ac:dyDescent="0.25">
      <c r="A24" t="s">
        <v>54</v>
      </c>
      <c r="B24" t="s">
        <v>30</v>
      </c>
      <c r="C24" t="s">
        <v>18</v>
      </c>
      <c r="D24">
        <v>100</v>
      </c>
      <c r="E24">
        <v>2</v>
      </c>
      <c r="F24">
        <v>1</v>
      </c>
      <c r="G24">
        <v>140</v>
      </c>
      <c r="H24">
        <v>2</v>
      </c>
      <c r="I24">
        <v>11</v>
      </c>
      <c r="J24">
        <v>10</v>
      </c>
      <c r="K24">
        <v>120</v>
      </c>
      <c r="L24">
        <v>25</v>
      </c>
      <c r="M24">
        <v>3</v>
      </c>
      <c r="N24">
        <v>1</v>
      </c>
      <c r="O24" t="s">
        <v>28</v>
      </c>
      <c r="P24" s="1">
        <v>36.176195999999997</v>
      </c>
    </row>
    <row r="25" spans="1:16" x14ac:dyDescent="0.25">
      <c r="A25" t="s">
        <v>55</v>
      </c>
      <c r="B25" t="s">
        <v>27</v>
      </c>
      <c r="C25" t="s">
        <v>18</v>
      </c>
      <c r="D25">
        <v>100</v>
      </c>
      <c r="E25">
        <v>2</v>
      </c>
      <c r="F25">
        <v>0</v>
      </c>
      <c r="G25">
        <v>190</v>
      </c>
      <c r="H25">
        <v>1</v>
      </c>
      <c r="I25">
        <v>18</v>
      </c>
      <c r="J25">
        <v>5</v>
      </c>
      <c r="K25">
        <v>80</v>
      </c>
      <c r="L25">
        <v>25</v>
      </c>
      <c r="M25">
        <v>3</v>
      </c>
      <c r="N25">
        <v>1</v>
      </c>
      <c r="O25" t="s">
        <v>28</v>
      </c>
      <c r="P25" s="1">
        <v>44.330855999999997</v>
      </c>
    </row>
    <row r="26" spans="1:16" x14ac:dyDescent="0.25">
      <c r="A26" t="s">
        <v>56</v>
      </c>
      <c r="B26" t="s">
        <v>23</v>
      </c>
      <c r="C26" t="s">
        <v>18</v>
      </c>
      <c r="D26">
        <v>110</v>
      </c>
      <c r="E26">
        <v>2</v>
      </c>
      <c r="F26">
        <v>1</v>
      </c>
      <c r="G26">
        <v>125</v>
      </c>
      <c r="H26">
        <v>1</v>
      </c>
      <c r="I26">
        <v>11</v>
      </c>
      <c r="J26">
        <v>13</v>
      </c>
      <c r="K26">
        <v>30</v>
      </c>
      <c r="L26">
        <v>25</v>
      </c>
      <c r="M26">
        <v>2</v>
      </c>
      <c r="N26">
        <v>1</v>
      </c>
      <c r="O26">
        <v>1</v>
      </c>
      <c r="P26" s="1">
        <v>32.207582000000002</v>
      </c>
    </row>
    <row r="27" spans="1:16" x14ac:dyDescent="0.25">
      <c r="A27" t="s">
        <v>57</v>
      </c>
      <c r="B27" t="s">
        <v>23</v>
      </c>
      <c r="C27" t="s">
        <v>18</v>
      </c>
      <c r="D27">
        <v>110</v>
      </c>
      <c r="E27">
        <v>1</v>
      </c>
      <c r="F27">
        <v>0</v>
      </c>
      <c r="G27">
        <v>200</v>
      </c>
      <c r="H27">
        <v>1</v>
      </c>
      <c r="I27">
        <v>14</v>
      </c>
      <c r="J27">
        <v>11</v>
      </c>
      <c r="K27">
        <v>25</v>
      </c>
      <c r="L27">
        <v>25</v>
      </c>
      <c r="M27">
        <v>1</v>
      </c>
      <c r="N27">
        <v>1</v>
      </c>
      <c r="O27" t="s">
        <v>28</v>
      </c>
      <c r="P27" s="1">
        <v>31.435973000000001</v>
      </c>
    </row>
    <row r="28" spans="1:16" x14ac:dyDescent="0.25">
      <c r="A28" t="s">
        <v>58</v>
      </c>
      <c r="B28" t="s">
        <v>23</v>
      </c>
      <c r="C28" t="s">
        <v>18</v>
      </c>
      <c r="D28">
        <v>100</v>
      </c>
      <c r="E28">
        <v>3</v>
      </c>
      <c r="F28">
        <v>0</v>
      </c>
      <c r="G28">
        <v>0</v>
      </c>
      <c r="H28">
        <v>3</v>
      </c>
      <c r="I28">
        <v>14</v>
      </c>
      <c r="J28">
        <v>7</v>
      </c>
      <c r="K28">
        <v>100</v>
      </c>
      <c r="L28">
        <v>25</v>
      </c>
      <c r="M28">
        <v>2</v>
      </c>
      <c r="N28">
        <v>1</v>
      </c>
      <c r="O28" t="s">
        <v>59</v>
      </c>
      <c r="P28" s="1">
        <v>58.345140999999998</v>
      </c>
    </row>
    <row r="29" spans="1:16" x14ac:dyDescent="0.25">
      <c r="A29" t="s">
        <v>60</v>
      </c>
      <c r="B29" t="s">
        <v>39</v>
      </c>
      <c r="C29" t="s">
        <v>18</v>
      </c>
      <c r="D29">
        <v>120</v>
      </c>
      <c r="E29">
        <v>3</v>
      </c>
      <c r="F29">
        <v>2</v>
      </c>
      <c r="G29">
        <v>160</v>
      </c>
      <c r="H29">
        <v>5</v>
      </c>
      <c r="I29">
        <v>12</v>
      </c>
      <c r="J29">
        <v>10</v>
      </c>
      <c r="K29">
        <v>200</v>
      </c>
      <c r="L29">
        <v>25</v>
      </c>
      <c r="M29">
        <v>3</v>
      </c>
      <c r="N29" t="s">
        <v>42</v>
      </c>
      <c r="O29" t="s">
        <v>37</v>
      </c>
      <c r="P29" s="1">
        <v>40.917046999999997</v>
      </c>
    </row>
    <row r="30" spans="1:16" x14ac:dyDescent="0.25">
      <c r="A30" t="s">
        <v>61</v>
      </c>
      <c r="B30" t="s">
        <v>23</v>
      </c>
      <c r="C30" t="s">
        <v>18</v>
      </c>
      <c r="D30">
        <v>120</v>
      </c>
      <c r="E30">
        <v>3</v>
      </c>
      <c r="F30">
        <v>0</v>
      </c>
      <c r="G30">
        <v>240</v>
      </c>
      <c r="H30">
        <v>5</v>
      </c>
      <c r="I30">
        <v>14</v>
      </c>
      <c r="J30">
        <v>12</v>
      </c>
      <c r="K30">
        <v>190</v>
      </c>
      <c r="L30">
        <v>25</v>
      </c>
      <c r="M30">
        <v>3</v>
      </c>
      <c r="N30" t="s">
        <v>35</v>
      </c>
      <c r="O30" t="s">
        <v>37</v>
      </c>
      <c r="P30" s="1">
        <v>41.015492000000002</v>
      </c>
    </row>
    <row r="31" spans="1:16" x14ac:dyDescent="0.25">
      <c r="A31" t="s">
        <v>62</v>
      </c>
      <c r="B31" t="s">
        <v>39</v>
      </c>
      <c r="C31" t="s">
        <v>18</v>
      </c>
      <c r="D31">
        <v>110</v>
      </c>
      <c r="E31">
        <v>1</v>
      </c>
      <c r="F31">
        <v>1</v>
      </c>
      <c r="G31">
        <v>135</v>
      </c>
      <c r="H31">
        <v>0</v>
      </c>
      <c r="I31">
        <v>13</v>
      </c>
      <c r="J31">
        <v>12</v>
      </c>
      <c r="K31">
        <v>25</v>
      </c>
      <c r="L31">
        <v>25</v>
      </c>
      <c r="M31">
        <v>2</v>
      </c>
      <c r="N31">
        <v>1</v>
      </c>
      <c r="O31" t="s">
        <v>28</v>
      </c>
      <c r="P31" s="1">
        <v>28.025765</v>
      </c>
    </row>
    <row r="32" spans="1:16" x14ac:dyDescent="0.25">
      <c r="A32" t="s">
        <v>63</v>
      </c>
      <c r="B32" t="s">
        <v>39</v>
      </c>
      <c r="C32" t="s">
        <v>18</v>
      </c>
      <c r="D32">
        <v>100</v>
      </c>
      <c r="E32">
        <v>2</v>
      </c>
      <c r="F32">
        <v>0</v>
      </c>
      <c r="G32">
        <v>45</v>
      </c>
      <c r="H32">
        <v>0</v>
      </c>
      <c r="I32">
        <v>11</v>
      </c>
      <c r="J32">
        <v>15</v>
      </c>
      <c r="K32">
        <v>40</v>
      </c>
      <c r="L32">
        <v>25</v>
      </c>
      <c r="M32">
        <v>1</v>
      </c>
      <c r="N32">
        <v>1</v>
      </c>
      <c r="O32" t="s">
        <v>64</v>
      </c>
      <c r="P32" s="1">
        <v>35.252443999999997</v>
      </c>
    </row>
    <row r="33" spans="1:16" x14ac:dyDescent="0.25">
      <c r="A33" t="s">
        <v>65</v>
      </c>
      <c r="B33" t="s">
        <v>30</v>
      </c>
      <c r="C33" t="s">
        <v>18</v>
      </c>
      <c r="D33">
        <v>110</v>
      </c>
      <c r="E33">
        <v>1</v>
      </c>
      <c r="F33">
        <v>1</v>
      </c>
      <c r="G33">
        <v>280</v>
      </c>
      <c r="H33">
        <v>0</v>
      </c>
      <c r="I33">
        <v>15</v>
      </c>
      <c r="J33">
        <v>9</v>
      </c>
      <c r="K33">
        <v>45</v>
      </c>
      <c r="L33">
        <v>25</v>
      </c>
      <c r="M33">
        <v>2</v>
      </c>
      <c r="N33">
        <v>1</v>
      </c>
      <c r="O33" t="s">
        <v>28</v>
      </c>
      <c r="P33" s="1">
        <v>23.804043</v>
      </c>
    </row>
    <row r="34" spans="1:16" x14ac:dyDescent="0.25">
      <c r="A34" t="s">
        <v>66</v>
      </c>
      <c r="B34" t="s">
        <v>39</v>
      </c>
      <c r="C34" t="s">
        <v>18</v>
      </c>
      <c r="D34">
        <v>100</v>
      </c>
      <c r="E34">
        <v>3</v>
      </c>
      <c r="F34">
        <v>1</v>
      </c>
      <c r="G34">
        <v>140</v>
      </c>
      <c r="H34">
        <v>3</v>
      </c>
      <c r="I34">
        <v>15</v>
      </c>
      <c r="J34">
        <v>5</v>
      </c>
      <c r="K34">
        <v>85</v>
      </c>
      <c r="L34">
        <v>25</v>
      </c>
      <c r="M34">
        <v>3</v>
      </c>
      <c r="N34">
        <v>1</v>
      </c>
      <c r="O34" t="s">
        <v>64</v>
      </c>
      <c r="P34" s="1">
        <v>52.076897000000002</v>
      </c>
    </row>
    <row r="35" spans="1:16" x14ac:dyDescent="0.25">
      <c r="A35" t="s">
        <v>67</v>
      </c>
      <c r="B35" t="s">
        <v>39</v>
      </c>
      <c r="C35" t="s">
        <v>18</v>
      </c>
      <c r="D35">
        <v>110</v>
      </c>
      <c r="E35">
        <v>3</v>
      </c>
      <c r="F35">
        <v>0</v>
      </c>
      <c r="G35">
        <v>170</v>
      </c>
      <c r="H35">
        <v>3</v>
      </c>
      <c r="I35">
        <v>17</v>
      </c>
      <c r="J35">
        <v>3</v>
      </c>
      <c r="K35">
        <v>90</v>
      </c>
      <c r="L35">
        <v>25</v>
      </c>
      <c r="M35">
        <v>3</v>
      </c>
      <c r="N35">
        <v>1</v>
      </c>
      <c r="O35" t="s">
        <v>68</v>
      </c>
      <c r="P35" s="1">
        <v>53.371006999999999</v>
      </c>
    </row>
    <row r="36" spans="1:16" x14ac:dyDescent="0.25">
      <c r="A36" t="s">
        <v>69</v>
      </c>
      <c r="B36" t="s">
        <v>39</v>
      </c>
      <c r="C36" t="s">
        <v>18</v>
      </c>
      <c r="D36">
        <v>120</v>
      </c>
      <c r="E36">
        <v>3</v>
      </c>
      <c r="F36">
        <v>3</v>
      </c>
      <c r="G36">
        <v>75</v>
      </c>
      <c r="H36">
        <v>3</v>
      </c>
      <c r="I36">
        <v>13</v>
      </c>
      <c r="J36">
        <v>4</v>
      </c>
      <c r="K36">
        <v>100</v>
      </c>
      <c r="L36">
        <v>25</v>
      </c>
      <c r="M36">
        <v>3</v>
      </c>
      <c r="N36">
        <v>1</v>
      </c>
      <c r="O36" t="s">
        <v>19</v>
      </c>
      <c r="P36" s="1">
        <v>45.811715999999997</v>
      </c>
    </row>
    <row r="37" spans="1:16" x14ac:dyDescent="0.25">
      <c r="A37" t="s">
        <v>70</v>
      </c>
      <c r="B37" t="s">
        <v>21</v>
      </c>
      <c r="C37" t="s">
        <v>18</v>
      </c>
      <c r="D37">
        <v>120</v>
      </c>
      <c r="E37">
        <v>1</v>
      </c>
      <c r="F37">
        <v>2</v>
      </c>
      <c r="G37">
        <v>220</v>
      </c>
      <c r="H37">
        <v>1</v>
      </c>
      <c r="I37">
        <v>12</v>
      </c>
      <c r="J37">
        <v>11</v>
      </c>
      <c r="K37">
        <v>45</v>
      </c>
      <c r="L37">
        <v>25</v>
      </c>
      <c r="M37">
        <v>2</v>
      </c>
      <c r="N37">
        <v>1</v>
      </c>
      <c r="O37">
        <v>1</v>
      </c>
      <c r="P37" s="1">
        <v>21.871292</v>
      </c>
    </row>
    <row r="38" spans="1:16" x14ac:dyDescent="0.25">
      <c r="A38" t="s">
        <v>71</v>
      </c>
      <c r="B38" t="s">
        <v>30</v>
      </c>
      <c r="C38" t="s">
        <v>18</v>
      </c>
      <c r="D38">
        <v>110</v>
      </c>
      <c r="E38">
        <v>3</v>
      </c>
      <c r="F38">
        <v>1</v>
      </c>
      <c r="G38">
        <v>250</v>
      </c>
      <c r="H38">
        <v>1.5</v>
      </c>
      <c r="I38" t="s">
        <v>72</v>
      </c>
      <c r="J38">
        <v>10</v>
      </c>
      <c r="K38">
        <v>90</v>
      </c>
      <c r="L38">
        <v>25</v>
      </c>
      <c r="M38">
        <v>1</v>
      </c>
      <c r="N38">
        <v>1</v>
      </c>
      <c r="O38" t="s">
        <v>28</v>
      </c>
      <c r="P38" s="1">
        <v>31.072216999999998</v>
      </c>
    </row>
    <row r="39" spans="1:16" x14ac:dyDescent="0.25">
      <c r="A39" t="s">
        <v>73</v>
      </c>
      <c r="B39" t="s">
        <v>39</v>
      </c>
      <c r="C39" t="s">
        <v>18</v>
      </c>
      <c r="D39">
        <v>110</v>
      </c>
      <c r="E39">
        <v>1</v>
      </c>
      <c r="F39">
        <v>0</v>
      </c>
      <c r="G39">
        <v>180</v>
      </c>
      <c r="H39">
        <v>0</v>
      </c>
      <c r="I39">
        <v>14</v>
      </c>
      <c r="J39">
        <v>11</v>
      </c>
      <c r="K39">
        <v>35</v>
      </c>
      <c r="L39">
        <v>25</v>
      </c>
      <c r="M39">
        <v>1</v>
      </c>
      <c r="N39">
        <v>1</v>
      </c>
      <c r="O39" t="s">
        <v>35</v>
      </c>
      <c r="P39" s="1">
        <v>28.742414</v>
      </c>
    </row>
    <row r="40" spans="1:16" x14ac:dyDescent="0.25">
      <c r="A40" t="s">
        <v>74</v>
      </c>
      <c r="B40" t="s">
        <v>23</v>
      </c>
      <c r="C40" t="s">
        <v>18</v>
      </c>
      <c r="D40">
        <v>110</v>
      </c>
      <c r="E40">
        <v>2</v>
      </c>
      <c r="F40">
        <v>1</v>
      </c>
      <c r="G40">
        <v>170</v>
      </c>
      <c r="H40">
        <v>1</v>
      </c>
      <c r="I40">
        <v>17</v>
      </c>
      <c r="J40">
        <v>6</v>
      </c>
      <c r="K40">
        <v>60</v>
      </c>
      <c r="L40">
        <v>100</v>
      </c>
      <c r="M40">
        <v>3</v>
      </c>
      <c r="N40">
        <v>1</v>
      </c>
      <c r="O40">
        <v>1</v>
      </c>
      <c r="P40" s="1">
        <v>36.523682999999998</v>
      </c>
    </row>
    <row r="41" spans="1:16" x14ac:dyDescent="0.25">
      <c r="A41" t="s">
        <v>75</v>
      </c>
      <c r="B41" t="s">
        <v>23</v>
      </c>
      <c r="C41" t="s">
        <v>18</v>
      </c>
      <c r="D41">
        <v>140</v>
      </c>
      <c r="E41">
        <v>3</v>
      </c>
      <c r="F41">
        <v>1</v>
      </c>
      <c r="G41">
        <v>170</v>
      </c>
      <c r="H41">
        <v>2</v>
      </c>
      <c r="I41">
        <v>20</v>
      </c>
      <c r="J41">
        <v>9</v>
      </c>
      <c r="K41">
        <v>95</v>
      </c>
      <c r="L41">
        <v>100</v>
      </c>
      <c r="M41">
        <v>3</v>
      </c>
      <c r="N41" t="s">
        <v>76</v>
      </c>
      <c r="O41" t="s">
        <v>28</v>
      </c>
      <c r="P41" s="1">
        <v>36.471511999999997</v>
      </c>
    </row>
    <row r="42" spans="1:16" x14ac:dyDescent="0.25">
      <c r="A42" t="s">
        <v>77</v>
      </c>
      <c r="B42" t="s">
        <v>30</v>
      </c>
      <c r="C42" t="s">
        <v>18</v>
      </c>
      <c r="D42">
        <v>110</v>
      </c>
      <c r="E42">
        <v>2</v>
      </c>
      <c r="F42">
        <v>1</v>
      </c>
      <c r="G42">
        <v>260</v>
      </c>
      <c r="H42">
        <v>0</v>
      </c>
      <c r="I42">
        <v>21</v>
      </c>
      <c r="J42">
        <v>3</v>
      </c>
      <c r="K42">
        <v>40</v>
      </c>
      <c r="L42">
        <v>25</v>
      </c>
      <c r="M42">
        <v>2</v>
      </c>
      <c r="N42">
        <v>1</v>
      </c>
      <c r="O42" t="s">
        <v>31</v>
      </c>
      <c r="P42" s="1">
        <v>39.241114000000003</v>
      </c>
    </row>
    <row r="43" spans="1:16" x14ac:dyDescent="0.25">
      <c r="A43" t="s">
        <v>78</v>
      </c>
      <c r="B43" t="s">
        <v>21</v>
      </c>
      <c r="C43" t="s">
        <v>18</v>
      </c>
      <c r="D43">
        <v>100</v>
      </c>
      <c r="E43">
        <v>4</v>
      </c>
      <c r="F43">
        <v>2</v>
      </c>
      <c r="G43">
        <v>150</v>
      </c>
      <c r="H43">
        <v>2</v>
      </c>
      <c r="I43">
        <v>12</v>
      </c>
      <c r="J43">
        <v>6</v>
      </c>
      <c r="K43">
        <v>95</v>
      </c>
      <c r="L43">
        <v>25</v>
      </c>
      <c r="M43">
        <v>2</v>
      </c>
      <c r="N43">
        <v>1</v>
      </c>
      <c r="O43" t="s">
        <v>37</v>
      </c>
      <c r="P43" s="1">
        <v>45.328074000000001</v>
      </c>
    </row>
    <row r="44" spans="1:16" x14ac:dyDescent="0.25">
      <c r="A44" t="s">
        <v>79</v>
      </c>
      <c r="B44" t="s">
        <v>30</v>
      </c>
      <c r="C44" t="s">
        <v>18</v>
      </c>
      <c r="D44">
        <v>110</v>
      </c>
      <c r="E44">
        <v>2</v>
      </c>
      <c r="F44">
        <v>1</v>
      </c>
      <c r="G44">
        <v>180</v>
      </c>
      <c r="H44">
        <v>0</v>
      </c>
      <c r="I44">
        <v>12</v>
      </c>
      <c r="J44">
        <v>12</v>
      </c>
      <c r="K44">
        <v>55</v>
      </c>
      <c r="L44">
        <v>25</v>
      </c>
      <c r="M44">
        <v>2</v>
      </c>
      <c r="N44">
        <v>1</v>
      </c>
      <c r="O44">
        <v>1</v>
      </c>
      <c r="P44" s="1">
        <v>26.734514999999998</v>
      </c>
    </row>
    <row r="45" spans="1:16" x14ac:dyDescent="0.25">
      <c r="A45" t="s">
        <v>80</v>
      </c>
      <c r="B45" t="s">
        <v>81</v>
      </c>
      <c r="C45" t="s">
        <v>52</v>
      </c>
      <c r="D45">
        <v>100</v>
      </c>
      <c r="E45">
        <v>4</v>
      </c>
      <c r="F45">
        <v>1</v>
      </c>
      <c r="G45">
        <v>0</v>
      </c>
      <c r="H45">
        <v>0</v>
      </c>
      <c r="I45">
        <v>16</v>
      </c>
      <c r="J45">
        <v>3</v>
      </c>
      <c r="K45">
        <v>95</v>
      </c>
      <c r="L45">
        <v>25</v>
      </c>
      <c r="M45">
        <v>2</v>
      </c>
      <c r="N45">
        <v>1</v>
      </c>
      <c r="O45">
        <v>1</v>
      </c>
      <c r="P45" s="1">
        <v>54.850917000000003</v>
      </c>
    </row>
    <row r="46" spans="1:16" x14ac:dyDescent="0.25">
      <c r="A46" t="s">
        <v>82</v>
      </c>
      <c r="B46" t="s">
        <v>27</v>
      </c>
      <c r="C46" t="s">
        <v>18</v>
      </c>
      <c r="D46">
        <v>150</v>
      </c>
      <c r="E46">
        <v>4</v>
      </c>
      <c r="F46">
        <v>3</v>
      </c>
      <c r="G46">
        <v>95</v>
      </c>
      <c r="H46">
        <v>3</v>
      </c>
      <c r="I46">
        <v>16</v>
      </c>
      <c r="J46">
        <v>11</v>
      </c>
      <c r="K46">
        <v>170</v>
      </c>
      <c r="L46">
        <v>25</v>
      </c>
      <c r="M46">
        <v>3</v>
      </c>
      <c r="N46">
        <v>1</v>
      </c>
      <c r="O46">
        <v>1</v>
      </c>
      <c r="P46" s="1">
        <v>37.136862999999998</v>
      </c>
    </row>
    <row r="47" spans="1:16" x14ac:dyDescent="0.25">
      <c r="A47" t="s">
        <v>83</v>
      </c>
      <c r="B47" t="s">
        <v>27</v>
      </c>
      <c r="C47" t="s">
        <v>18</v>
      </c>
      <c r="D47">
        <v>150</v>
      </c>
      <c r="E47">
        <v>4</v>
      </c>
      <c r="F47">
        <v>3</v>
      </c>
      <c r="G47">
        <v>150</v>
      </c>
      <c r="H47">
        <v>3</v>
      </c>
      <c r="I47">
        <v>16</v>
      </c>
      <c r="J47">
        <v>11</v>
      </c>
      <c r="K47">
        <v>170</v>
      </c>
      <c r="L47">
        <v>25</v>
      </c>
      <c r="M47">
        <v>3</v>
      </c>
      <c r="N47">
        <v>1</v>
      </c>
      <c r="O47">
        <v>1</v>
      </c>
      <c r="P47" s="1">
        <v>34.139764999999997</v>
      </c>
    </row>
    <row r="48" spans="1:16" x14ac:dyDescent="0.25">
      <c r="A48" t="s">
        <v>84</v>
      </c>
      <c r="B48" t="s">
        <v>23</v>
      </c>
      <c r="C48" t="s">
        <v>18</v>
      </c>
      <c r="D48">
        <v>160</v>
      </c>
      <c r="E48">
        <v>3</v>
      </c>
      <c r="F48">
        <v>2</v>
      </c>
      <c r="G48">
        <v>150</v>
      </c>
      <c r="H48">
        <v>3</v>
      </c>
      <c r="I48">
        <v>17</v>
      </c>
      <c r="J48">
        <v>13</v>
      </c>
      <c r="K48">
        <v>160</v>
      </c>
      <c r="L48">
        <v>25</v>
      </c>
      <c r="M48">
        <v>3</v>
      </c>
      <c r="N48" t="s">
        <v>31</v>
      </c>
      <c r="O48" t="s">
        <v>37</v>
      </c>
      <c r="P48" s="1">
        <v>30.313351000000001</v>
      </c>
    </row>
    <row r="49" spans="1:16" x14ac:dyDescent="0.25">
      <c r="A49" t="s">
        <v>85</v>
      </c>
      <c r="B49" t="s">
        <v>30</v>
      </c>
      <c r="C49" t="s">
        <v>18</v>
      </c>
      <c r="D49">
        <v>100</v>
      </c>
      <c r="E49">
        <v>2</v>
      </c>
      <c r="F49">
        <v>1</v>
      </c>
      <c r="G49">
        <v>220</v>
      </c>
      <c r="H49">
        <v>2</v>
      </c>
      <c r="I49">
        <v>15</v>
      </c>
      <c r="J49">
        <v>6</v>
      </c>
      <c r="K49">
        <v>90</v>
      </c>
      <c r="L49">
        <v>25</v>
      </c>
      <c r="M49">
        <v>1</v>
      </c>
      <c r="N49">
        <v>1</v>
      </c>
      <c r="O49">
        <v>1</v>
      </c>
      <c r="P49" s="1">
        <v>40.105964999999998</v>
      </c>
    </row>
    <row r="50" spans="1:16" x14ac:dyDescent="0.25">
      <c r="A50" t="s">
        <v>86</v>
      </c>
      <c r="B50" t="s">
        <v>23</v>
      </c>
      <c r="C50" t="s">
        <v>18</v>
      </c>
      <c r="D50">
        <v>120</v>
      </c>
      <c r="E50">
        <v>2</v>
      </c>
      <c r="F50">
        <v>1</v>
      </c>
      <c r="G50">
        <v>190</v>
      </c>
      <c r="H50">
        <v>0</v>
      </c>
      <c r="I50">
        <v>15</v>
      </c>
      <c r="J50">
        <v>9</v>
      </c>
      <c r="K50">
        <v>40</v>
      </c>
      <c r="L50">
        <v>25</v>
      </c>
      <c r="M50">
        <v>2</v>
      </c>
      <c r="N50">
        <v>1</v>
      </c>
      <c r="O50" t="s">
        <v>37</v>
      </c>
      <c r="P50" s="1">
        <v>29.924285000000001</v>
      </c>
    </row>
    <row r="51" spans="1:16" x14ac:dyDescent="0.25">
      <c r="A51" t="s">
        <v>87</v>
      </c>
      <c r="B51" t="s">
        <v>23</v>
      </c>
      <c r="C51" t="s">
        <v>18</v>
      </c>
      <c r="D51">
        <v>140</v>
      </c>
      <c r="E51">
        <v>3</v>
      </c>
      <c r="F51">
        <v>2</v>
      </c>
      <c r="G51">
        <v>220</v>
      </c>
      <c r="H51">
        <v>3</v>
      </c>
      <c r="I51">
        <v>21</v>
      </c>
      <c r="J51">
        <v>7</v>
      </c>
      <c r="K51">
        <v>130</v>
      </c>
      <c r="L51">
        <v>25</v>
      </c>
      <c r="M51">
        <v>3</v>
      </c>
      <c r="N51" t="s">
        <v>35</v>
      </c>
      <c r="O51" t="s">
        <v>37</v>
      </c>
      <c r="P51" s="1">
        <v>40.692320000000002</v>
      </c>
    </row>
    <row r="52" spans="1:16" x14ac:dyDescent="0.25">
      <c r="A52" t="s">
        <v>88</v>
      </c>
      <c r="B52" t="s">
        <v>23</v>
      </c>
      <c r="C52" t="s">
        <v>18</v>
      </c>
      <c r="D52">
        <v>90</v>
      </c>
      <c r="E52">
        <v>3</v>
      </c>
      <c r="F52">
        <v>0</v>
      </c>
      <c r="G52">
        <v>170</v>
      </c>
      <c r="H52">
        <v>3</v>
      </c>
      <c r="I52">
        <v>18</v>
      </c>
      <c r="J52">
        <v>2</v>
      </c>
      <c r="K52">
        <v>90</v>
      </c>
      <c r="L52">
        <v>25</v>
      </c>
      <c r="M52">
        <v>3</v>
      </c>
      <c r="N52">
        <v>1</v>
      </c>
      <c r="O52">
        <v>1</v>
      </c>
      <c r="P52" s="1">
        <v>59.642837</v>
      </c>
    </row>
    <row r="53" spans="1:16" x14ac:dyDescent="0.25">
      <c r="A53" t="s">
        <v>89</v>
      </c>
      <c r="B53" t="s">
        <v>30</v>
      </c>
      <c r="C53" t="s">
        <v>18</v>
      </c>
      <c r="D53">
        <v>130</v>
      </c>
      <c r="E53">
        <v>3</v>
      </c>
      <c r="F53">
        <v>2</v>
      </c>
      <c r="G53">
        <v>170</v>
      </c>
      <c r="H53">
        <v>1.5</v>
      </c>
      <c r="I53" t="s">
        <v>90</v>
      </c>
      <c r="J53">
        <v>10</v>
      </c>
      <c r="K53">
        <v>120</v>
      </c>
      <c r="L53">
        <v>25</v>
      </c>
      <c r="M53">
        <v>3</v>
      </c>
      <c r="N53" t="s">
        <v>42</v>
      </c>
      <c r="O53" t="s">
        <v>25</v>
      </c>
      <c r="P53" s="1">
        <v>30.450842999999999</v>
      </c>
    </row>
    <row r="54" spans="1:16" x14ac:dyDescent="0.25">
      <c r="A54" t="s">
        <v>91</v>
      </c>
      <c r="B54" t="s">
        <v>39</v>
      </c>
      <c r="C54" t="s">
        <v>18</v>
      </c>
      <c r="D54">
        <v>120</v>
      </c>
      <c r="E54">
        <v>3</v>
      </c>
      <c r="F54">
        <v>1</v>
      </c>
      <c r="G54">
        <v>200</v>
      </c>
      <c r="H54">
        <v>6</v>
      </c>
      <c r="I54">
        <v>11</v>
      </c>
      <c r="J54">
        <v>14</v>
      </c>
      <c r="K54">
        <v>260</v>
      </c>
      <c r="L54">
        <v>25</v>
      </c>
      <c r="M54">
        <v>3</v>
      </c>
      <c r="N54" t="s">
        <v>35</v>
      </c>
      <c r="O54" t="s">
        <v>37</v>
      </c>
      <c r="P54" s="1">
        <v>37.840594000000003</v>
      </c>
    </row>
    <row r="55" spans="1:16" x14ac:dyDescent="0.25">
      <c r="A55" t="s">
        <v>92</v>
      </c>
      <c r="B55" t="s">
        <v>23</v>
      </c>
      <c r="C55" t="s">
        <v>18</v>
      </c>
      <c r="D55">
        <v>100</v>
      </c>
      <c r="E55">
        <v>3</v>
      </c>
      <c r="F55">
        <v>0</v>
      </c>
      <c r="G55">
        <v>320</v>
      </c>
      <c r="H55">
        <v>1</v>
      </c>
      <c r="I55">
        <v>20</v>
      </c>
      <c r="J55">
        <v>3</v>
      </c>
      <c r="K55">
        <v>45</v>
      </c>
      <c r="L55">
        <v>100</v>
      </c>
      <c r="M55">
        <v>3</v>
      </c>
      <c r="N55">
        <v>1</v>
      </c>
      <c r="O55">
        <v>1</v>
      </c>
      <c r="P55" s="1">
        <v>41.503540000000001</v>
      </c>
    </row>
    <row r="56" spans="1:16" x14ac:dyDescent="0.25">
      <c r="A56" t="s">
        <v>93</v>
      </c>
      <c r="B56" t="s">
        <v>21</v>
      </c>
      <c r="C56" t="s">
        <v>18</v>
      </c>
      <c r="D56">
        <v>50</v>
      </c>
      <c r="E56">
        <v>1</v>
      </c>
      <c r="F56">
        <v>0</v>
      </c>
      <c r="G56">
        <v>0</v>
      </c>
      <c r="H56">
        <v>0</v>
      </c>
      <c r="I56">
        <v>13</v>
      </c>
      <c r="J56">
        <v>0</v>
      </c>
      <c r="K56">
        <v>15</v>
      </c>
      <c r="L56">
        <v>0</v>
      </c>
      <c r="M56">
        <v>3</v>
      </c>
      <c r="N56" t="s">
        <v>25</v>
      </c>
      <c r="O56">
        <v>1</v>
      </c>
      <c r="P56" s="1">
        <v>60.756112000000002</v>
      </c>
    </row>
    <row r="57" spans="1:16" x14ac:dyDescent="0.25">
      <c r="A57" t="s">
        <v>94</v>
      </c>
      <c r="B57" t="s">
        <v>21</v>
      </c>
      <c r="C57" t="s">
        <v>18</v>
      </c>
      <c r="D57">
        <v>50</v>
      </c>
      <c r="E57">
        <v>2</v>
      </c>
      <c r="F57">
        <v>0</v>
      </c>
      <c r="G57">
        <v>0</v>
      </c>
      <c r="H57">
        <v>1</v>
      </c>
      <c r="I57">
        <v>10</v>
      </c>
      <c r="J57">
        <v>0</v>
      </c>
      <c r="K57">
        <v>50</v>
      </c>
      <c r="L57">
        <v>0</v>
      </c>
      <c r="M57">
        <v>3</v>
      </c>
      <c r="N57" t="s">
        <v>25</v>
      </c>
      <c r="O57">
        <v>1</v>
      </c>
      <c r="P57" s="1">
        <v>63.005645000000001</v>
      </c>
    </row>
    <row r="58" spans="1:16" x14ac:dyDescent="0.25">
      <c r="A58" t="s">
        <v>95</v>
      </c>
      <c r="B58" t="s">
        <v>21</v>
      </c>
      <c r="C58" t="s">
        <v>18</v>
      </c>
      <c r="D58">
        <v>100</v>
      </c>
      <c r="E58">
        <v>4</v>
      </c>
      <c r="F58">
        <v>1</v>
      </c>
      <c r="G58">
        <v>135</v>
      </c>
      <c r="H58">
        <v>2</v>
      </c>
      <c r="I58">
        <v>14</v>
      </c>
      <c r="J58">
        <v>6</v>
      </c>
      <c r="K58">
        <v>110</v>
      </c>
      <c r="L58">
        <v>25</v>
      </c>
      <c r="M58">
        <v>3</v>
      </c>
      <c r="N58">
        <v>1</v>
      </c>
      <c r="O58" t="s">
        <v>25</v>
      </c>
      <c r="P58" s="1">
        <v>49.511873999999999</v>
      </c>
    </row>
    <row r="59" spans="1:16" x14ac:dyDescent="0.25">
      <c r="A59" t="s">
        <v>96</v>
      </c>
      <c r="B59" t="s">
        <v>21</v>
      </c>
      <c r="C59" t="s">
        <v>52</v>
      </c>
      <c r="D59">
        <v>100</v>
      </c>
      <c r="E59">
        <v>5</v>
      </c>
      <c r="F59">
        <v>2</v>
      </c>
      <c r="G59">
        <v>0</v>
      </c>
      <c r="H59">
        <v>2.7</v>
      </c>
      <c r="I59">
        <v>-1</v>
      </c>
      <c r="J59">
        <v>-1</v>
      </c>
      <c r="K59">
        <v>110</v>
      </c>
      <c r="L59">
        <v>0</v>
      </c>
      <c r="M59">
        <v>1</v>
      </c>
      <c r="N59">
        <v>1</v>
      </c>
      <c r="O59" t="s">
        <v>37</v>
      </c>
      <c r="P59" s="1">
        <v>50.828392000000001</v>
      </c>
    </row>
    <row r="60" spans="1:16" x14ac:dyDescent="0.25">
      <c r="A60" t="s">
        <v>97</v>
      </c>
      <c r="B60" t="s">
        <v>23</v>
      </c>
      <c r="C60" t="s">
        <v>18</v>
      </c>
      <c r="D60">
        <v>120</v>
      </c>
      <c r="E60">
        <v>3</v>
      </c>
      <c r="F60">
        <v>1</v>
      </c>
      <c r="G60">
        <v>210</v>
      </c>
      <c r="H60">
        <v>5</v>
      </c>
      <c r="I60">
        <v>14</v>
      </c>
      <c r="J60">
        <v>12</v>
      </c>
      <c r="K60">
        <v>240</v>
      </c>
      <c r="L60">
        <v>25</v>
      </c>
      <c r="M60">
        <v>2</v>
      </c>
      <c r="N60" t="s">
        <v>35</v>
      </c>
      <c r="O60" t="s">
        <v>28</v>
      </c>
      <c r="P60" s="1">
        <v>39.259197</v>
      </c>
    </row>
    <row r="61" spans="1:16" x14ac:dyDescent="0.25">
      <c r="A61" t="s">
        <v>98</v>
      </c>
      <c r="B61" t="s">
        <v>30</v>
      </c>
      <c r="C61" t="s">
        <v>18</v>
      </c>
      <c r="D61">
        <v>100</v>
      </c>
      <c r="E61">
        <v>3</v>
      </c>
      <c r="F61">
        <v>2</v>
      </c>
      <c r="G61">
        <v>140</v>
      </c>
      <c r="H61">
        <v>2.5</v>
      </c>
      <c r="I61" t="s">
        <v>32</v>
      </c>
      <c r="J61">
        <v>8</v>
      </c>
      <c r="K61">
        <v>140</v>
      </c>
      <c r="L61">
        <v>25</v>
      </c>
      <c r="M61">
        <v>3</v>
      </c>
      <c r="N61">
        <v>1</v>
      </c>
      <c r="O61" t="s">
        <v>25</v>
      </c>
      <c r="P61" s="1">
        <v>39.703400000000002</v>
      </c>
    </row>
    <row r="62" spans="1:16" x14ac:dyDescent="0.25">
      <c r="A62" t="s">
        <v>99</v>
      </c>
      <c r="B62" t="s">
        <v>23</v>
      </c>
      <c r="C62" t="s">
        <v>18</v>
      </c>
      <c r="D62">
        <v>90</v>
      </c>
      <c r="E62">
        <v>2</v>
      </c>
      <c r="F62">
        <v>0</v>
      </c>
      <c r="G62">
        <v>0</v>
      </c>
      <c r="H62">
        <v>2</v>
      </c>
      <c r="I62">
        <v>15</v>
      </c>
      <c r="J62">
        <v>6</v>
      </c>
      <c r="K62">
        <v>110</v>
      </c>
      <c r="L62">
        <v>25</v>
      </c>
      <c r="M62">
        <v>3</v>
      </c>
      <c r="N62">
        <v>1</v>
      </c>
      <c r="O62" t="s">
        <v>25</v>
      </c>
      <c r="P62" s="1">
        <v>55.333142000000002</v>
      </c>
    </row>
    <row r="63" spans="1:16" x14ac:dyDescent="0.25">
      <c r="A63" t="s">
        <v>100</v>
      </c>
      <c r="B63" t="s">
        <v>27</v>
      </c>
      <c r="C63" t="s">
        <v>18</v>
      </c>
      <c r="D63">
        <v>110</v>
      </c>
      <c r="E63">
        <v>1</v>
      </c>
      <c r="F63">
        <v>0</v>
      </c>
      <c r="G63">
        <v>240</v>
      </c>
      <c r="H63">
        <v>0</v>
      </c>
      <c r="I63">
        <v>23</v>
      </c>
      <c r="J63">
        <v>2</v>
      </c>
      <c r="K63">
        <v>30</v>
      </c>
      <c r="L63">
        <v>25</v>
      </c>
      <c r="M63">
        <v>1</v>
      </c>
      <c r="N63">
        <v>1</v>
      </c>
      <c r="O63" t="s">
        <v>101</v>
      </c>
      <c r="P63" s="1">
        <v>41.998933000000001</v>
      </c>
    </row>
    <row r="64" spans="1:16" x14ac:dyDescent="0.25">
      <c r="A64" t="s">
        <v>102</v>
      </c>
      <c r="B64" t="s">
        <v>23</v>
      </c>
      <c r="C64" t="s">
        <v>18</v>
      </c>
      <c r="D64">
        <v>110</v>
      </c>
      <c r="E64">
        <v>2</v>
      </c>
      <c r="F64">
        <v>0</v>
      </c>
      <c r="G64">
        <v>290</v>
      </c>
      <c r="H64">
        <v>0</v>
      </c>
      <c r="I64">
        <v>22</v>
      </c>
      <c r="J64">
        <v>3</v>
      </c>
      <c r="K64">
        <v>35</v>
      </c>
      <c r="L64">
        <v>25</v>
      </c>
      <c r="M64">
        <v>1</v>
      </c>
      <c r="N64">
        <v>1</v>
      </c>
      <c r="O64">
        <v>1</v>
      </c>
      <c r="P64" s="1">
        <v>40.560158999999999</v>
      </c>
    </row>
    <row r="65" spans="1:16" x14ac:dyDescent="0.25">
      <c r="A65" t="s">
        <v>103</v>
      </c>
      <c r="B65" t="s">
        <v>17</v>
      </c>
      <c r="C65" t="s">
        <v>18</v>
      </c>
      <c r="D65">
        <v>80</v>
      </c>
      <c r="E65">
        <v>2</v>
      </c>
      <c r="F65">
        <v>0</v>
      </c>
      <c r="G65">
        <v>0</v>
      </c>
      <c r="H65">
        <v>3</v>
      </c>
      <c r="I65">
        <v>16</v>
      </c>
      <c r="J65">
        <v>0</v>
      </c>
      <c r="K65">
        <v>95</v>
      </c>
      <c r="L65">
        <v>0</v>
      </c>
      <c r="M65">
        <v>1</v>
      </c>
      <c r="N65" t="s">
        <v>104</v>
      </c>
      <c r="O65">
        <v>1</v>
      </c>
      <c r="P65" s="1">
        <v>68.235884999999996</v>
      </c>
    </row>
    <row r="66" spans="1:16" x14ac:dyDescent="0.25">
      <c r="A66" t="s">
        <v>105</v>
      </c>
      <c r="B66" t="s">
        <v>17</v>
      </c>
      <c r="C66" t="s">
        <v>18</v>
      </c>
      <c r="D66">
        <v>90</v>
      </c>
      <c r="E66">
        <v>3</v>
      </c>
      <c r="F66">
        <v>0</v>
      </c>
      <c r="G66">
        <v>0</v>
      </c>
      <c r="H66">
        <v>4</v>
      </c>
      <c r="I66">
        <v>19</v>
      </c>
      <c r="J66">
        <v>0</v>
      </c>
      <c r="K66">
        <v>140</v>
      </c>
      <c r="L66">
        <v>0</v>
      </c>
      <c r="M66">
        <v>1</v>
      </c>
      <c r="N66">
        <v>1</v>
      </c>
      <c r="O66" t="s">
        <v>37</v>
      </c>
      <c r="P66" s="1">
        <v>74.472949</v>
      </c>
    </row>
    <row r="67" spans="1:16" x14ac:dyDescent="0.25">
      <c r="A67" t="s">
        <v>106</v>
      </c>
      <c r="B67" t="s">
        <v>17</v>
      </c>
      <c r="C67" t="s">
        <v>18</v>
      </c>
      <c r="D67">
        <v>90</v>
      </c>
      <c r="E67">
        <v>3</v>
      </c>
      <c r="F67">
        <v>0</v>
      </c>
      <c r="G67">
        <v>0</v>
      </c>
      <c r="H67">
        <v>3</v>
      </c>
      <c r="I67">
        <v>20</v>
      </c>
      <c r="J67">
        <v>0</v>
      </c>
      <c r="K67">
        <v>120</v>
      </c>
      <c r="L67">
        <v>0</v>
      </c>
      <c r="M67">
        <v>1</v>
      </c>
      <c r="N67">
        <v>1</v>
      </c>
      <c r="O67" t="s">
        <v>37</v>
      </c>
      <c r="P67" s="1">
        <v>72.801787000000004</v>
      </c>
    </row>
    <row r="68" spans="1:16" x14ac:dyDescent="0.25">
      <c r="A68" t="s">
        <v>107</v>
      </c>
      <c r="B68" t="s">
        <v>23</v>
      </c>
      <c r="C68" t="s">
        <v>18</v>
      </c>
      <c r="D68">
        <v>110</v>
      </c>
      <c r="E68">
        <v>2</v>
      </c>
      <c r="F68">
        <v>1</v>
      </c>
      <c r="G68">
        <v>70</v>
      </c>
      <c r="H68">
        <v>1</v>
      </c>
      <c r="I68">
        <v>9</v>
      </c>
      <c r="J68">
        <v>15</v>
      </c>
      <c r="K68">
        <v>40</v>
      </c>
      <c r="L68">
        <v>25</v>
      </c>
      <c r="M68">
        <v>2</v>
      </c>
      <c r="N68">
        <v>1</v>
      </c>
      <c r="O68" t="s">
        <v>28</v>
      </c>
      <c r="P68" s="1">
        <v>31.230053999999999</v>
      </c>
    </row>
    <row r="69" spans="1:16" x14ac:dyDescent="0.25">
      <c r="A69" t="s">
        <v>108</v>
      </c>
      <c r="B69" t="s">
        <v>23</v>
      </c>
      <c r="C69" t="s">
        <v>18</v>
      </c>
      <c r="D69">
        <v>110</v>
      </c>
      <c r="E69">
        <v>6</v>
      </c>
      <c r="F69">
        <v>0</v>
      </c>
      <c r="G69">
        <v>230</v>
      </c>
      <c r="H69">
        <v>1</v>
      </c>
      <c r="I69">
        <v>16</v>
      </c>
      <c r="J69">
        <v>3</v>
      </c>
      <c r="K69">
        <v>55</v>
      </c>
      <c r="L69">
        <v>25</v>
      </c>
      <c r="M69">
        <v>1</v>
      </c>
      <c r="N69">
        <v>1</v>
      </c>
      <c r="O69">
        <v>1</v>
      </c>
      <c r="P69" s="1">
        <v>53.131323999999999</v>
      </c>
    </row>
    <row r="70" spans="1:16" x14ac:dyDescent="0.25">
      <c r="A70" t="s">
        <v>109</v>
      </c>
      <c r="B70" t="s">
        <v>17</v>
      </c>
      <c r="C70" t="s">
        <v>18</v>
      </c>
      <c r="D70">
        <v>90</v>
      </c>
      <c r="E70">
        <v>2</v>
      </c>
      <c r="F70">
        <v>0</v>
      </c>
      <c r="G70">
        <v>15</v>
      </c>
      <c r="H70">
        <v>3</v>
      </c>
      <c r="I70">
        <v>15</v>
      </c>
      <c r="J70">
        <v>5</v>
      </c>
      <c r="K70">
        <v>90</v>
      </c>
      <c r="L70">
        <v>25</v>
      </c>
      <c r="M70">
        <v>2</v>
      </c>
      <c r="N70">
        <v>1</v>
      </c>
      <c r="O70">
        <v>1</v>
      </c>
      <c r="P70" s="1">
        <v>59.363993000000001</v>
      </c>
    </row>
    <row r="71" spans="1:16" x14ac:dyDescent="0.25">
      <c r="A71" t="s">
        <v>110</v>
      </c>
      <c r="B71" t="s">
        <v>30</v>
      </c>
      <c r="C71" t="s">
        <v>18</v>
      </c>
      <c r="D71">
        <v>110</v>
      </c>
      <c r="E71">
        <v>2</v>
      </c>
      <c r="F71">
        <v>1</v>
      </c>
      <c r="G71">
        <v>200</v>
      </c>
      <c r="H71">
        <v>0</v>
      </c>
      <c r="I71">
        <v>21</v>
      </c>
      <c r="J71">
        <v>3</v>
      </c>
      <c r="K71">
        <v>35</v>
      </c>
      <c r="L71">
        <v>100</v>
      </c>
      <c r="M71">
        <v>3</v>
      </c>
      <c r="N71">
        <v>1</v>
      </c>
      <c r="O71">
        <v>1</v>
      </c>
      <c r="P71" s="1">
        <v>38.839745999999998</v>
      </c>
    </row>
    <row r="72" spans="1:16" x14ac:dyDescent="0.25">
      <c r="A72" t="s">
        <v>111</v>
      </c>
      <c r="B72" t="s">
        <v>30</v>
      </c>
      <c r="C72" t="s">
        <v>18</v>
      </c>
      <c r="D72">
        <v>140</v>
      </c>
      <c r="E72">
        <v>3</v>
      </c>
      <c r="F72">
        <v>1</v>
      </c>
      <c r="G72">
        <v>190</v>
      </c>
      <c r="H72">
        <v>4</v>
      </c>
      <c r="I72">
        <v>15</v>
      </c>
      <c r="J72">
        <v>14</v>
      </c>
      <c r="K72">
        <v>230</v>
      </c>
      <c r="L72">
        <v>100</v>
      </c>
      <c r="M72">
        <v>3</v>
      </c>
      <c r="N72" t="s">
        <v>31</v>
      </c>
      <c r="O72">
        <v>1</v>
      </c>
      <c r="P72" s="1">
        <v>28.592784999999999</v>
      </c>
    </row>
    <row r="73" spans="1:16" x14ac:dyDescent="0.25">
      <c r="A73" t="s">
        <v>112</v>
      </c>
      <c r="B73" t="s">
        <v>30</v>
      </c>
      <c r="C73" t="s">
        <v>18</v>
      </c>
      <c r="D73">
        <v>100</v>
      </c>
      <c r="E73">
        <v>3</v>
      </c>
      <c r="F73">
        <v>1</v>
      </c>
      <c r="G73">
        <v>200</v>
      </c>
      <c r="H73">
        <v>3</v>
      </c>
      <c r="I73">
        <v>16</v>
      </c>
      <c r="J73">
        <v>3</v>
      </c>
      <c r="K73">
        <v>110</v>
      </c>
      <c r="L73">
        <v>100</v>
      </c>
      <c r="M73">
        <v>3</v>
      </c>
      <c r="N73">
        <v>1</v>
      </c>
      <c r="O73">
        <v>1</v>
      </c>
      <c r="P73" s="1">
        <v>46.658844000000002</v>
      </c>
    </row>
    <row r="74" spans="1:16" x14ac:dyDescent="0.25">
      <c r="A74" t="s">
        <v>113</v>
      </c>
      <c r="B74" t="s">
        <v>30</v>
      </c>
      <c r="C74" t="s">
        <v>18</v>
      </c>
      <c r="D74">
        <v>110</v>
      </c>
      <c r="E74">
        <v>2</v>
      </c>
      <c r="F74">
        <v>1</v>
      </c>
      <c r="G74">
        <v>250</v>
      </c>
      <c r="H74">
        <v>0</v>
      </c>
      <c r="I74">
        <v>21</v>
      </c>
      <c r="J74">
        <v>3</v>
      </c>
      <c r="K74">
        <v>60</v>
      </c>
      <c r="L74">
        <v>25</v>
      </c>
      <c r="M74">
        <v>3</v>
      </c>
      <c r="N74">
        <v>1</v>
      </c>
      <c r="O74" t="s">
        <v>28</v>
      </c>
      <c r="P74" s="1">
        <v>39.106174000000003</v>
      </c>
    </row>
    <row r="75" spans="1:16" x14ac:dyDescent="0.25">
      <c r="A75" t="s">
        <v>114</v>
      </c>
      <c r="B75" t="s">
        <v>30</v>
      </c>
      <c r="C75" t="s">
        <v>18</v>
      </c>
      <c r="D75">
        <v>110</v>
      </c>
      <c r="E75">
        <v>1</v>
      </c>
      <c r="F75">
        <v>1</v>
      </c>
      <c r="G75">
        <v>140</v>
      </c>
      <c r="H75">
        <v>0</v>
      </c>
      <c r="I75">
        <v>13</v>
      </c>
      <c r="J75">
        <v>12</v>
      </c>
      <c r="K75">
        <v>25</v>
      </c>
      <c r="L75">
        <v>25</v>
      </c>
      <c r="M75">
        <v>2</v>
      </c>
      <c r="N75">
        <v>1</v>
      </c>
      <c r="O75">
        <v>1</v>
      </c>
      <c r="P75" s="1">
        <v>27.753301</v>
      </c>
    </row>
    <row r="76" spans="1:16" x14ac:dyDescent="0.25">
      <c r="A76" t="s">
        <v>115</v>
      </c>
      <c r="B76" t="s">
        <v>27</v>
      </c>
      <c r="C76" t="s">
        <v>18</v>
      </c>
      <c r="D76">
        <v>100</v>
      </c>
      <c r="E76">
        <v>3</v>
      </c>
      <c r="F76">
        <v>1</v>
      </c>
      <c r="G76">
        <v>230</v>
      </c>
      <c r="H76">
        <v>3</v>
      </c>
      <c r="I76">
        <v>17</v>
      </c>
      <c r="J76">
        <v>3</v>
      </c>
      <c r="K76">
        <v>115</v>
      </c>
      <c r="L76">
        <v>25</v>
      </c>
      <c r="M76">
        <v>1</v>
      </c>
      <c r="N76">
        <v>1</v>
      </c>
      <c r="O76" t="s">
        <v>37</v>
      </c>
      <c r="P76" s="1">
        <v>49.787444999999998</v>
      </c>
    </row>
    <row r="77" spans="1:16" x14ac:dyDescent="0.25">
      <c r="A77" t="s">
        <v>116</v>
      </c>
      <c r="B77" t="s">
        <v>30</v>
      </c>
      <c r="C77" t="s">
        <v>18</v>
      </c>
      <c r="D77">
        <v>100</v>
      </c>
      <c r="E77">
        <v>3</v>
      </c>
      <c r="F77">
        <v>1</v>
      </c>
      <c r="G77">
        <v>200</v>
      </c>
      <c r="H77">
        <v>3</v>
      </c>
      <c r="I77">
        <v>17</v>
      </c>
      <c r="J77">
        <v>3</v>
      </c>
      <c r="K77">
        <v>110</v>
      </c>
      <c r="L77">
        <v>25</v>
      </c>
      <c r="M77">
        <v>1</v>
      </c>
      <c r="N77">
        <v>1</v>
      </c>
      <c r="O77">
        <v>1</v>
      </c>
      <c r="P77" s="1">
        <v>51.592193000000002</v>
      </c>
    </row>
    <row r="78" spans="1:16" x14ac:dyDescent="0.25">
      <c r="A78" t="s">
        <v>117</v>
      </c>
      <c r="B78" t="s">
        <v>30</v>
      </c>
      <c r="C78" t="s">
        <v>18</v>
      </c>
      <c r="D78">
        <v>110</v>
      </c>
      <c r="E78">
        <v>2</v>
      </c>
      <c r="F78">
        <v>1</v>
      </c>
      <c r="G78">
        <v>200</v>
      </c>
      <c r="H78">
        <v>1</v>
      </c>
      <c r="I78">
        <v>16</v>
      </c>
      <c r="J78">
        <v>8</v>
      </c>
      <c r="K78">
        <v>60</v>
      </c>
      <c r="L78">
        <v>25</v>
      </c>
      <c r="M78">
        <v>1</v>
      </c>
      <c r="N78">
        <v>1</v>
      </c>
      <c r="O78" t="s">
        <v>28</v>
      </c>
      <c r="P78" s="1">
        <v>36.187559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topLeftCell="A64" workbookViewId="0">
      <selection activeCell="G87" sqref="G87"/>
    </sheetView>
  </sheetViews>
  <sheetFormatPr defaultColWidth="11" defaultRowHeight="15.75" x14ac:dyDescent="0.25"/>
  <cols>
    <col min="7" max="7" width="26.25" customWidth="1"/>
    <col min="8" max="8" width="33.125" customWidth="1"/>
    <col min="9" max="9" width="26" customWidth="1"/>
  </cols>
  <sheetData>
    <row r="1" spans="1:10" x14ac:dyDescent="0.25">
      <c r="A1" t="s">
        <v>9</v>
      </c>
      <c r="B1" t="s">
        <v>7</v>
      </c>
      <c r="C1" t="s">
        <v>15</v>
      </c>
      <c r="E1" t="s">
        <v>118</v>
      </c>
      <c r="G1" t="s">
        <v>120</v>
      </c>
      <c r="H1" t="s">
        <v>122</v>
      </c>
      <c r="I1" t="s">
        <v>123</v>
      </c>
      <c r="J1" t="s">
        <v>119</v>
      </c>
    </row>
    <row r="2" spans="1:10" x14ac:dyDescent="0.25">
      <c r="A2">
        <v>6</v>
      </c>
      <c r="B2">
        <v>10</v>
      </c>
      <c r="C2" s="1">
        <v>68.402973000000003</v>
      </c>
      <c r="E2">
        <f>35.2566+3.443*B2</f>
        <v>69.686599999999999</v>
      </c>
      <c r="G2">
        <f>(C2-$J$2)^2</f>
        <v>662.40696477232461</v>
      </c>
      <c r="H2">
        <f>(E2-$J$2)^2</f>
        <v>730.12876730286632</v>
      </c>
      <c r="I2">
        <f>(C2-E2)^2</f>
        <v>1.6476982751289888</v>
      </c>
      <c r="J2" s="1">
        <f>AVERAGE(C2:C78)</f>
        <v>42.665704987012987</v>
      </c>
    </row>
    <row r="3" spans="1:10" x14ac:dyDescent="0.25">
      <c r="A3">
        <v>8</v>
      </c>
      <c r="B3">
        <v>2</v>
      </c>
      <c r="C3" s="1">
        <v>33.983679000000002</v>
      </c>
      <c r="E3">
        <f t="shared" ref="E3:E66" si="0">35.2566+3.443*B3</f>
        <v>42.142600000000002</v>
      </c>
      <c r="G3">
        <f t="shared" ref="G3:G66" si="1">(C3-$J$2)^2</f>
        <v>75.377575239168792</v>
      </c>
      <c r="H3">
        <f t="shared" ref="H3:H66" si="2">(E3-$J$2)^2</f>
        <v>0.27363882743785534</v>
      </c>
      <c r="I3">
        <f t="shared" ref="I3:I66" si="3">(C3-E3)^2</f>
        <v>66.567991884240996</v>
      </c>
    </row>
    <row r="4" spans="1:10" x14ac:dyDescent="0.25">
      <c r="A4">
        <v>5</v>
      </c>
      <c r="B4">
        <v>9</v>
      </c>
      <c r="C4" s="1">
        <v>59.425505000000001</v>
      </c>
      <c r="E4">
        <f t="shared" si="0"/>
        <v>66.243600000000001</v>
      </c>
      <c r="G4">
        <f t="shared" si="1"/>
        <v>280.89089647531955</v>
      </c>
      <c r="H4">
        <f t="shared" si="2"/>
        <v>555.91713324343789</v>
      </c>
      <c r="I4">
        <f t="shared" si="3"/>
        <v>46.486419429024991</v>
      </c>
    </row>
    <row r="5" spans="1:10" x14ac:dyDescent="0.25">
      <c r="A5">
        <v>0</v>
      </c>
      <c r="B5">
        <v>14</v>
      </c>
      <c r="C5" s="1">
        <v>93.704911999999993</v>
      </c>
      <c r="E5">
        <f t="shared" si="0"/>
        <v>83.45859999999999</v>
      </c>
      <c r="G5">
        <f t="shared" si="1"/>
        <v>2605.0006525145418</v>
      </c>
      <c r="H5">
        <f t="shared" si="2"/>
        <v>1664.0602835405798</v>
      </c>
      <c r="I5">
        <f t="shared" si="3"/>
        <v>104.98690960134407</v>
      </c>
    </row>
    <row r="6" spans="1:10" x14ac:dyDescent="0.25">
      <c r="A6">
        <v>8</v>
      </c>
      <c r="B6">
        <v>1</v>
      </c>
      <c r="C6" s="1">
        <v>34.384842999999996</v>
      </c>
      <c r="E6">
        <f t="shared" si="0"/>
        <v>38.699599999999997</v>
      </c>
      <c r="G6">
        <f t="shared" si="1"/>
        <v>68.572675247956724</v>
      </c>
      <c r="H6">
        <f t="shared" si="2"/>
        <v>15.72998876800931</v>
      </c>
      <c r="I6">
        <f t="shared" si="3"/>
        <v>18.617127969049001</v>
      </c>
    </row>
    <row r="7" spans="1:10" x14ac:dyDescent="0.25">
      <c r="A7">
        <v>10</v>
      </c>
      <c r="B7">
        <v>1.5</v>
      </c>
      <c r="C7" s="1">
        <v>29.509540999999999</v>
      </c>
      <c r="E7">
        <f t="shared" si="0"/>
        <v>40.421099999999996</v>
      </c>
      <c r="G7">
        <f t="shared" si="1"/>
        <v>173.08465085317749</v>
      </c>
      <c r="H7">
        <f t="shared" si="2"/>
        <v>5.0382515477235899</v>
      </c>
      <c r="I7">
        <f t="shared" si="3"/>
        <v>119.06211981048094</v>
      </c>
    </row>
    <row r="8" spans="1:10" x14ac:dyDescent="0.25">
      <c r="A8">
        <v>14</v>
      </c>
      <c r="B8">
        <v>1</v>
      </c>
      <c r="C8" s="1">
        <v>33.174093999999997</v>
      </c>
      <c r="E8">
        <f t="shared" si="0"/>
        <v>38.699599999999997</v>
      </c>
      <c r="G8">
        <f t="shared" si="1"/>
        <v>90.090679128785709</v>
      </c>
      <c r="H8">
        <f t="shared" si="2"/>
        <v>15.72998876800931</v>
      </c>
      <c r="I8">
        <f t="shared" si="3"/>
        <v>30.531216556036</v>
      </c>
    </row>
    <row r="9" spans="1:10" x14ac:dyDescent="0.25">
      <c r="A9">
        <v>8</v>
      </c>
      <c r="B9">
        <v>2</v>
      </c>
      <c r="C9" s="1">
        <v>37.038561999999999</v>
      </c>
      <c r="E9">
        <f t="shared" si="0"/>
        <v>42.142600000000002</v>
      </c>
      <c r="G9">
        <f t="shared" si="1"/>
        <v>31.664738196289452</v>
      </c>
      <c r="H9">
        <f t="shared" si="2"/>
        <v>0.27363882743785534</v>
      </c>
      <c r="I9">
        <f t="shared" si="3"/>
        <v>26.051203905444027</v>
      </c>
    </row>
    <row r="10" spans="1:10" x14ac:dyDescent="0.25">
      <c r="A10">
        <v>6</v>
      </c>
      <c r="B10">
        <v>4</v>
      </c>
      <c r="C10" s="1">
        <v>49.120252999999998</v>
      </c>
      <c r="E10">
        <f t="shared" si="0"/>
        <v>49.028599999999997</v>
      </c>
      <c r="G10">
        <f t="shared" si="1"/>
        <v>41.661190051954577</v>
      </c>
      <c r="H10">
        <f t="shared" si="2"/>
        <v>40.486432946294968</v>
      </c>
      <c r="I10">
        <f t="shared" si="3"/>
        <v>8.4002724090001604E-3</v>
      </c>
    </row>
    <row r="11" spans="1:10" x14ac:dyDescent="0.25">
      <c r="A11">
        <v>5</v>
      </c>
      <c r="B11">
        <v>5</v>
      </c>
      <c r="C11" s="1">
        <v>53.313813000000003</v>
      </c>
      <c r="E11">
        <f t="shared" si="0"/>
        <v>52.471599999999995</v>
      </c>
      <c r="G11">
        <f t="shared" si="1"/>
        <v>113.38220425623831</v>
      </c>
      <c r="H11">
        <f t="shared" si="2"/>
        <v>96.155577005723487</v>
      </c>
      <c r="I11">
        <f t="shared" si="3"/>
        <v>0.70932273736901363</v>
      </c>
    </row>
    <row r="12" spans="1:10" x14ac:dyDescent="0.25">
      <c r="A12">
        <v>12</v>
      </c>
      <c r="B12">
        <v>0</v>
      </c>
      <c r="C12" s="1">
        <v>18.042850999999999</v>
      </c>
      <c r="E12">
        <f t="shared" si="0"/>
        <v>35.256599999999999</v>
      </c>
      <c r="G12">
        <f t="shared" si="1"/>
        <v>606.28493846576134</v>
      </c>
      <c r="H12">
        <f t="shared" si="2"/>
        <v>54.894836708580726</v>
      </c>
      <c r="I12">
        <f t="shared" si="3"/>
        <v>296.31315463500101</v>
      </c>
    </row>
    <row r="13" spans="1:10" x14ac:dyDescent="0.25">
      <c r="A13">
        <v>1</v>
      </c>
      <c r="B13">
        <v>2</v>
      </c>
      <c r="C13" s="1">
        <v>50.764999000000003</v>
      </c>
      <c r="E13">
        <f t="shared" si="0"/>
        <v>42.142600000000002</v>
      </c>
      <c r="G13">
        <f t="shared" si="1"/>
        <v>65.598563508807331</v>
      </c>
      <c r="H13">
        <f t="shared" si="2"/>
        <v>0.27363882743785534</v>
      </c>
      <c r="I13">
        <f t="shared" si="3"/>
        <v>74.345764515201026</v>
      </c>
    </row>
    <row r="14" spans="1:10" x14ac:dyDescent="0.25">
      <c r="A14">
        <v>9</v>
      </c>
      <c r="B14">
        <v>0</v>
      </c>
      <c r="C14" s="1">
        <v>19.823573</v>
      </c>
      <c r="E14">
        <f t="shared" si="0"/>
        <v>35.256599999999999</v>
      </c>
      <c r="G14">
        <f t="shared" si="1"/>
        <v>521.7629937121219</v>
      </c>
      <c r="H14">
        <f t="shared" si="2"/>
        <v>54.894836708580726</v>
      </c>
      <c r="I14">
        <f t="shared" si="3"/>
        <v>238.17832238272896</v>
      </c>
    </row>
    <row r="15" spans="1:10" x14ac:dyDescent="0.25">
      <c r="A15">
        <v>7</v>
      </c>
      <c r="B15">
        <v>2</v>
      </c>
      <c r="C15" s="1">
        <v>40.400207999999999</v>
      </c>
      <c r="E15">
        <f t="shared" si="0"/>
        <v>42.142600000000002</v>
      </c>
      <c r="G15">
        <f t="shared" si="1"/>
        <v>5.1324765981649243</v>
      </c>
      <c r="H15">
        <f t="shared" si="2"/>
        <v>0.27363882743785534</v>
      </c>
      <c r="I15">
        <f t="shared" si="3"/>
        <v>3.0359298816640083</v>
      </c>
    </row>
    <row r="16" spans="1:10" x14ac:dyDescent="0.25">
      <c r="A16">
        <v>13</v>
      </c>
      <c r="B16">
        <v>0</v>
      </c>
      <c r="C16" s="1">
        <v>22.736446000000001</v>
      </c>
      <c r="E16">
        <f t="shared" si="0"/>
        <v>35.256599999999999</v>
      </c>
      <c r="G16">
        <f t="shared" si="1"/>
        <v>397.17536377143784</v>
      </c>
      <c r="H16">
        <f t="shared" si="2"/>
        <v>54.894836708580726</v>
      </c>
      <c r="I16">
        <f t="shared" si="3"/>
        <v>156.75425618371594</v>
      </c>
    </row>
    <row r="17" spans="1:9" x14ac:dyDescent="0.25">
      <c r="A17">
        <v>3</v>
      </c>
      <c r="B17">
        <v>0</v>
      </c>
      <c r="C17" s="1">
        <v>41.445019000000002</v>
      </c>
      <c r="E17">
        <f t="shared" si="0"/>
        <v>35.256599999999999</v>
      </c>
      <c r="G17">
        <f t="shared" si="1"/>
        <v>1.4900742788898647</v>
      </c>
      <c r="H17">
        <f t="shared" si="2"/>
        <v>54.894836708580726</v>
      </c>
      <c r="I17">
        <f t="shared" si="3"/>
        <v>38.296529719561043</v>
      </c>
    </row>
    <row r="18" spans="1:9" x14ac:dyDescent="0.25">
      <c r="A18">
        <v>2</v>
      </c>
      <c r="B18">
        <v>1</v>
      </c>
      <c r="C18" s="1">
        <v>45.863323999999999</v>
      </c>
      <c r="E18">
        <f t="shared" si="0"/>
        <v>38.699599999999997</v>
      </c>
      <c r="G18">
        <f t="shared" si="1"/>
        <v>10.224767352216032</v>
      </c>
      <c r="H18">
        <f t="shared" si="2"/>
        <v>15.72998876800931</v>
      </c>
      <c r="I18">
        <f t="shared" si="3"/>
        <v>51.318941548176028</v>
      </c>
    </row>
    <row r="19" spans="1:9" x14ac:dyDescent="0.25">
      <c r="A19">
        <v>12</v>
      </c>
      <c r="B19">
        <v>1</v>
      </c>
      <c r="C19" s="1">
        <v>35.782791000000003</v>
      </c>
      <c r="E19">
        <f t="shared" si="0"/>
        <v>38.699599999999997</v>
      </c>
      <c r="G19">
        <f t="shared" si="1"/>
        <v>47.374504952618963</v>
      </c>
      <c r="H19">
        <f t="shared" si="2"/>
        <v>15.72998876800931</v>
      </c>
      <c r="I19">
        <f t="shared" si="3"/>
        <v>8.5077747424809615</v>
      </c>
    </row>
    <row r="20" spans="1:9" x14ac:dyDescent="0.25">
      <c r="A20">
        <v>13</v>
      </c>
      <c r="B20">
        <v>0</v>
      </c>
      <c r="C20" s="1">
        <v>22.396512999999999</v>
      </c>
      <c r="E20">
        <f t="shared" si="0"/>
        <v>35.256599999999999</v>
      </c>
      <c r="G20">
        <f t="shared" si="1"/>
        <v>410.8401438063915</v>
      </c>
      <c r="H20">
        <f t="shared" si="2"/>
        <v>54.894836708580726</v>
      </c>
      <c r="I20">
        <f t="shared" si="3"/>
        <v>165.381837647569</v>
      </c>
    </row>
    <row r="21" spans="1:9" x14ac:dyDescent="0.25">
      <c r="A21">
        <v>7</v>
      </c>
      <c r="B21">
        <v>4</v>
      </c>
      <c r="C21" s="1">
        <v>40.448771999999998</v>
      </c>
      <c r="E21">
        <f t="shared" si="0"/>
        <v>49.028599999999997</v>
      </c>
      <c r="G21">
        <f t="shared" si="1"/>
        <v>4.9147918689063319</v>
      </c>
      <c r="H21">
        <f t="shared" si="2"/>
        <v>40.486432946294968</v>
      </c>
      <c r="I21">
        <f t="shared" si="3"/>
        <v>73.613448509583989</v>
      </c>
    </row>
    <row r="22" spans="1:9" x14ac:dyDescent="0.25">
      <c r="A22">
        <v>0</v>
      </c>
      <c r="B22">
        <v>1</v>
      </c>
      <c r="C22" s="1">
        <v>64.533816000000002</v>
      </c>
      <c r="E22">
        <f t="shared" si="0"/>
        <v>38.699599999999997</v>
      </c>
      <c r="G22">
        <f t="shared" si="1"/>
        <v>478.21427927632396</v>
      </c>
      <c r="H22">
        <f t="shared" si="2"/>
        <v>15.72998876800931</v>
      </c>
      <c r="I22">
        <f t="shared" si="3"/>
        <v>667.40671633465627</v>
      </c>
    </row>
    <row r="23" spans="1:9" x14ac:dyDescent="0.25">
      <c r="A23">
        <v>3</v>
      </c>
      <c r="B23">
        <v>1</v>
      </c>
      <c r="C23" s="1">
        <v>46.895643999999997</v>
      </c>
      <c r="E23">
        <f t="shared" si="0"/>
        <v>38.699599999999997</v>
      </c>
      <c r="G23">
        <f t="shared" si="1"/>
        <v>17.892384053589524</v>
      </c>
      <c r="H23">
        <f t="shared" si="2"/>
        <v>15.72998876800931</v>
      </c>
      <c r="I23">
        <f t="shared" si="3"/>
        <v>67.175137249936014</v>
      </c>
    </row>
    <row r="24" spans="1:9" x14ac:dyDescent="0.25">
      <c r="A24">
        <v>10</v>
      </c>
      <c r="B24">
        <v>2</v>
      </c>
      <c r="C24" s="1">
        <v>36.176195999999997</v>
      </c>
      <c r="E24">
        <f t="shared" si="0"/>
        <v>42.142600000000002</v>
      </c>
      <c r="G24">
        <f t="shared" si="1"/>
        <v>42.113726892522358</v>
      </c>
      <c r="H24">
        <f t="shared" si="2"/>
        <v>0.27363882743785534</v>
      </c>
      <c r="I24">
        <f t="shared" si="3"/>
        <v>35.597976691216054</v>
      </c>
    </row>
    <row r="25" spans="1:9" x14ac:dyDescent="0.25">
      <c r="A25">
        <v>5</v>
      </c>
      <c r="B25">
        <v>1</v>
      </c>
      <c r="C25" s="1">
        <v>44.330855999999997</v>
      </c>
      <c r="E25">
        <f t="shared" si="0"/>
        <v>38.699599999999997</v>
      </c>
      <c r="G25">
        <f t="shared" si="1"/>
        <v>2.7727278960516668</v>
      </c>
      <c r="H25">
        <f t="shared" si="2"/>
        <v>15.72998876800931</v>
      </c>
      <c r="I25">
        <f t="shared" si="3"/>
        <v>31.711044137536007</v>
      </c>
    </row>
    <row r="26" spans="1:9" x14ac:dyDescent="0.25">
      <c r="A26">
        <v>13</v>
      </c>
      <c r="B26">
        <v>1</v>
      </c>
      <c r="C26" s="1">
        <v>32.207582000000002</v>
      </c>
      <c r="E26">
        <f t="shared" si="0"/>
        <v>38.699599999999997</v>
      </c>
      <c r="G26">
        <f t="shared" si="1"/>
        <v>109.37233641148939</v>
      </c>
      <c r="H26">
        <f t="shared" si="2"/>
        <v>15.72998876800931</v>
      </c>
      <c r="I26">
        <f t="shared" si="3"/>
        <v>42.146297712323928</v>
      </c>
    </row>
    <row r="27" spans="1:9" x14ac:dyDescent="0.25">
      <c r="A27">
        <v>11</v>
      </c>
      <c r="B27">
        <v>1</v>
      </c>
      <c r="C27" s="1">
        <v>31.435973000000001</v>
      </c>
      <c r="E27">
        <f t="shared" si="0"/>
        <v>38.699599999999997</v>
      </c>
      <c r="G27">
        <f t="shared" si="1"/>
        <v>126.10688050014264</v>
      </c>
      <c r="H27">
        <f t="shared" si="2"/>
        <v>15.72998876800931</v>
      </c>
      <c r="I27">
        <f t="shared" si="3"/>
        <v>52.760277195128943</v>
      </c>
    </row>
    <row r="28" spans="1:9" x14ac:dyDescent="0.25">
      <c r="A28">
        <v>7</v>
      </c>
      <c r="B28">
        <v>3</v>
      </c>
      <c r="C28" s="1">
        <v>58.345140999999998</v>
      </c>
      <c r="E28">
        <f t="shared" si="0"/>
        <v>45.585599999999999</v>
      </c>
      <c r="G28">
        <f t="shared" si="1"/>
        <v>245.84471368535404</v>
      </c>
      <c r="H28">
        <f t="shared" si="2"/>
        <v>8.5257868868664275</v>
      </c>
      <c r="I28">
        <f t="shared" si="3"/>
        <v>162.80588653068097</v>
      </c>
    </row>
    <row r="29" spans="1:9" x14ac:dyDescent="0.25">
      <c r="A29">
        <v>10</v>
      </c>
      <c r="B29">
        <v>5</v>
      </c>
      <c r="C29" s="1">
        <v>40.917046999999997</v>
      </c>
      <c r="E29">
        <f t="shared" si="0"/>
        <v>52.471599999999995</v>
      </c>
      <c r="G29">
        <f t="shared" si="1"/>
        <v>3.0578047555443226</v>
      </c>
      <c r="H29">
        <f t="shared" si="2"/>
        <v>96.155577005723487</v>
      </c>
      <c r="I29">
        <f t="shared" si="3"/>
        <v>133.50769502980896</v>
      </c>
    </row>
    <row r="30" spans="1:9" x14ac:dyDescent="0.25">
      <c r="A30">
        <v>12</v>
      </c>
      <c r="B30">
        <v>5</v>
      </c>
      <c r="C30" s="1">
        <v>41.015492000000002</v>
      </c>
      <c r="E30">
        <f t="shared" si="0"/>
        <v>52.471599999999995</v>
      </c>
      <c r="G30">
        <f t="shared" si="1"/>
        <v>2.7232029025063178</v>
      </c>
      <c r="H30">
        <f t="shared" si="2"/>
        <v>96.155577005723487</v>
      </c>
      <c r="I30">
        <f t="shared" si="3"/>
        <v>131.24241050766383</v>
      </c>
    </row>
    <row r="31" spans="1:9" x14ac:dyDescent="0.25">
      <c r="A31">
        <v>12</v>
      </c>
      <c r="B31">
        <v>0</v>
      </c>
      <c r="C31" s="1">
        <v>28.025765</v>
      </c>
      <c r="E31">
        <f t="shared" si="0"/>
        <v>35.256599999999999</v>
      </c>
      <c r="G31">
        <f t="shared" si="1"/>
        <v>214.32784282334183</v>
      </c>
      <c r="H31">
        <f t="shared" si="2"/>
        <v>54.894836708580726</v>
      </c>
      <c r="I31">
        <f t="shared" si="3"/>
        <v>52.284974797224983</v>
      </c>
    </row>
    <row r="32" spans="1:9" x14ac:dyDescent="0.25">
      <c r="A32">
        <v>15</v>
      </c>
      <c r="B32">
        <v>0</v>
      </c>
      <c r="C32" s="1">
        <v>35.252443999999997</v>
      </c>
      <c r="E32">
        <f t="shared" si="0"/>
        <v>35.256599999999999</v>
      </c>
      <c r="G32">
        <f t="shared" si="1"/>
        <v>54.956438461568808</v>
      </c>
      <c r="H32">
        <f t="shared" si="2"/>
        <v>54.894836708580726</v>
      </c>
      <c r="I32">
        <f t="shared" si="3"/>
        <v>1.7272336000015168E-5</v>
      </c>
    </row>
    <row r="33" spans="1:9" x14ac:dyDescent="0.25">
      <c r="A33">
        <v>9</v>
      </c>
      <c r="B33">
        <v>0</v>
      </c>
      <c r="C33" s="1">
        <v>23.804043</v>
      </c>
      <c r="E33">
        <f t="shared" si="0"/>
        <v>35.256599999999999</v>
      </c>
      <c r="G33">
        <f t="shared" si="1"/>
        <v>355.76229291233068</v>
      </c>
      <c r="H33">
        <f t="shared" si="2"/>
        <v>54.894836708580726</v>
      </c>
      <c r="I33">
        <f t="shared" si="3"/>
        <v>131.16106183824897</v>
      </c>
    </row>
    <row r="34" spans="1:9" x14ac:dyDescent="0.25">
      <c r="A34">
        <v>5</v>
      </c>
      <c r="B34">
        <v>3</v>
      </c>
      <c r="C34" s="1">
        <v>52.076897000000002</v>
      </c>
      <c r="E34">
        <f t="shared" si="0"/>
        <v>45.585599999999999</v>
      </c>
      <c r="G34">
        <f t="shared" si="1"/>
        <v>88.570535105310597</v>
      </c>
      <c r="H34">
        <f t="shared" si="2"/>
        <v>8.5257868868664275</v>
      </c>
      <c r="I34">
        <f t="shared" si="3"/>
        <v>42.136936742209038</v>
      </c>
    </row>
    <row r="35" spans="1:9" x14ac:dyDescent="0.25">
      <c r="A35">
        <v>3</v>
      </c>
      <c r="B35">
        <v>3</v>
      </c>
      <c r="C35" s="1">
        <v>53.371006999999999</v>
      </c>
      <c r="E35">
        <f t="shared" si="0"/>
        <v>45.585599999999999</v>
      </c>
      <c r="G35">
        <f t="shared" si="1"/>
        <v>114.60349118926378</v>
      </c>
      <c r="H35">
        <f t="shared" si="2"/>
        <v>8.5257868868664275</v>
      </c>
      <c r="I35">
        <f t="shared" si="3"/>
        <v>60.612562155648988</v>
      </c>
    </row>
    <row r="36" spans="1:9" x14ac:dyDescent="0.25">
      <c r="A36">
        <v>4</v>
      </c>
      <c r="B36">
        <v>3</v>
      </c>
      <c r="C36" s="1">
        <v>45.811715999999997</v>
      </c>
      <c r="E36">
        <f t="shared" si="0"/>
        <v>45.585599999999999</v>
      </c>
      <c r="G36">
        <f t="shared" si="1"/>
        <v>9.8973852938355549</v>
      </c>
      <c r="H36">
        <f t="shared" si="2"/>
        <v>8.5257868868664275</v>
      </c>
      <c r="I36">
        <f t="shared" si="3"/>
        <v>5.1128445455998886E-2</v>
      </c>
    </row>
    <row r="37" spans="1:9" x14ac:dyDescent="0.25">
      <c r="A37">
        <v>11</v>
      </c>
      <c r="B37">
        <v>1</v>
      </c>
      <c r="C37" s="1">
        <v>21.871292</v>
      </c>
      <c r="E37">
        <f t="shared" si="0"/>
        <v>38.699599999999997</v>
      </c>
      <c r="G37">
        <f t="shared" si="1"/>
        <v>432.40761147445437</v>
      </c>
      <c r="H37">
        <f t="shared" si="2"/>
        <v>15.72998876800931</v>
      </c>
      <c r="I37">
        <f t="shared" si="3"/>
        <v>283.1919501428639</v>
      </c>
    </row>
    <row r="38" spans="1:9" x14ac:dyDescent="0.25">
      <c r="A38">
        <v>10</v>
      </c>
      <c r="B38">
        <v>1.5</v>
      </c>
      <c r="C38" s="1">
        <v>31.072216999999998</v>
      </c>
      <c r="E38">
        <f t="shared" si="0"/>
        <v>40.421099999999996</v>
      </c>
      <c r="G38">
        <f t="shared" si="1"/>
        <v>134.40896370501449</v>
      </c>
      <c r="H38">
        <f t="shared" si="2"/>
        <v>5.0382515477235899</v>
      </c>
      <c r="I38">
        <f t="shared" si="3"/>
        <v>87.401613347688951</v>
      </c>
    </row>
    <row r="39" spans="1:9" x14ac:dyDescent="0.25">
      <c r="A39">
        <v>11</v>
      </c>
      <c r="B39">
        <v>0</v>
      </c>
      <c r="C39" s="1">
        <v>28.742414</v>
      </c>
      <c r="E39">
        <f t="shared" si="0"/>
        <v>35.256599999999999</v>
      </c>
      <c r="G39">
        <f t="shared" si="1"/>
        <v>193.85803190903707</v>
      </c>
      <c r="H39">
        <f t="shared" si="2"/>
        <v>54.894836708580726</v>
      </c>
      <c r="I39">
        <f t="shared" si="3"/>
        <v>42.434619242595986</v>
      </c>
    </row>
    <row r="40" spans="1:9" x14ac:dyDescent="0.25">
      <c r="A40">
        <v>6</v>
      </c>
      <c r="B40">
        <v>1</v>
      </c>
      <c r="C40" s="1">
        <v>36.523682999999998</v>
      </c>
      <c r="E40">
        <f t="shared" si="0"/>
        <v>38.699599999999997</v>
      </c>
      <c r="G40">
        <f t="shared" si="1"/>
        <v>37.724434088950979</v>
      </c>
      <c r="H40">
        <f t="shared" si="2"/>
        <v>15.72998876800931</v>
      </c>
      <c r="I40">
        <f t="shared" si="3"/>
        <v>4.7346147908889931</v>
      </c>
    </row>
    <row r="41" spans="1:9" x14ac:dyDescent="0.25">
      <c r="A41">
        <v>9</v>
      </c>
      <c r="B41">
        <v>2</v>
      </c>
      <c r="C41" s="1">
        <v>36.471511999999997</v>
      </c>
      <c r="E41">
        <f t="shared" si="0"/>
        <v>42.142600000000002</v>
      </c>
      <c r="G41">
        <f t="shared" si="1"/>
        <v>38.368026760360905</v>
      </c>
      <c r="H41">
        <f t="shared" si="2"/>
        <v>0.27363882743785534</v>
      </c>
      <c r="I41">
        <f t="shared" si="3"/>
        <v>32.161239103744052</v>
      </c>
    </row>
    <row r="42" spans="1:9" x14ac:dyDescent="0.25">
      <c r="A42">
        <v>3</v>
      </c>
      <c r="B42">
        <v>0</v>
      </c>
      <c r="C42" s="1">
        <v>39.241114000000003</v>
      </c>
      <c r="E42">
        <f t="shared" si="0"/>
        <v>35.256599999999999</v>
      </c>
      <c r="G42">
        <f t="shared" si="1"/>
        <v>11.727823428330561</v>
      </c>
      <c r="H42">
        <f t="shared" si="2"/>
        <v>54.894836708580726</v>
      </c>
      <c r="I42">
        <f t="shared" si="3"/>
        <v>15.876351816196035</v>
      </c>
    </row>
    <row r="43" spans="1:9" x14ac:dyDescent="0.25">
      <c r="A43">
        <v>6</v>
      </c>
      <c r="B43">
        <v>2</v>
      </c>
      <c r="C43" s="1">
        <v>45.328074000000001</v>
      </c>
      <c r="E43">
        <f t="shared" si="0"/>
        <v>42.142600000000002</v>
      </c>
      <c r="G43">
        <f t="shared" si="1"/>
        <v>7.0882087613134477</v>
      </c>
      <c r="H43">
        <f t="shared" si="2"/>
        <v>0.27363882743785534</v>
      </c>
      <c r="I43">
        <f t="shared" si="3"/>
        <v>10.147244604675995</v>
      </c>
    </row>
    <row r="44" spans="1:9" x14ac:dyDescent="0.25">
      <c r="A44">
        <v>12</v>
      </c>
      <c r="B44">
        <v>0</v>
      </c>
      <c r="C44" s="1">
        <v>26.734514999999998</v>
      </c>
      <c r="E44">
        <f t="shared" si="0"/>
        <v>35.256599999999999</v>
      </c>
      <c r="G44">
        <f t="shared" si="1"/>
        <v>253.80281440230291</v>
      </c>
      <c r="H44">
        <f t="shared" si="2"/>
        <v>54.894836708580726</v>
      </c>
      <c r="I44">
        <f t="shared" si="3"/>
        <v>72.625932747225008</v>
      </c>
    </row>
    <row r="45" spans="1:9" x14ac:dyDescent="0.25">
      <c r="A45">
        <v>3</v>
      </c>
      <c r="B45">
        <v>0</v>
      </c>
      <c r="C45" s="1">
        <v>54.850917000000003</v>
      </c>
      <c r="E45">
        <f t="shared" si="0"/>
        <v>35.256599999999999</v>
      </c>
      <c r="G45">
        <f t="shared" si="1"/>
        <v>148.47939180144309</v>
      </c>
      <c r="H45">
        <f t="shared" si="2"/>
        <v>54.894836708580726</v>
      </c>
      <c r="I45">
        <f t="shared" si="3"/>
        <v>383.93725869648915</v>
      </c>
    </row>
    <row r="46" spans="1:9" x14ac:dyDescent="0.25">
      <c r="A46">
        <v>11</v>
      </c>
      <c r="B46">
        <v>3</v>
      </c>
      <c r="C46" s="1">
        <v>37.136862999999998</v>
      </c>
      <c r="E46">
        <f t="shared" si="0"/>
        <v>45.585599999999999</v>
      </c>
      <c r="G46">
        <f t="shared" si="1"/>
        <v>30.568093717357733</v>
      </c>
      <c r="H46">
        <f t="shared" si="2"/>
        <v>8.5257868868664275</v>
      </c>
      <c r="I46">
        <f t="shared" si="3"/>
        <v>71.381156895169028</v>
      </c>
    </row>
    <row r="47" spans="1:9" x14ac:dyDescent="0.25">
      <c r="A47">
        <v>11</v>
      </c>
      <c r="B47">
        <v>3</v>
      </c>
      <c r="C47" s="1">
        <v>34.139764999999997</v>
      </c>
      <c r="E47">
        <f t="shared" si="0"/>
        <v>45.585599999999999</v>
      </c>
      <c r="G47">
        <f t="shared" si="1"/>
        <v>72.691652662147064</v>
      </c>
      <c r="H47">
        <f t="shared" si="2"/>
        <v>8.5257868868664275</v>
      </c>
      <c r="I47">
        <f t="shared" si="3"/>
        <v>131.00713884722506</v>
      </c>
    </row>
    <row r="48" spans="1:9" x14ac:dyDescent="0.25">
      <c r="A48">
        <v>13</v>
      </c>
      <c r="B48">
        <v>3</v>
      </c>
      <c r="C48" s="1">
        <v>30.313351000000001</v>
      </c>
      <c r="E48">
        <f t="shared" si="0"/>
        <v>45.585599999999999</v>
      </c>
      <c r="G48">
        <f t="shared" si="1"/>
        <v>152.58064902047562</v>
      </c>
      <c r="H48">
        <f t="shared" si="2"/>
        <v>8.5257868868664275</v>
      </c>
      <c r="I48">
        <f t="shared" si="3"/>
        <v>233.24158951800095</v>
      </c>
    </row>
    <row r="49" spans="1:9" x14ac:dyDescent="0.25">
      <c r="A49">
        <v>6</v>
      </c>
      <c r="B49">
        <v>2</v>
      </c>
      <c r="C49" s="1">
        <v>40.105964999999998</v>
      </c>
      <c r="E49">
        <f t="shared" si="0"/>
        <v>42.142600000000002</v>
      </c>
      <c r="G49">
        <f t="shared" si="1"/>
        <v>6.5522688011132573</v>
      </c>
      <c r="H49">
        <f t="shared" si="2"/>
        <v>0.27363882743785534</v>
      </c>
      <c r="I49">
        <f t="shared" si="3"/>
        <v>4.147882123225016</v>
      </c>
    </row>
    <row r="50" spans="1:9" x14ac:dyDescent="0.25">
      <c r="A50">
        <v>9</v>
      </c>
      <c r="B50">
        <v>0</v>
      </c>
      <c r="C50" s="1">
        <v>29.924285000000001</v>
      </c>
      <c r="E50">
        <f t="shared" si="0"/>
        <v>35.256599999999999</v>
      </c>
      <c r="G50">
        <f t="shared" si="1"/>
        <v>162.34378328545398</v>
      </c>
      <c r="H50">
        <f t="shared" si="2"/>
        <v>54.894836708580726</v>
      </c>
      <c r="I50">
        <f t="shared" si="3"/>
        <v>28.433583259224974</v>
      </c>
    </row>
    <row r="51" spans="1:9" x14ac:dyDescent="0.25">
      <c r="A51">
        <v>7</v>
      </c>
      <c r="B51">
        <v>3</v>
      </c>
      <c r="C51" s="1">
        <v>40.692320000000002</v>
      </c>
      <c r="E51">
        <f t="shared" si="0"/>
        <v>45.585599999999999</v>
      </c>
      <c r="G51">
        <f t="shared" si="1"/>
        <v>3.8942483069682368</v>
      </c>
      <c r="H51">
        <f t="shared" si="2"/>
        <v>8.5257868868664275</v>
      </c>
      <c r="I51">
        <f t="shared" si="3"/>
        <v>23.944189158399972</v>
      </c>
    </row>
    <row r="52" spans="1:9" x14ac:dyDescent="0.25">
      <c r="A52">
        <v>2</v>
      </c>
      <c r="B52">
        <v>3</v>
      </c>
      <c r="C52" s="1">
        <v>59.642837</v>
      </c>
      <c r="E52">
        <f t="shared" si="0"/>
        <v>45.585599999999999</v>
      </c>
      <c r="G52">
        <f t="shared" si="1"/>
        <v>288.22301138638846</v>
      </c>
      <c r="H52">
        <f t="shared" si="2"/>
        <v>8.5257868868664275</v>
      </c>
      <c r="I52">
        <f t="shared" si="3"/>
        <v>197.60591207416903</v>
      </c>
    </row>
    <row r="53" spans="1:9" x14ac:dyDescent="0.25">
      <c r="A53">
        <v>10</v>
      </c>
      <c r="B53">
        <v>1.5</v>
      </c>
      <c r="C53" s="1">
        <v>30.450842999999999</v>
      </c>
      <c r="E53">
        <f t="shared" si="0"/>
        <v>40.421099999999996</v>
      </c>
      <c r="G53">
        <f t="shared" si="1"/>
        <v>149.20285336177488</v>
      </c>
      <c r="H53">
        <f t="shared" si="2"/>
        <v>5.0382515477235899</v>
      </c>
      <c r="I53">
        <f t="shared" si="3"/>
        <v>99.406024646048934</v>
      </c>
    </row>
    <row r="54" spans="1:9" x14ac:dyDescent="0.25">
      <c r="A54">
        <v>14</v>
      </c>
      <c r="B54">
        <v>6</v>
      </c>
      <c r="C54" s="1">
        <v>37.840594000000003</v>
      </c>
      <c r="E54">
        <f t="shared" si="0"/>
        <v>55.9146</v>
      </c>
      <c r="G54">
        <f t="shared" si="1"/>
        <v>23.281696036993409</v>
      </c>
      <c r="H54">
        <f t="shared" si="2"/>
        <v>175.53321906515214</v>
      </c>
      <c r="I54">
        <f t="shared" si="3"/>
        <v>326.66969288803591</v>
      </c>
    </row>
    <row r="55" spans="1:9" x14ac:dyDescent="0.25">
      <c r="A55">
        <v>3</v>
      </c>
      <c r="B55">
        <v>1</v>
      </c>
      <c r="C55" s="1">
        <v>41.503540000000001</v>
      </c>
      <c r="E55">
        <f t="shared" si="0"/>
        <v>38.699599999999997</v>
      </c>
      <c r="G55">
        <f t="shared" si="1"/>
        <v>1.3506274570388934</v>
      </c>
      <c r="H55">
        <f t="shared" si="2"/>
        <v>15.72998876800931</v>
      </c>
      <c r="I55">
        <f t="shared" si="3"/>
        <v>7.8620795236000243</v>
      </c>
    </row>
    <row r="56" spans="1:9" x14ac:dyDescent="0.25">
      <c r="A56">
        <v>0</v>
      </c>
      <c r="B56">
        <v>0</v>
      </c>
      <c r="C56" s="1">
        <v>60.756112000000002</v>
      </c>
      <c r="E56">
        <f t="shared" si="0"/>
        <v>35.256599999999999</v>
      </c>
      <c r="G56">
        <f t="shared" si="1"/>
        <v>327.26282589552977</v>
      </c>
      <c r="H56">
        <f t="shared" si="2"/>
        <v>54.894836708580726</v>
      </c>
      <c r="I56">
        <f t="shared" si="3"/>
        <v>650.22511223814411</v>
      </c>
    </row>
    <row r="57" spans="1:9" x14ac:dyDescent="0.25">
      <c r="A57">
        <v>0</v>
      </c>
      <c r="B57">
        <v>1</v>
      </c>
      <c r="C57" s="1">
        <v>63.005645000000001</v>
      </c>
      <c r="E57">
        <f t="shared" si="0"/>
        <v>38.699599999999997</v>
      </c>
      <c r="G57">
        <f t="shared" si="1"/>
        <v>413.7131597319102</v>
      </c>
      <c r="H57">
        <f t="shared" si="2"/>
        <v>15.72998876800931</v>
      </c>
      <c r="I57">
        <f t="shared" si="3"/>
        <v>590.78382354202517</v>
      </c>
    </row>
    <row r="58" spans="1:9" x14ac:dyDescent="0.25">
      <c r="A58">
        <v>6</v>
      </c>
      <c r="B58">
        <v>2</v>
      </c>
      <c r="C58" s="1">
        <v>49.511873999999999</v>
      </c>
      <c r="E58">
        <f t="shared" si="0"/>
        <v>42.142600000000002</v>
      </c>
      <c r="G58">
        <f t="shared" si="1"/>
        <v>46.870030154383556</v>
      </c>
      <c r="H58">
        <f t="shared" si="2"/>
        <v>0.27363882743785534</v>
      </c>
      <c r="I58">
        <f t="shared" si="3"/>
        <v>54.306199287075962</v>
      </c>
    </row>
    <row r="59" spans="1:9" x14ac:dyDescent="0.25">
      <c r="A59">
        <v>-1</v>
      </c>
      <c r="B59">
        <v>2.7</v>
      </c>
      <c r="C59" s="1">
        <v>50.828392000000001</v>
      </c>
      <c r="E59">
        <f t="shared" si="0"/>
        <v>44.552700000000002</v>
      </c>
      <c r="G59">
        <f t="shared" si="1"/>
        <v>66.62945927198686</v>
      </c>
      <c r="H59">
        <f t="shared" si="2"/>
        <v>3.5607501790378642</v>
      </c>
      <c r="I59">
        <f t="shared" si="3"/>
        <v>39.38431007886399</v>
      </c>
    </row>
    <row r="60" spans="1:9" x14ac:dyDescent="0.25">
      <c r="A60">
        <v>12</v>
      </c>
      <c r="B60">
        <v>5</v>
      </c>
      <c r="C60" s="1">
        <v>39.259197</v>
      </c>
      <c r="E60">
        <f t="shared" si="0"/>
        <v>52.471599999999995</v>
      </c>
      <c r="G60">
        <f t="shared" si="1"/>
        <v>11.604296665583268</v>
      </c>
      <c r="H60">
        <f t="shared" si="2"/>
        <v>96.155577005723487</v>
      </c>
      <c r="I60">
        <f t="shared" si="3"/>
        <v>174.56759303440887</v>
      </c>
    </row>
    <row r="61" spans="1:9" x14ac:dyDescent="0.25">
      <c r="A61">
        <v>8</v>
      </c>
      <c r="B61">
        <v>2.5</v>
      </c>
      <c r="C61" s="1">
        <v>39.703400000000002</v>
      </c>
      <c r="E61">
        <f t="shared" si="0"/>
        <v>43.864100000000001</v>
      </c>
      <c r="G61">
        <f t="shared" si="1"/>
        <v>8.7752508360819999</v>
      </c>
      <c r="H61">
        <f t="shared" si="2"/>
        <v>1.436150607152145</v>
      </c>
      <c r="I61">
        <f t="shared" si="3"/>
        <v>17.311424489999986</v>
      </c>
    </row>
    <row r="62" spans="1:9" x14ac:dyDescent="0.25">
      <c r="A62">
        <v>6</v>
      </c>
      <c r="B62">
        <v>2</v>
      </c>
      <c r="C62" s="1">
        <v>55.333142000000002</v>
      </c>
      <c r="E62">
        <f t="shared" si="0"/>
        <v>42.142600000000002</v>
      </c>
      <c r="G62">
        <f t="shared" si="1"/>
        <v>160.4639604779934</v>
      </c>
      <c r="H62">
        <f t="shared" si="2"/>
        <v>0.27363882743785534</v>
      </c>
      <c r="I62">
        <f t="shared" si="3"/>
        <v>173.99039825376403</v>
      </c>
    </row>
    <row r="63" spans="1:9" x14ac:dyDescent="0.25">
      <c r="A63">
        <v>2</v>
      </c>
      <c r="B63">
        <v>0</v>
      </c>
      <c r="C63" s="1">
        <v>41.998933000000001</v>
      </c>
      <c r="E63">
        <f t="shared" si="0"/>
        <v>35.256599999999999</v>
      </c>
      <c r="G63">
        <f t="shared" si="1"/>
        <v>0.44458488266524532</v>
      </c>
      <c r="H63">
        <f t="shared" si="2"/>
        <v>54.894836708580726</v>
      </c>
      <c r="I63">
        <f t="shared" si="3"/>
        <v>45.459054282889028</v>
      </c>
    </row>
    <row r="64" spans="1:9" x14ac:dyDescent="0.25">
      <c r="A64">
        <v>3</v>
      </c>
      <c r="B64">
        <v>0</v>
      </c>
      <c r="C64" s="1">
        <v>40.560158999999999</v>
      </c>
      <c r="E64">
        <f t="shared" si="0"/>
        <v>35.256599999999999</v>
      </c>
      <c r="G64">
        <f t="shared" si="1"/>
        <v>4.4333239034264977</v>
      </c>
      <c r="H64">
        <f t="shared" si="2"/>
        <v>54.894836708580726</v>
      </c>
      <c r="I64">
        <f t="shared" si="3"/>
        <v>28.127738066480998</v>
      </c>
    </row>
    <row r="65" spans="1:9" x14ac:dyDescent="0.25">
      <c r="A65">
        <v>0</v>
      </c>
      <c r="B65">
        <v>3</v>
      </c>
      <c r="C65" s="1">
        <v>68.235884999999996</v>
      </c>
      <c r="E65">
        <f t="shared" si="0"/>
        <v>45.585599999999999</v>
      </c>
      <c r="G65">
        <f t="shared" si="1"/>
        <v>653.83410589656035</v>
      </c>
      <c r="H65">
        <f t="shared" si="2"/>
        <v>8.5257868868664275</v>
      </c>
      <c r="I65">
        <f t="shared" si="3"/>
        <v>513.03541058122482</v>
      </c>
    </row>
    <row r="66" spans="1:9" x14ac:dyDescent="0.25">
      <c r="A66">
        <v>0</v>
      </c>
      <c r="B66">
        <v>4</v>
      </c>
      <c r="C66" s="1">
        <v>74.472949</v>
      </c>
      <c r="E66">
        <f t="shared" si="0"/>
        <v>49.028599999999997</v>
      </c>
      <c r="G66">
        <f t="shared" si="1"/>
        <v>1011.7007717016982</v>
      </c>
      <c r="H66">
        <f t="shared" si="2"/>
        <v>40.486432946294968</v>
      </c>
      <c r="I66">
        <f t="shared" si="3"/>
        <v>647.41489603380114</v>
      </c>
    </row>
    <row r="67" spans="1:9" x14ac:dyDescent="0.25">
      <c r="A67">
        <v>0</v>
      </c>
      <c r="B67">
        <v>3</v>
      </c>
      <c r="C67" s="1">
        <v>72.801787000000004</v>
      </c>
      <c r="E67">
        <f t="shared" ref="E67:E78" si="4">35.2566+3.443*B67</f>
        <v>45.585599999999999</v>
      </c>
      <c r="G67">
        <f t="shared" ref="G67:G78" si="5">(C67-$J$2)^2</f>
        <v>908.18343909347971</v>
      </c>
      <c r="H67">
        <f t="shared" ref="H67:H78" si="6">(E67-$J$2)^2</f>
        <v>8.5257868868664275</v>
      </c>
      <c r="I67">
        <f t="shared" ref="I67:I78" si="7">(C67-E67)^2</f>
        <v>740.72083481896925</v>
      </c>
    </row>
    <row r="68" spans="1:9" x14ac:dyDescent="0.25">
      <c r="A68">
        <v>15</v>
      </c>
      <c r="B68">
        <v>1</v>
      </c>
      <c r="C68" s="1">
        <v>31.230053999999999</v>
      </c>
      <c r="E68">
        <f t="shared" si="4"/>
        <v>38.699599999999997</v>
      </c>
      <c r="G68">
        <f t="shared" si="5"/>
        <v>130.77411349677112</v>
      </c>
      <c r="H68">
        <f t="shared" si="6"/>
        <v>15.72998876800931</v>
      </c>
      <c r="I68">
        <f t="shared" si="7"/>
        <v>55.794117446115962</v>
      </c>
    </row>
    <row r="69" spans="1:9" x14ac:dyDescent="0.25">
      <c r="A69">
        <v>3</v>
      </c>
      <c r="B69">
        <v>1</v>
      </c>
      <c r="C69" s="1">
        <v>53.131323999999999</v>
      </c>
      <c r="E69">
        <f t="shared" si="4"/>
        <v>38.699599999999997</v>
      </c>
      <c r="G69">
        <f t="shared" si="5"/>
        <v>109.52918132499525</v>
      </c>
      <c r="H69">
        <f t="shared" si="6"/>
        <v>15.72998876800931</v>
      </c>
      <c r="I69">
        <f t="shared" si="7"/>
        <v>208.27465761217607</v>
      </c>
    </row>
    <row r="70" spans="1:9" x14ac:dyDescent="0.25">
      <c r="A70">
        <v>5</v>
      </c>
      <c r="B70">
        <v>3</v>
      </c>
      <c r="C70" s="1">
        <v>59.363993000000001</v>
      </c>
      <c r="E70">
        <f t="shared" si="4"/>
        <v>45.585599999999999</v>
      </c>
      <c r="G70">
        <f t="shared" si="5"/>
        <v>278.83282256466578</v>
      </c>
      <c r="H70">
        <f t="shared" si="6"/>
        <v>8.5257868868664275</v>
      </c>
      <c r="I70">
        <f t="shared" si="7"/>
        <v>189.84411366244905</v>
      </c>
    </row>
    <row r="71" spans="1:9" x14ac:dyDescent="0.25">
      <c r="A71">
        <v>3</v>
      </c>
      <c r="B71">
        <v>0</v>
      </c>
      <c r="C71" s="1">
        <v>38.839745999999998</v>
      </c>
      <c r="E71">
        <f t="shared" si="4"/>
        <v>35.256599999999999</v>
      </c>
      <c r="G71">
        <f t="shared" si="5"/>
        <v>14.637962170305455</v>
      </c>
      <c r="H71">
        <f t="shared" si="6"/>
        <v>54.894836708580726</v>
      </c>
      <c r="I71">
        <f t="shared" si="7"/>
        <v>12.838935257315995</v>
      </c>
    </row>
    <row r="72" spans="1:9" x14ac:dyDescent="0.25">
      <c r="A72">
        <v>14</v>
      </c>
      <c r="B72">
        <v>4</v>
      </c>
      <c r="C72" s="1">
        <v>28.592784999999999</v>
      </c>
      <c r="E72">
        <f t="shared" si="4"/>
        <v>49.028599999999997</v>
      </c>
      <c r="G72">
        <f t="shared" si="5"/>
        <v>198.04707696086962</v>
      </c>
      <c r="H72">
        <f t="shared" si="6"/>
        <v>40.486432946294968</v>
      </c>
      <c r="I72">
        <f t="shared" si="7"/>
        <v>417.62253471422491</v>
      </c>
    </row>
    <row r="73" spans="1:9" x14ac:dyDescent="0.25">
      <c r="A73">
        <v>3</v>
      </c>
      <c r="B73">
        <v>3</v>
      </c>
      <c r="C73" s="1">
        <v>46.658844000000002</v>
      </c>
      <c r="E73">
        <f t="shared" si="4"/>
        <v>45.585599999999999</v>
      </c>
      <c r="G73">
        <f t="shared" si="5"/>
        <v>15.945159177038914</v>
      </c>
      <c r="H73">
        <f t="shared" si="6"/>
        <v>8.5257868868664275</v>
      </c>
      <c r="I73">
        <f t="shared" si="7"/>
        <v>1.1518526835360055</v>
      </c>
    </row>
    <row r="74" spans="1:9" x14ac:dyDescent="0.25">
      <c r="A74">
        <v>3</v>
      </c>
      <c r="B74">
        <v>0</v>
      </c>
      <c r="C74" s="1">
        <v>39.106174000000003</v>
      </c>
      <c r="E74">
        <f t="shared" si="4"/>
        <v>35.256599999999999</v>
      </c>
      <c r="G74">
        <f t="shared" si="5"/>
        <v>12.670260847505627</v>
      </c>
      <c r="H74">
        <f t="shared" si="6"/>
        <v>54.894836708580726</v>
      </c>
      <c r="I74">
        <f t="shared" si="7"/>
        <v>14.819219981476031</v>
      </c>
    </row>
    <row r="75" spans="1:9" x14ac:dyDescent="0.25">
      <c r="A75">
        <v>12</v>
      </c>
      <c r="B75">
        <v>0</v>
      </c>
      <c r="C75" s="1">
        <v>27.753301</v>
      </c>
      <c r="E75">
        <f t="shared" si="4"/>
        <v>35.256599999999999</v>
      </c>
      <c r="G75">
        <f t="shared" si="5"/>
        <v>222.37979267188081</v>
      </c>
      <c r="H75">
        <f t="shared" si="6"/>
        <v>54.894836708580726</v>
      </c>
      <c r="I75">
        <f t="shared" si="7"/>
        <v>56.299495883400979</v>
      </c>
    </row>
    <row r="76" spans="1:9" x14ac:dyDescent="0.25">
      <c r="A76">
        <v>3</v>
      </c>
      <c r="B76">
        <v>3</v>
      </c>
      <c r="C76" s="1">
        <v>49.787444999999998</v>
      </c>
      <c r="E76">
        <f t="shared" si="4"/>
        <v>45.585599999999999</v>
      </c>
      <c r="G76">
        <f t="shared" si="5"/>
        <v>50.719180812580241</v>
      </c>
      <c r="H76">
        <f t="shared" si="6"/>
        <v>8.5257868868664275</v>
      </c>
      <c r="I76">
        <f t="shared" si="7"/>
        <v>17.655501404024989</v>
      </c>
    </row>
    <row r="77" spans="1:9" x14ac:dyDescent="0.25">
      <c r="A77">
        <v>3</v>
      </c>
      <c r="B77">
        <v>3</v>
      </c>
      <c r="C77" s="1">
        <v>51.592193000000002</v>
      </c>
      <c r="E77">
        <f t="shared" si="4"/>
        <v>45.585599999999999</v>
      </c>
      <c r="G77">
        <f t="shared" si="5"/>
        <v>79.682188246000862</v>
      </c>
      <c r="H77">
        <f t="shared" si="6"/>
        <v>8.5257868868664275</v>
      </c>
      <c r="I77">
        <f t="shared" si="7"/>
        <v>36.079159467649028</v>
      </c>
    </row>
    <row r="78" spans="1:9" x14ac:dyDescent="0.25">
      <c r="A78">
        <v>8</v>
      </c>
      <c r="B78">
        <v>1</v>
      </c>
      <c r="C78" s="1">
        <v>36.187559</v>
      </c>
      <c r="E78">
        <f t="shared" si="4"/>
        <v>38.699599999999997</v>
      </c>
      <c r="G78">
        <f t="shared" si="5"/>
        <v>41.966375429052462</v>
      </c>
      <c r="H78">
        <f t="shared" si="6"/>
        <v>15.72998876800931</v>
      </c>
      <c r="I78">
        <f t="shared" si="7"/>
        <v>6.3103499856809817</v>
      </c>
    </row>
    <row r="80" spans="1:9" x14ac:dyDescent="0.25">
      <c r="G80" t="s">
        <v>121</v>
      </c>
      <c r="H80" t="s">
        <v>121</v>
      </c>
      <c r="I80" t="s">
        <v>121</v>
      </c>
    </row>
    <row r="81" spans="6:9" x14ac:dyDescent="0.25">
      <c r="G81">
        <f>SUM(G2:G78)</f>
        <v>14996.800399790132</v>
      </c>
      <c r="H81">
        <f>SUM(H2:H78)</f>
        <v>5117.624007718031</v>
      </c>
      <c r="I81">
        <f>SUM(I2:I78)</f>
        <v>9879.2412990774428</v>
      </c>
    </row>
    <row r="85" spans="6:9" x14ac:dyDescent="0.25">
      <c r="F85" t="s">
        <v>124</v>
      </c>
      <c r="G85">
        <f>H81/G81</f>
        <v>0.34124772426721423</v>
      </c>
    </row>
    <row r="87" spans="6:9" x14ac:dyDescent="0.25">
      <c r="F87" t="s">
        <v>125</v>
      </c>
      <c r="G87">
        <f>SQRT(G85)</f>
        <v>0.58416412442670107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Charlier</dc:creator>
  <cp:lastModifiedBy>JACQUES Damien</cp:lastModifiedBy>
  <dcterms:created xsi:type="dcterms:W3CDTF">2014-09-17T04:34:43Z</dcterms:created>
  <dcterms:modified xsi:type="dcterms:W3CDTF">2016-11-15T15:58:06Z</dcterms:modified>
</cp:coreProperties>
</file>