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bookViews>
    <workbookView xWindow="0" yWindow="0" windowWidth="16725" windowHeight="7650" activeTab="1"/>
  </bookViews>
  <sheets>
    <sheet name="Informe de sensibilidad 2" sheetId="3" r:id="rId1"/>
    <sheet name="METODO 1" sheetId="1" r:id="rId2"/>
    <sheet name="METODO 2" sheetId="4" r:id="rId3"/>
    <sheet name="METODO TRES PYTHON" sheetId="5" r:id="rId4"/>
  </sheets>
  <definedNames>
    <definedName name="solver_adj" localSheetId="1" hidden="1">'METODO 1'!$H$14:$S$14</definedName>
    <definedName name="solver_adj" localSheetId="2" hidden="1">'METODO 2'!$J$15:$M$17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'METODO 1'!$H$18</definedName>
    <definedName name="solver_lhs1" localSheetId="2" hidden="1">'METODO 2'!$J$15:$M$17</definedName>
    <definedName name="solver_lhs2" localSheetId="1" hidden="1">'METODO 1'!$H$19</definedName>
    <definedName name="solver_lhs2" localSheetId="2" hidden="1">'METODO 2'!$J$18:$M$18</definedName>
    <definedName name="solver_lhs3" localSheetId="1" hidden="1">'METODO 1'!$H$20</definedName>
    <definedName name="solver_lhs3" localSheetId="2" hidden="1">'METODO 2'!$N$15:$N$17</definedName>
    <definedName name="solver_lhs4" localSheetId="1" hidden="1">'METODO 1'!$H$21</definedName>
    <definedName name="solver_lhs5" localSheetId="1" hidden="1">'METODO 1'!$H$22</definedName>
    <definedName name="solver_lhs6" localSheetId="1" hidden="1">'METODO 1'!$H$23</definedName>
    <definedName name="solver_lhs7" localSheetId="1" hidden="1">'METODO 1'!$H$24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7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'METODO 1'!$H$17</definedName>
    <definedName name="solver_opt" localSheetId="2" hidden="1">'METODO 2'!$N$22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1</definedName>
    <definedName name="solver_rel1" localSheetId="2" hidden="1">3</definedName>
    <definedName name="solver_rel2" localSheetId="1" hidden="1">1</definedName>
    <definedName name="solver_rel2" localSheetId="2" hidden="1">2</definedName>
    <definedName name="solver_rel3" localSheetId="1" hidden="1">1</definedName>
    <definedName name="solver_rel3" localSheetId="2" hidden="1">1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hs1" localSheetId="1" hidden="1">'METODO 1'!$T$6</definedName>
    <definedName name="solver_rhs1" localSheetId="2" hidden="1">0</definedName>
    <definedName name="solver_rhs2" localSheetId="1" hidden="1">'METODO 1'!$T$7</definedName>
    <definedName name="solver_rhs2" localSheetId="2" hidden="1">'METODO 2'!$J$19:$M$19</definedName>
    <definedName name="solver_rhs3" localSheetId="1" hidden="1">'METODO 1'!$T$8</definedName>
    <definedName name="solver_rhs3" localSheetId="2" hidden="1">'METODO 2'!$O$15:$O$17</definedName>
    <definedName name="solver_rhs4" localSheetId="1" hidden="1">'METODO 1'!$T$9</definedName>
    <definedName name="solver_rhs5" localSheetId="1" hidden="1">'METODO 1'!$T$10</definedName>
    <definedName name="solver_rhs6" localSheetId="1" hidden="1">'METODO 1'!$T$11</definedName>
    <definedName name="solver_rhs7" localSheetId="1" hidden="1">'METODO 1'!$T$12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4" l="1"/>
  <c r="K28" i="4"/>
  <c r="L28" i="4"/>
  <c r="M28" i="4"/>
  <c r="J29" i="4"/>
  <c r="K29" i="4"/>
  <c r="L29" i="4"/>
  <c r="M29" i="4"/>
  <c r="K27" i="4"/>
  <c r="L27" i="4"/>
  <c r="M27" i="4"/>
  <c r="J27" i="4"/>
  <c r="N22" i="4"/>
  <c r="J18" i="4"/>
  <c r="K18" i="4"/>
  <c r="L18" i="4"/>
  <c r="M18" i="4"/>
  <c r="N15" i="4"/>
  <c r="N16" i="4"/>
  <c r="N17" i="4"/>
  <c r="N26" i="1"/>
  <c r="O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H19" i="1"/>
  <c r="H18" i="1"/>
  <c r="H17" i="1"/>
  <c r="H20" i="1"/>
  <c r="H21" i="1"/>
  <c r="H22" i="1"/>
  <c r="H23" i="1"/>
  <c r="H24" i="1"/>
</calcChain>
</file>

<file path=xl/sharedStrings.xml><?xml version="1.0" encoding="utf-8"?>
<sst xmlns="http://schemas.openxmlformats.org/spreadsheetml/2006/main" count="144" uniqueCount="99">
  <si>
    <t>Zmin</t>
  </si>
  <si>
    <t>Costo Min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</si>
  <si>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</si>
  <si>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</si>
  <si>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</si>
  <si>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</si>
  <si>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</si>
  <si>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</si>
  <si>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</si>
  <si>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</si>
  <si>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</si>
  <si>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</si>
  <si>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</si>
  <si>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</si>
  <si>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R1</t>
  </si>
  <si>
    <t>R2</t>
  </si>
  <si>
    <t>R3</t>
  </si>
  <si>
    <t>R4</t>
  </si>
  <si>
    <t>R5</t>
  </si>
  <si>
    <t>R6</t>
  </si>
  <si>
    <t>R7</t>
  </si>
  <si>
    <t>VARIABLES</t>
  </si>
  <si>
    <t>Microsoft Excel 16.0 Informe de sensibilidad</t>
  </si>
  <si>
    <t>Hoja de cálculo: [Libro1]Hoja1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</si>
  <si>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</si>
  <si>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</si>
  <si>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</si>
  <si>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</si>
  <si>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</si>
  <si>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</si>
  <si>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</si>
  <si>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</si>
  <si>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</si>
  <si>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</si>
  <si>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</si>
  <si>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</si>
  <si>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</si>
  <si>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</si>
  <si>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</si>
  <si>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</si>
  <si>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</si>
  <si>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$H$14</t>
  </si>
  <si>
    <t>VARIABLES X11</t>
  </si>
  <si>
    <t>$I$14</t>
  </si>
  <si>
    <t>VARIABLES X12</t>
  </si>
  <si>
    <t>$J$14</t>
  </si>
  <si>
    <t>VARIABLES X13</t>
  </si>
  <si>
    <t>$K$14</t>
  </si>
  <si>
    <t>VARIABLES X14</t>
  </si>
  <si>
    <t>$L$14</t>
  </si>
  <si>
    <t>VARIABLES X21</t>
  </si>
  <si>
    <t>$M$14</t>
  </si>
  <si>
    <t>VARIABLES X22</t>
  </si>
  <si>
    <t>$N$14</t>
  </si>
  <si>
    <t>VARIABLES X23</t>
  </si>
  <si>
    <t>$O$14</t>
  </si>
  <si>
    <t>VARIABLES X24</t>
  </si>
  <si>
    <t>$P$14</t>
  </si>
  <si>
    <t>VARIABLES X31</t>
  </si>
  <si>
    <t>$Q$14</t>
  </si>
  <si>
    <t>VARIABLES X32</t>
  </si>
  <si>
    <t>$R$14</t>
  </si>
  <si>
    <t>VARIABLES X33</t>
  </si>
  <si>
    <t>$S$14</t>
  </si>
  <si>
    <t>VARIABLES X34</t>
  </si>
  <si>
    <t>$H$18</t>
  </si>
  <si>
    <t>R1 X11</t>
  </si>
  <si>
    <t>$H$19</t>
  </si>
  <si>
    <t>R2 X11</t>
  </si>
  <si>
    <t>$H$20</t>
  </si>
  <si>
    <t>R3 X11</t>
  </si>
  <si>
    <t>$H$21</t>
  </si>
  <si>
    <t>R4 X11</t>
  </si>
  <si>
    <t>$H$22</t>
  </si>
  <si>
    <t>R5 X11</t>
  </si>
  <si>
    <t>$H$23</t>
  </si>
  <si>
    <t>R6 X11</t>
  </si>
  <si>
    <t>$H$24</t>
  </si>
  <si>
    <t>R7 X11</t>
  </si>
  <si>
    <t>Informe creado: 18/04/2024 7:51:38 p. m.</t>
  </si>
  <si>
    <t>TABLA</t>
  </si>
  <si>
    <t>ORIGEN</t>
  </si>
  <si>
    <t>DESTINO</t>
  </si>
  <si>
    <t xml:space="preserve">COSTO </t>
  </si>
  <si>
    <t>UNIDADES</t>
  </si>
  <si>
    <t>COSTO PARCIAL</t>
  </si>
  <si>
    <t>F1</t>
  </si>
  <si>
    <t>C1</t>
  </si>
  <si>
    <t>C2</t>
  </si>
  <si>
    <t>F2</t>
  </si>
  <si>
    <t>C3</t>
  </si>
  <si>
    <t>C4</t>
  </si>
  <si>
    <t>F3</t>
  </si>
  <si>
    <t>OFERTA</t>
  </si>
  <si>
    <t>DEMANDA</t>
  </si>
  <si>
    <t>MATRIZ COSTOS DE ENVIO POR UNIDAD</t>
  </si>
  <si>
    <t>ZMIN</t>
  </si>
  <si>
    <t>MATRIZ UNIDADES ENVIADAS</t>
  </si>
  <si>
    <t>MATRIZ DE COSTOS PARCIALES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</si>
</sst>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4" fontId="0" fillId="0" borderId="0" xfId="1" applyFont="1"/>
    <xf numFmtId="44" fontId="0" fillId="2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209551</xdr:colOff>
      <xdr:row>9</xdr:row>
      <xdr:rowOff>173276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019550" cy="1887776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32</xdr:row>
      <xdr:rowOff>19050</xdr:rowOff>
    </xdr:from>
    <xdr:to>
      <xdr:col>9</xdr:col>
      <xdr:colOff>649480</xdr:colOff>
      <xdr:row>39</xdr:row>
      <xdr:rowOff>47625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6115050"/>
          <a:ext cx="3916555" cy="1362075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30</xdr:row>
      <xdr:rowOff>76200</xdr:rowOff>
    </xdr:from>
    <xdr:to>
      <xdr:col>13</xdr:col>
      <xdr:colOff>571500</xdr:colOff>
      <xdr:row>39</xdr:row>
      <xdr:rowOff>65462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5900" y="5791200"/>
          <a:ext cx="5286375" cy="1703762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36</xdr:row>
      <xdr:rowOff>71221</xdr:rowOff>
    </xdr:from>
    <xdr:to>
      <xdr:col>13</xdr:col>
      <xdr:colOff>28575</xdr:colOff>
      <xdr:row>46</xdr:row>
      <xdr:rowOff>37824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81475" y="6929221"/>
          <a:ext cx="5857875" cy="18716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246063</xdr:colOff>
      <xdr:row>8</xdr:row>
      <xdr:rowOff>42863</xdr:rowOff>
    </xdr:from>
    <xdr:to>
      <xdr:col>7</xdr:col>
      <xdr:colOff>190501</xdr:colOff>
      <xdr:row>19</xdr:row>
      <xdr:rowOff>30819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063" y="1566863"/>
          <a:ext cx="4516438" cy="2083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/>
  </sheetViews>
  <sheetFormatPr baseColWidth="10" defaultRowHeight="15" x14ac:dyDescent="0.25"/>
  <cols>
    <col min="1" max="1" width="2.28515625" customWidth="1"/>
    <col min="2" max="2" width="6.7109375" bestFit="1" customWidth="1"/>
    <col min="3" max="3" width="14.140625" bestFit="1" customWidth="1"/>
    <col min="4" max="4" width="6" bestFit="1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6" t="s">
        <v>22</v>
      </c>
    </row>
    <row r="2" spans="1:8" x14ac:dyDescent="0.25">
      <c r="A2" s="6" t="s">
        <v>23</v>
      </c>
    </row>
    <row r="3" spans="1:8" x14ac:dyDescent="0.25">
      <c r="A3" s="6" t="s">
        <v>79</v>
      </c>
    </row>
    <row r="6" spans="1:8" ht="15.75" thickBot="1" x14ac:dyDescent="0.3">
      <c r="A6" t="s">
        <v>24</v>
      </c>
    </row>
    <row r="7" spans="1:8" x14ac:dyDescent="0.25">
      <c r="B7" s="9"/>
      <c r="C7" s="9"/>
      <c r="D7" s="9" t="s">
        <v>27</v>
      </c>
      <c r="E7" s="9" t="s">
        <v>29</v>
      </c>
      <c r="F7" s="9" t="s">
        <v>31</v>
      </c>
      <c r="G7" s="9" t="s">
        <v>33</v>
      </c>
      <c r="H7" s="9" t="s">
        <v>33</v>
      </c>
    </row>
    <row r="8" spans="1:8" ht="15.75" thickBot="1" x14ac:dyDescent="0.3">
      <c r="B8" s="10" t="s">
        <v>25</v>
      </c>
      <c r="C8" s="10" t="s">
        <v>26</v>
      </c>
      <c r="D8" s="10" t="s">
        <v>28</v>
      </c>
      <c r="E8" s="10" t="s">
        <v>30</v>
      </c>
      <c r="F8" s="10" t="s">
        <v>32</v>
      </c>
      <c r="G8" s="10" t="s">
        <v>34</v>
      </c>
      <c r="H8" s="10" t="s">
        <v>35</v>
      </c>
    </row>
    <row r="9" spans="1:8" x14ac:dyDescent="0.25">
      <c r="B9" s="7" t="s">
        <v>41</v>
      </c>
      <c r="C9" s="7" t="s">
        <v>42</v>
      </c>
      <c r="D9" s="7">
        <v>5000</v>
      </c>
      <c r="E9" s="7">
        <v>0</v>
      </c>
      <c r="F9" s="7">
        <v>10</v>
      </c>
      <c r="G9" s="7">
        <v>2</v>
      </c>
      <c r="H9" s="7">
        <v>0</v>
      </c>
    </row>
    <row r="10" spans="1:8" x14ac:dyDescent="0.25">
      <c r="B10" s="7" t="s">
        <v>43</v>
      </c>
      <c r="C10" s="7" t="s">
        <v>44</v>
      </c>
      <c r="D10" s="7">
        <v>5000</v>
      </c>
      <c r="E10" s="7">
        <v>0</v>
      </c>
      <c r="F10" s="7">
        <v>8</v>
      </c>
      <c r="G10" s="7">
        <v>0</v>
      </c>
      <c r="H10" s="7">
        <v>2</v>
      </c>
    </row>
    <row r="11" spans="1:8" x14ac:dyDescent="0.25">
      <c r="B11" s="7" t="s">
        <v>45</v>
      </c>
      <c r="C11" s="7" t="s">
        <v>46</v>
      </c>
      <c r="D11" s="7">
        <v>0</v>
      </c>
      <c r="E11" s="7">
        <v>8</v>
      </c>
      <c r="F11" s="7">
        <v>12</v>
      </c>
      <c r="G11" s="7">
        <v>1E+30</v>
      </c>
      <c r="H11" s="7">
        <v>8</v>
      </c>
    </row>
    <row r="12" spans="1:8" x14ac:dyDescent="0.25">
      <c r="B12" s="7" t="s">
        <v>47</v>
      </c>
      <c r="C12" s="7" t="s">
        <v>48</v>
      </c>
      <c r="D12" s="7">
        <v>0</v>
      </c>
      <c r="E12" s="7">
        <v>6</v>
      </c>
      <c r="F12" s="7">
        <v>14</v>
      </c>
      <c r="G12" s="7">
        <v>1E+30</v>
      </c>
      <c r="H12" s="7">
        <v>6</v>
      </c>
    </row>
    <row r="13" spans="1:8" x14ac:dyDescent="0.25">
      <c r="B13" s="7" t="s">
        <v>49</v>
      </c>
      <c r="C13" s="7" t="s">
        <v>50</v>
      </c>
      <c r="D13" s="7">
        <v>5000</v>
      </c>
      <c r="E13" s="7">
        <v>0</v>
      </c>
      <c r="F13" s="7">
        <v>12</v>
      </c>
      <c r="G13" s="7">
        <v>0</v>
      </c>
      <c r="H13" s="7">
        <v>6</v>
      </c>
    </row>
    <row r="14" spans="1:8" x14ac:dyDescent="0.25">
      <c r="B14" s="7" t="s">
        <v>51</v>
      </c>
      <c r="C14" s="7" t="s">
        <v>52</v>
      </c>
      <c r="D14" s="7">
        <v>0</v>
      </c>
      <c r="E14" s="7">
        <v>0</v>
      </c>
      <c r="F14" s="7">
        <v>10</v>
      </c>
      <c r="G14" s="7">
        <v>1E+30</v>
      </c>
      <c r="H14" s="7">
        <v>0</v>
      </c>
    </row>
    <row r="15" spans="1:8" x14ac:dyDescent="0.25">
      <c r="B15" s="7" t="s">
        <v>53</v>
      </c>
      <c r="C15" s="7" t="s">
        <v>54</v>
      </c>
      <c r="D15" s="7">
        <v>5000</v>
      </c>
      <c r="E15" s="7">
        <v>0</v>
      </c>
      <c r="F15" s="7">
        <v>6</v>
      </c>
      <c r="G15" s="7">
        <v>6</v>
      </c>
      <c r="H15" s="7">
        <v>1E+30</v>
      </c>
    </row>
    <row r="16" spans="1:8" x14ac:dyDescent="0.25">
      <c r="B16" s="7" t="s">
        <v>55</v>
      </c>
      <c r="C16" s="7" t="s">
        <v>56</v>
      </c>
      <c r="D16" s="7">
        <v>10000</v>
      </c>
      <c r="E16" s="7">
        <v>0</v>
      </c>
      <c r="F16" s="7">
        <v>10</v>
      </c>
      <c r="G16" s="7">
        <v>6</v>
      </c>
      <c r="H16" s="7">
        <v>1E+30</v>
      </c>
    </row>
    <row r="17" spans="1:8" x14ac:dyDescent="0.25">
      <c r="B17" s="7" t="s">
        <v>57</v>
      </c>
      <c r="C17" s="7" t="s">
        <v>58</v>
      </c>
      <c r="D17" s="7">
        <v>0</v>
      </c>
      <c r="E17" s="7">
        <v>2</v>
      </c>
      <c r="F17" s="7">
        <v>14</v>
      </c>
      <c r="G17" s="7">
        <v>1E+30</v>
      </c>
      <c r="H17" s="7">
        <v>2</v>
      </c>
    </row>
    <row r="18" spans="1:8" x14ac:dyDescent="0.25">
      <c r="B18" s="7" t="s">
        <v>59</v>
      </c>
      <c r="C18" s="7" t="s">
        <v>60</v>
      </c>
      <c r="D18" s="7">
        <v>10000</v>
      </c>
      <c r="E18" s="7">
        <v>0</v>
      </c>
      <c r="F18" s="7">
        <v>10</v>
      </c>
      <c r="G18" s="7">
        <v>2</v>
      </c>
      <c r="H18" s="7">
        <v>0</v>
      </c>
    </row>
    <row r="19" spans="1:8" x14ac:dyDescent="0.25">
      <c r="B19" s="7" t="s">
        <v>61</v>
      </c>
      <c r="C19" s="7" t="s">
        <v>62</v>
      </c>
      <c r="D19" s="7">
        <v>0</v>
      </c>
      <c r="E19" s="7">
        <v>6</v>
      </c>
      <c r="F19" s="7">
        <v>12</v>
      </c>
      <c r="G19" s="7">
        <v>1E+30</v>
      </c>
      <c r="H19" s="7">
        <v>6</v>
      </c>
    </row>
    <row r="20" spans="1:8" ht="15.75" thickBot="1" x14ac:dyDescent="0.3">
      <c r="B20" s="8" t="s">
        <v>63</v>
      </c>
      <c r="C20" s="8" t="s">
        <v>64</v>
      </c>
      <c r="D20" s="8">
        <v>0</v>
      </c>
      <c r="E20" s="8">
        <v>6</v>
      </c>
      <c r="F20" s="8">
        <v>16</v>
      </c>
      <c r="G20" s="8">
        <v>1E+30</v>
      </c>
      <c r="H20" s="8">
        <v>6</v>
      </c>
    </row>
    <row r="22" spans="1:8" ht="15.75" thickBot="1" x14ac:dyDescent="0.3">
      <c r="A22" t="s">
        <v>36</v>
      </c>
    </row>
    <row r="23" spans="1:8" x14ac:dyDescent="0.25">
      <c r="B23" s="9"/>
      <c r="C23" s="9"/>
      <c r="D23" s="9" t="s">
        <v>27</v>
      </c>
      <c r="E23" s="9" t="s">
        <v>37</v>
      </c>
      <c r="F23" s="9" t="s">
        <v>39</v>
      </c>
      <c r="G23" s="9" t="s">
        <v>33</v>
      </c>
      <c r="H23" s="9" t="s">
        <v>33</v>
      </c>
    </row>
    <row r="24" spans="1:8" ht="15.75" thickBot="1" x14ac:dyDescent="0.3">
      <c r="B24" s="10" t="s">
        <v>25</v>
      </c>
      <c r="C24" s="10" t="s">
        <v>26</v>
      </c>
      <c r="D24" s="10" t="s">
        <v>28</v>
      </c>
      <c r="E24" s="10" t="s">
        <v>38</v>
      </c>
      <c r="F24" s="10" t="s">
        <v>40</v>
      </c>
      <c r="G24" s="10" t="s">
        <v>34</v>
      </c>
      <c r="H24" s="10" t="s">
        <v>35</v>
      </c>
    </row>
    <row r="25" spans="1:8" x14ac:dyDescent="0.25">
      <c r="B25" s="7" t="s">
        <v>65</v>
      </c>
      <c r="C25" s="7" t="s">
        <v>66</v>
      </c>
      <c r="D25" s="7">
        <v>10000</v>
      </c>
      <c r="E25" s="7">
        <v>-2</v>
      </c>
      <c r="F25" s="7">
        <v>10000</v>
      </c>
      <c r="G25" s="7">
        <v>10000</v>
      </c>
      <c r="H25" s="7">
        <v>0</v>
      </c>
    </row>
    <row r="26" spans="1:8" x14ac:dyDescent="0.25">
      <c r="B26" s="7" t="s">
        <v>67</v>
      </c>
      <c r="C26" s="7" t="s">
        <v>68</v>
      </c>
      <c r="D26" s="7">
        <v>20000</v>
      </c>
      <c r="E26" s="7">
        <v>0</v>
      </c>
      <c r="F26" s="7">
        <v>20000</v>
      </c>
      <c r="G26" s="7">
        <v>5000</v>
      </c>
      <c r="H26" s="7">
        <v>0</v>
      </c>
    </row>
    <row r="27" spans="1:8" x14ac:dyDescent="0.25">
      <c r="B27" s="7" t="s">
        <v>69</v>
      </c>
      <c r="C27" s="7" t="s">
        <v>70</v>
      </c>
      <c r="D27" s="7">
        <v>10000</v>
      </c>
      <c r="E27" s="7">
        <v>0</v>
      </c>
      <c r="F27" s="7">
        <v>10000</v>
      </c>
      <c r="G27" s="7">
        <v>1E+30</v>
      </c>
      <c r="H27" s="7">
        <v>0</v>
      </c>
    </row>
    <row r="28" spans="1:8" x14ac:dyDescent="0.25">
      <c r="B28" s="7" t="s">
        <v>71</v>
      </c>
      <c r="C28" s="7" t="s">
        <v>72</v>
      </c>
      <c r="D28" s="7">
        <v>10000</v>
      </c>
      <c r="E28" s="7">
        <v>12</v>
      </c>
      <c r="F28" s="7">
        <v>10000</v>
      </c>
      <c r="G28" s="7">
        <v>0</v>
      </c>
      <c r="H28" s="7">
        <v>5000</v>
      </c>
    </row>
    <row r="29" spans="1:8" x14ac:dyDescent="0.25">
      <c r="B29" s="7" t="s">
        <v>73</v>
      </c>
      <c r="C29" s="7" t="s">
        <v>74</v>
      </c>
      <c r="D29" s="7">
        <v>15000</v>
      </c>
      <c r="E29" s="7">
        <v>10</v>
      </c>
      <c r="F29" s="7">
        <v>15000</v>
      </c>
      <c r="G29" s="7">
        <v>0</v>
      </c>
      <c r="H29" s="7">
        <v>10000</v>
      </c>
    </row>
    <row r="30" spans="1:8" x14ac:dyDescent="0.25">
      <c r="B30" s="7" t="s">
        <v>75</v>
      </c>
      <c r="C30" s="7" t="s">
        <v>76</v>
      </c>
      <c r="D30" s="7">
        <v>5000</v>
      </c>
      <c r="E30" s="7">
        <v>6</v>
      </c>
      <c r="F30" s="7">
        <v>5000</v>
      </c>
      <c r="G30" s="7">
        <v>0</v>
      </c>
      <c r="H30" s="7">
        <v>5000</v>
      </c>
    </row>
    <row r="31" spans="1:8" ht="15.75" thickBot="1" x14ac:dyDescent="0.3">
      <c r="B31" s="8" t="s">
        <v>77</v>
      </c>
      <c r="C31" s="8" t="s">
        <v>78</v>
      </c>
      <c r="D31" s="8">
        <v>10000</v>
      </c>
      <c r="E31" s="8">
        <v>10</v>
      </c>
      <c r="F31" s="8">
        <v>10000</v>
      </c>
      <c r="G31" s="8">
        <v>0</v>
      </c>
      <c r="H31" s="8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T26"/>
  <sheetViews>
    <sheetView tabSelected="1" topLeftCell="K1" zoomScale="140" zoomScaleNormal="140" workbookViewId="0">
      <selection activeCell="T12" sqref="T12"/>
    </sheetView>
  </sheetViews>
  <sheetFormatPr baseColWidth="10" defaultRowHeight="15" x14ac:dyDescent="0.25"/>
  <cols>
    <col min="8" max="8" width="13" bestFit="1" customWidth="1"/>
    <col min="15" max="15" width="14.85546875" bestFit="1" customWidth="1"/>
  </cols>
  <sheetData>
    <row r="3" spans="7:20" x14ac:dyDescent="0.25">
      <c r="G3" s="1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7:20" x14ac:dyDescent="0.25">
      <c r="G4" s="1"/>
      <c r="H4" s="2" t="s">
        <v>2</v>
      </c>
      <c r="I4" s="2" t="s">
        <v>3</v>
      </c>
      <c r="J4" s="1" t="s">
        <v>4</v>
      </c>
      <c r="K4" s="1" t="s">
        <v>5</v>
      </c>
      <c r="L4" s="2" t="s">
        <v>6</v>
      </c>
      <c r="M4" s="1" t="s">
        <v>7</v>
      </c>
      <c r="N4" s="2" t="s">
        <v>8</v>
      </c>
      <c r="O4" s="2" t="s">
        <v>9</v>
      </c>
      <c r="P4" s="1" t="s">
        <v>10</v>
      </c>
      <c r="Q4" s="2" t="s">
        <v>11</v>
      </c>
      <c r="R4" s="1" t="s">
        <v>12</v>
      </c>
      <c r="S4" s="1" t="s">
        <v>13</v>
      </c>
      <c r="T4" s="1"/>
    </row>
    <row r="5" spans="7:20" x14ac:dyDescent="0.25">
      <c r="G5" s="1" t="s">
        <v>0</v>
      </c>
      <c r="H5" s="2">
        <v>10</v>
      </c>
      <c r="I5" s="2">
        <v>8</v>
      </c>
      <c r="J5" s="1">
        <v>12</v>
      </c>
      <c r="K5" s="1">
        <v>14</v>
      </c>
      <c r="L5" s="2">
        <v>12</v>
      </c>
      <c r="M5" s="1">
        <v>10</v>
      </c>
      <c r="N5" s="2">
        <v>6</v>
      </c>
      <c r="O5" s="2">
        <v>10</v>
      </c>
      <c r="P5" s="1">
        <v>14</v>
      </c>
      <c r="Q5" s="2">
        <v>10</v>
      </c>
      <c r="R5" s="1">
        <v>12</v>
      </c>
      <c r="S5" s="1">
        <v>16</v>
      </c>
      <c r="T5" s="1"/>
    </row>
    <row r="6" spans="7:20" x14ac:dyDescent="0.25">
      <c r="G6" s="1" t="s">
        <v>14</v>
      </c>
      <c r="H6" s="1">
        <v>1</v>
      </c>
      <c r="I6" s="1">
        <v>1</v>
      </c>
      <c r="J6" s="1">
        <v>1</v>
      </c>
      <c r="K6" s="1">
        <v>1</v>
      </c>
      <c r="L6" s="1"/>
      <c r="M6" s="1"/>
      <c r="N6" s="1"/>
      <c r="O6" s="1"/>
      <c r="P6" s="1"/>
      <c r="Q6" s="1"/>
      <c r="R6" s="1"/>
      <c r="S6" s="1"/>
      <c r="T6" s="2">
        <v>10000</v>
      </c>
    </row>
    <row r="7" spans="7:20" x14ac:dyDescent="0.25">
      <c r="G7" s="1" t="s">
        <v>15</v>
      </c>
      <c r="H7" s="1"/>
      <c r="I7" s="1"/>
      <c r="J7" s="1"/>
      <c r="K7" s="1"/>
      <c r="L7" s="1">
        <v>1</v>
      </c>
      <c r="M7" s="1">
        <v>1</v>
      </c>
      <c r="N7" s="1">
        <v>1</v>
      </c>
      <c r="O7" s="1">
        <v>1</v>
      </c>
      <c r="P7" s="1"/>
      <c r="Q7" s="1"/>
      <c r="R7" s="1"/>
      <c r="S7" s="1"/>
      <c r="T7" s="2">
        <v>20000</v>
      </c>
    </row>
    <row r="8" spans="7:20" x14ac:dyDescent="0.25">
      <c r="G8" s="1" t="s">
        <v>16</v>
      </c>
      <c r="H8" s="1"/>
      <c r="I8" s="1"/>
      <c r="J8" s="1"/>
      <c r="K8" s="1"/>
      <c r="L8" s="1"/>
      <c r="M8" s="1"/>
      <c r="N8" s="1"/>
      <c r="O8" s="1"/>
      <c r="P8" s="1">
        <v>1</v>
      </c>
      <c r="Q8" s="1">
        <v>1</v>
      </c>
      <c r="R8" s="1">
        <v>1</v>
      </c>
      <c r="S8" s="1">
        <v>1</v>
      </c>
      <c r="T8" s="2">
        <v>10000</v>
      </c>
    </row>
    <row r="9" spans="7:20" x14ac:dyDescent="0.25">
      <c r="G9" s="1" t="s">
        <v>17</v>
      </c>
      <c r="H9" s="1">
        <v>1</v>
      </c>
      <c r="I9" s="1"/>
      <c r="J9" s="1"/>
      <c r="K9" s="1"/>
      <c r="L9" s="1">
        <v>1</v>
      </c>
      <c r="M9" s="1"/>
      <c r="N9" s="1"/>
      <c r="O9" s="1"/>
      <c r="P9" s="1">
        <v>1</v>
      </c>
      <c r="Q9" s="1"/>
      <c r="R9" s="1"/>
      <c r="S9" s="1"/>
      <c r="T9" s="3">
        <v>10000</v>
      </c>
    </row>
    <row r="10" spans="7:20" x14ac:dyDescent="0.25">
      <c r="G10" s="1" t="s">
        <v>18</v>
      </c>
      <c r="H10" s="1"/>
      <c r="I10" s="1">
        <v>1</v>
      </c>
      <c r="J10" s="1"/>
      <c r="K10" s="1"/>
      <c r="L10" s="1"/>
      <c r="M10" s="1">
        <v>1</v>
      </c>
      <c r="N10" s="1"/>
      <c r="O10" s="1"/>
      <c r="P10" s="1"/>
      <c r="Q10" s="1">
        <v>1</v>
      </c>
      <c r="R10" s="1"/>
      <c r="S10" s="1"/>
      <c r="T10" s="3">
        <v>15000</v>
      </c>
    </row>
    <row r="11" spans="7:20" x14ac:dyDescent="0.25">
      <c r="G11" s="1" t="s">
        <v>19</v>
      </c>
      <c r="H11" s="1"/>
      <c r="I11" s="1"/>
      <c r="J11" s="1">
        <v>1</v>
      </c>
      <c r="K11" s="1"/>
      <c r="L11" s="1"/>
      <c r="M11" s="1"/>
      <c r="N11" s="1">
        <v>1</v>
      </c>
      <c r="O11" s="1"/>
      <c r="P11" s="1"/>
      <c r="Q11" s="1"/>
      <c r="R11" s="1">
        <v>1</v>
      </c>
      <c r="S11" s="1"/>
      <c r="T11" s="3">
        <v>5000</v>
      </c>
    </row>
    <row r="12" spans="7:20" x14ac:dyDescent="0.25">
      <c r="G12" s="1" t="s">
        <v>20</v>
      </c>
      <c r="H12" s="1"/>
      <c r="I12" s="1"/>
      <c r="J12" s="1"/>
      <c r="K12" s="1">
        <v>1</v>
      </c>
      <c r="L12" s="1"/>
      <c r="M12" s="1"/>
      <c r="N12" s="1"/>
      <c r="O12" s="1">
        <v>1</v>
      </c>
      <c r="P12" s="1"/>
      <c r="Q12" s="1"/>
      <c r="R12" s="1"/>
      <c r="S12" s="1">
        <v>1</v>
      </c>
      <c r="T12" s="3">
        <v>10000</v>
      </c>
    </row>
    <row r="14" spans="7:20" x14ac:dyDescent="0.25">
      <c r="G14" s="1" t="s">
        <v>21</v>
      </c>
      <c r="H14" s="5">
        <v>5000</v>
      </c>
      <c r="I14" s="5">
        <v>5000</v>
      </c>
      <c r="J14" s="5">
        <v>0</v>
      </c>
      <c r="K14" s="5">
        <v>0</v>
      </c>
      <c r="L14" s="5">
        <v>5000</v>
      </c>
      <c r="M14" s="5">
        <v>0</v>
      </c>
      <c r="N14" s="5">
        <v>5000</v>
      </c>
      <c r="O14" s="5">
        <v>10000</v>
      </c>
      <c r="P14" s="5">
        <v>0</v>
      </c>
      <c r="Q14" s="5">
        <v>10000</v>
      </c>
      <c r="R14" s="5">
        <v>0</v>
      </c>
      <c r="S14" s="5">
        <v>0</v>
      </c>
    </row>
    <row r="17" spans="7:15" x14ac:dyDescent="0.25">
      <c r="G17" s="1" t="s">
        <v>0</v>
      </c>
      <c r="H17" s="11">
        <f>SUMPRODUCT(H5:S5,$H$14:$S$14)</f>
        <v>380000</v>
      </c>
    </row>
    <row r="18" spans="7:15" x14ac:dyDescent="0.25">
      <c r="G18" s="1" t="s">
        <v>14</v>
      </c>
      <c r="H18">
        <f>SUMPRODUCT(H6:S6,$H$14:$S$14)</f>
        <v>10000</v>
      </c>
      <c r="K18" t="s">
        <v>80</v>
      </c>
    </row>
    <row r="19" spans="7:15" x14ac:dyDescent="0.25">
      <c r="G19" s="1" t="s">
        <v>15</v>
      </c>
      <c r="H19">
        <f>SUMPRODUCT(H7:S7,$H$14:$S$14)</f>
        <v>20000</v>
      </c>
      <c r="K19" t="s">
        <v>81</v>
      </c>
      <c r="L19" t="s">
        <v>82</v>
      </c>
      <c r="M19" t="s">
        <v>83</v>
      </c>
      <c r="N19" t="s">
        <v>84</v>
      </c>
      <c r="O19" t="s">
        <v>85</v>
      </c>
    </row>
    <row r="20" spans="7:15" x14ac:dyDescent="0.25">
      <c r="G20" s="1" t="s">
        <v>16</v>
      </c>
      <c r="H20">
        <f t="shared" ref="H18:H24" si="0">SUMPRODUCT(H8:S8,$H$14:$S$14)</f>
        <v>10000</v>
      </c>
      <c r="K20" t="s">
        <v>86</v>
      </c>
      <c r="L20" t="s">
        <v>87</v>
      </c>
      <c r="M20">
        <f>H5</f>
        <v>10</v>
      </c>
      <c r="N20">
        <f>H14</f>
        <v>5000</v>
      </c>
      <c r="O20" s="11">
        <f>M20*N20</f>
        <v>50000</v>
      </c>
    </row>
    <row r="21" spans="7:15" x14ac:dyDescent="0.25">
      <c r="G21" s="1" t="s">
        <v>17</v>
      </c>
      <c r="H21">
        <f t="shared" si="0"/>
        <v>10000</v>
      </c>
      <c r="K21" t="s">
        <v>86</v>
      </c>
      <c r="L21" t="s">
        <v>88</v>
      </c>
      <c r="M21">
        <f>I5</f>
        <v>8</v>
      </c>
      <c r="N21">
        <f>I14</f>
        <v>5000</v>
      </c>
      <c r="O21" s="11">
        <f>M21*N21</f>
        <v>40000</v>
      </c>
    </row>
    <row r="22" spans="7:15" x14ac:dyDescent="0.25">
      <c r="G22" s="1" t="s">
        <v>18</v>
      </c>
      <c r="H22">
        <f t="shared" si="0"/>
        <v>15000</v>
      </c>
      <c r="K22" t="s">
        <v>89</v>
      </c>
      <c r="L22" t="s">
        <v>87</v>
      </c>
      <c r="M22">
        <f>L5</f>
        <v>12</v>
      </c>
      <c r="N22">
        <f>L14</f>
        <v>5000</v>
      </c>
      <c r="O22" s="11">
        <f>M22*N22</f>
        <v>60000</v>
      </c>
    </row>
    <row r="23" spans="7:15" x14ac:dyDescent="0.25">
      <c r="G23" s="1" t="s">
        <v>19</v>
      </c>
      <c r="H23">
        <f t="shared" si="0"/>
        <v>5000</v>
      </c>
      <c r="K23" t="s">
        <v>89</v>
      </c>
      <c r="L23" t="s">
        <v>90</v>
      </c>
      <c r="M23">
        <f>N5</f>
        <v>6</v>
      </c>
      <c r="N23">
        <f>N14</f>
        <v>5000</v>
      </c>
      <c r="O23" s="11">
        <f>M23*N23</f>
        <v>30000</v>
      </c>
    </row>
    <row r="24" spans="7:15" x14ac:dyDescent="0.25">
      <c r="G24" s="1" t="s">
        <v>20</v>
      </c>
      <c r="H24">
        <f t="shared" si="0"/>
        <v>10000</v>
      </c>
      <c r="K24" t="s">
        <v>89</v>
      </c>
      <c r="L24" t="s">
        <v>91</v>
      </c>
      <c r="M24">
        <f>O5</f>
        <v>10</v>
      </c>
      <c r="N24">
        <f>O14</f>
        <v>10000</v>
      </c>
      <c r="O24" s="11">
        <f>M24*N24</f>
        <v>100000</v>
      </c>
    </row>
    <row r="25" spans="7:15" x14ac:dyDescent="0.25">
      <c r="K25" t="s">
        <v>92</v>
      </c>
      <c r="L25" t="s">
        <v>88</v>
      </c>
      <c r="M25">
        <f>Q5</f>
        <v>10</v>
      </c>
      <c r="N25">
        <f>Q14</f>
        <v>10000</v>
      </c>
      <c r="O25" s="11">
        <f>M25*N25</f>
        <v>100000</v>
      </c>
    </row>
    <row r="26" spans="7:15" x14ac:dyDescent="0.25">
      <c r="N26" s="4">
        <f>SUM(N20:N25)</f>
        <v>40000</v>
      </c>
      <c r="O26" s="12">
        <f>SUM(O20:O25)</f>
        <v>380000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O29"/>
  <sheetViews>
    <sheetView topLeftCell="H7" zoomScale="120" zoomScaleNormal="120" workbookViewId="0">
      <selection activeCell="J15" sqref="J15:M17"/>
    </sheetView>
  </sheetViews>
  <sheetFormatPr baseColWidth="10" defaultRowHeight="15" x14ac:dyDescent="0.25"/>
  <cols>
    <col min="14" max="14" width="13.7109375" bestFit="1" customWidth="1"/>
  </cols>
  <sheetData>
    <row r="6" spans="9:15" x14ac:dyDescent="0.25">
      <c r="I6" t="s">
        <v>95</v>
      </c>
    </row>
    <row r="7" spans="9:15" x14ac:dyDescent="0.25">
      <c r="I7" s="1"/>
      <c r="J7" s="1" t="s">
        <v>87</v>
      </c>
      <c r="K7" s="1" t="s">
        <v>88</v>
      </c>
      <c r="L7" s="1" t="s">
        <v>90</v>
      </c>
      <c r="M7" s="1" t="s">
        <v>91</v>
      </c>
      <c r="N7" s="1" t="s">
        <v>93</v>
      </c>
    </row>
    <row r="8" spans="9:15" x14ac:dyDescent="0.25">
      <c r="I8" s="1" t="s">
        <v>86</v>
      </c>
      <c r="J8" s="1">
        <v>10</v>
      </c>
      <c r="K8" s="1">
        <v>8</v>
      </c>
      <c r="L8" s="1">
        <v>12</v>
      </c>
      <c r="M8" s="1">
        <v>14</v>
      </c>
      <c r="N8" s="1">
        <v>10000</v>
      </c>
    </row>
    <row r="9" spans="9:15" x14ac:dyDescent="0.25">
      <c r="I9" s="1" t="s">
        <v>89</v>
      </c>
      <c r="J9" s="1">
        <v>12</v>
      </c>
      <c r="K9" s="1">
        <v>10</v>
      </c>
      <c r="L9" s="1">
        <v>6</v>
      </c>
      <c r="M9" s="1">
        <v>10</v>
      </c>
      <c r="N9" s="1">
        <v>20000</v>
      </c>
    </row>
    <row r="10" spans="9:15" x14ac:dyDescent="0.25">
      <c r="I10" s="1" t="s">
        <v>92</v>
      </c>
      <c r="J10" s="1">
        <v>14</v>
      </c>
      <c r="K10" s="1">
        <v>10</v>
      </c>
      <c r="L10" s="1">
        <v>12</v>
      </c>
      <c r="M10" s="1">
        <v>16</v>
      </c>
      <c r="N10" s="1">
        <v>10000</v>
      </c>
    </row>
    <row r="11" spans="9:15" x14ac:dyDescent="0.25">
      <c r="I11" s="1" t="s">
        <v>94</v>
      </c>
      <c r="J11" s="1">
        <v>10000</v>
      </c>
      <c r="K11" s="1">
        <v>15000</v>
      </c>
      <c r="L11" s="1">
        <v>5000</v>
      </c>
      <c r="M11" s="1">
        <v>10000</v>
      </c>
      <c r="N11" s="1"/>
    </row>
    <row r="13" spans="9:15" x14ac:dyDescent="0.25">
      <c r="I13" s="1" t="s">
        <v>97</v>
      </c>
    </row>
    <row r="14" spans="9:15" x14ac:dyDescent="0.25">
      <c r="I14" s="1"/>
      <c r="J14" s="1" t="s">
        <v>87</v>
      </c>
      <c r="K14" s="1" t="s">
        <v>88</v>
      </c>
      <c r="L14" s="1" t="s">
        <v>90</v>
      </c>
      <c r="M14" s="1" t="s">
        <v>91</v>
      </c>
      <c r="O14" s="1" t="s">
        <v>93</v>
      </c>
    </row>
    <row r="15" spans="9:15" x14ac:dyDescent="0.25">
      <c r="I15" s="1" t="s">
        <v>86</v>
      </c>
      <c r="J15" s="2">
        <v>5000</v>
      </c>
      <c r="K15" s="2">
        <v>5000</v>
      </c>
      <c r="L15" s="2">
        <v>0</v>
      </c>
      <c r="M15" s="2">
        <v>0</v>
      </c>
      <c r="N15" s="1">
        <f>SUM(J15:M15)</f>
        <v>10000</v>
      </c>
      <c r="O15" s="1">
        <v>10000</v>
      </c>
    </row>
    <row r="16" spans="9:15" x14ac:dyDescent="0.25">
      <c r="I16" s="1" t="s">
        <v>89</v>
      </c>
      <c r="J16" s="2">
        <v>5000</v>
      </c>
      <c r="K16" s="2">
        <v>0</v>
      </c>
      <c r="L16" s="2">
        <v>5000</v>
      </c>
      <c r="M16" s="2">
        <v>10000</v>
      </c>
      <c r="N16" s="1">
        <f>SUM(J16:M16)</f>
        <v>20000</v>
      </c>
      <c r="O16" s="1">
        <v>20000</v>
      </c>
    </row>
    <row r="17" spans="9:15" x14ac:dyDescent="0.25">
      <c r="I17" s="1" t="s">
        <v>92</v>
      </c>
      <c r="J17" s="2">
        <v>0</v>
      </c>
      <c r="K17" s="2">
        <v>10000</v>
      </c>
      <c r="L17" s="2">
        <v>0</v>
      </c>
      <c r="M17" s="2">
        <v>0</v>
      </c>
      <c r="N17" s="1">
        <f>SUM(J17:M17)</f>
        <v>10000</v>
      </c>
      <c r="O17" s="1">
        <v>10000</v>
      </c>
    </row>
    <row r="18" spans="9:15" x14ac:dyDescent="0.25">
      <c r="J18" s="1">
        <f>SUM(J15:J17)</f>
        <v>10000</v>
      </c>
      <c r="K18" s="1">
        <f>SUM(K15:K17)</f>
        <v>15000</v>
      </c>
      <c r="L18" s="1">
        <f>SUM(L15:L17)</f>
        <v>5000</v>
      </c>
      <c r="M18" s="1">
        <f>SUM(M15:M17)</f>
        <v>10000</v>
      </c>
      <c r="N18" s="1"/>
    </row>
    <row r="19" spans="9:15" x14ac:dyDescent="0.25">
      <c r="I19" s="1" t="s">
        <v>94</v>
      </c>
      <c r="J19" s="1">
        <v>10000</v>
      </c>
      <c r="K19" s="1">
        <v>15000</v>
      </c>
      <c r="L19" s="1">
        <v>5000</v>
      </c>
      <c r="M19" s="1">
        <v>10000</v>
      </c>
    </row>
    <row r="22" spans="9:15" x14ac:dyDescent="0.25">
      <c r="M22" t="s">
        <v>96</v>
      </c>
      <c r="N22" s="11">
        <f>SUMPRODUCT(J8:M10,J15:M17)</f>
        <v>380000</v>
      </c>
    </row>
    <row r="24" spans="9:15" x14ac:dyDescent="0.25">
      <c r="I24" t="s">
        <v>98</v>
      </c>
    </row>
    <row r="26" spans="9:15" x14ac:dyDescent="0.25">
      <c r="I26" s="1"/>
      <c r="J26" s="1" t="s">
        <v>87</v>
      </c>
      <c r="K26" s="1" t="s">
        <v>88</v>
      </c>
      <c r="L26" s="1" t="s">
        <v>90</v>
      </c>
      <c r="M26" s="1" t="s">
        <v>91</v>
      </c>
    </row>
    <row r="27" spans="9:15" x14ac:dyDescent="0.25">
      <c r="I27" s="1" t="s">
        <v>86</v>
      </c>
      <c r="J27" s="1">
        <f>J8*J15</f>
        <v>50000</v>
      </c>
      <c r="K27" s="1">
        <f t="shared" ref="K27:M27" si="0">K8*K15</f>
        <v>40000</v>
      </c>
      <c r="L27" s="1">
        <f t="shared" si="0"/>
        <v>0</v>
      </c>
      <c r="M27" s="1">
        <f t="shared" si="0"/>
        <v>0</v>
      </c>
    </row>
    <row r="28" spans="9:15" x14ac:dyDescent="0.25">
      <c r="I28" s="1" t="s">
        <v>89</v>
      </c>
      <c r="J28" s="1">
        <f t="shared" ref="J28:M28" si="1">J9*J16</f>
        <v>60000</v>
      </c>
      <c r="K28" s="1">
        <f t="shared" si="1"/>
        <v>0</v>
      </c>
      <c r="L28" s="1">
        <f t="shared" si="1"/>
        <v>30000</v>
      </c>
      <c r="M28" s="1">
        <f t="shared" si="1"/>
        <v>100000</v>
      </c>
    </row>
    <row r="29" spans="9:15" x14ac:dyDescent="0.25">
      <c r="I29" s="1" t="s">
        <v>92</v>
      </c>
      <c r="J29" s="1">
        <f t="shared" ref="J29:M29" si="2">J10*J17</f>
        <v>0</v>
      </c>
      <c r="K29" s="1">
        <f t="shared" si="2"/>
        <v>100000</v>
      </c>
      <c r="L29" s="1">
        <f t="shared" si="2"/>
        <v>0</v>
      </c>
      <c r="M29" s="1">
        <f t="shared" si="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sensibilidad 2</vt:lpstr>
      <vt:lpstr>METODO 1</vt:lpstr>
      <vt:lpstr>METODO 2</vt:lpstr>
      <vt:lpstr>METODO TRES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2024-04-19T00:00:00Z</dcterms:created>
  <dcterms:modified xsi:type="dcterms:W3CDTF">2024-04-19T01:41:34Z</dcterms:modified>
</cp:coreProperties>
</file>