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amjan\Desktop\"/>
    </mc:Choice>
  </mc:AlternateContent>
  <bookViews>
    <workbookView xWindow="0" yWindow="0" windowWidth="21570" windowHeight="814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 i="9" l="1"/>
  <c r="O6" i="9"/>
  <c r="A8" i="9" l="1"/>
  <c r="A9" i="9" s="1"/>
  <c r="A10" i="9" s="1"/>
  <c r="A11" i="9" s="1"/>
  <c r="A12" i="9" s="1"/>
  <c r="A13" i="9" s="1"/>
  <c r="A14" i="9" s="1"/>
  <c r="A15" i="9" s="1"/>
  <c r="A16" i="9" s="1"/>
  <c r="A17" i="9" s="1"/>
  <c r="A18" i="9" s="1"/>
  <c r="A19" i="9" s="1"/>
  <c r="A20" i="9" s="1"/>
  <c r="A21" i="9" s="1"/>
  <c r="A22" i="9" s="1"/>
  <c r="A23" i="9" s="1"/>
  <c r="A24" i="9" s="1"/>
  <c r="A25" i="9" s="1"/>
  <c r="A26" i="9" s="1"/>
  <c r="F8" i="9"/>
  <c r="I8" i="9" s="1"/>
  <c r="F12" i="9"/>
  <c r="I12" i="9" s="1"/>
  <c r="F18" i="9"/>
  <c r="I18" i="9" s="1"/>
  <c r="F24" i="9"/>
  <c r="I24" i="9" s="1"/>
  <c r="K6" i="9" l="1"/>
  <c r="K4" i="9" s="1"/>
  <c r="K5" i="9" l="1"/>
  <c r="K7" i="9"/>
  <c r="L6" i="9"/>
  <c r="M6" i="9" l="1"/>
  <c r="L7" i="9"/>
  <c r="N6" i="9" l="1"/>
  <c r="M7" i="9"/>
  <c r="N7" i="9" l="1"/>
  <c r="P6" i="9" l="1"/>
  <c r="O7" i="9"/>
  <c r="P7" i="9" l="1"/>
  <c r="Q6" i="9"/>
  <c r="Q7" i="9" s="1"/>
  <c r="R6" i="9" l="1"/>
  <c r="T6" i="9" l="1"/>
  <c r="U6" i="9" l="1"/>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T6" i="9" s="1"/>
  <c r="AP7" i="9"/>
  <c r="AT5" i="9" l="1"/>
  <c r="AT7" i="9"/>
  <c r="AT4" i="9"/>
  <c r="AU6" i="9"/>
  <c r="AQ7" i="9"/>
  <c r="AV6" i="9" l="1"/>
  <c r="AU7" i="9"/>
  <c r="AR7" i="9"/>
  <c r="AW6" i="9" l="1"/>
  <c r="AV7" i="9"/>
  <c r="AS7" i="9"/>
  <c r="AX6" i="9" l="1"/>
  <c r="AW7" i="9"/>
  <c r="AX7" i="9" l="1"/>
  <c r="AY6" i="9"/>
  <c r="AZ6" i="9" l="1"/>
  <c r="AZ7" i="9" s="1"/>
  <c r="AY7" i="9"/>
</calcChain>
</file>

<file path=xl/comments1.xml><?xml version="1.0" encoding="utf-8"?>
<comments xmlns="http://schemas.openxmlformats.org/spreadsheetml/2006/main">
  <authors>
    <author>Vertex42</author>
    <author>Vertex42.com Templates</author>
  </authors>
  <commentList>
    <comment ref="J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K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L7" authorId="0" shapeId="0">
      <text>
        <r>
          <rPr>
            <b/>
            <sz val="9"/>
            <color indexed="81"/>
            <rFont val="Tahoma"/>
            <family val="2"/>
          </rPr>
          <t>Task Lead</t>
        </r>
        <r>
          <rPr>
            <sz val="9"/>
            <color indexed="81"/>
            <rFont val="Tahoma"/>
            <family val="2"/>
          </rPr>
          <t xml:space="preserve">
Enter the name of the Task Lead in this column.</t>
        </r>
      </text>
    </comment>
    <comment ref="M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N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O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P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Q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R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<sst xmlns="http://schemas.openxmlformats.org/spreadsheetml/2006/main" count="187" uniqueCount="157">
  <si>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</si>
  <si>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</si>
  <si>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</si>
  <si>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</si>
  <si>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</si>
  <si>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</si>
  <si>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</si>
  <si>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</si>
  <si>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</si>
  <si>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</si>
  <si>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</si>
  <si>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</si>
  <si>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</si>
  <si>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</si>
  <si>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</si>
  <si>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</si>
  <si>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</si>
  <si>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</si>
  <si>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</si>
  <si>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</si>
  <si>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</si>
  <si>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</si>
  <si>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</si>
  <si>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</si>
  <si>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</si>
  <si>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</si>
  <si>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</si>
  <si>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</si>
  <si>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</si>
  <si>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</si>
  <si>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</si>
  <si>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</si>
  <si>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</si>
  <si>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</si>
  <si>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</si>
  <si>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</si>
  <si>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</si>
  <si>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</si>
  <si>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</si>
  <si>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</si>
  <si>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</si>
  <si>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</si>
  <si>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</si>
  <si>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</si>
  <si>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</si>
  <si>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</si>
  <si>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</si>
  <si>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</si>
  <si>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</si>
  <si>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</si>
  <si>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</si>
  <si>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</si>
  <si>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</si>
  <si>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</si>
  <si>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</si>
  <si>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</si>
  <si>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</si>
  <si>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</si>
  <si>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</si>
  <si>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PREDECESSOR</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</si>
  <si>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</si>
  <si>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</si>
  <si>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</si>
  <si>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</si>
  <si>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</si>
  <si>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</si>
  <si>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</si>
  <si>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</si>
  <si>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</si>
  <si>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</si>
  <si>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</si>
  <si>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</si>
  <si>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</si>
  <si>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</si>
  <si>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</si>
  <si>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</si>
  <si>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</si>
  <si>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</si>
  <si>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</si>
  <si>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</si>
  <si>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</si>
  <si>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</si>
  <si>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</si>
  <si>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</si>
  <si>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</si>
  <si>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</si>
  <si>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</si>
  <si>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</si>
  <si>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</si>
  <si>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</si>
  <si>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</si>
  <si>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</si>
  <si>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</si>
  <si>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</si>
  <si>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</si>
  <si>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</si>
  <si>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</si>
  <si>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</si>
  <si>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</si>
  <si>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</si>
  <si>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</si>
  <si>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</si>
  <si>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</si>
  <si>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</si>
  <si>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</si>
  <si>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</si>
  <si>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</si>
  <si>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</si>
  <si>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</si>
  <si>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</si>
  <si>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</si>
  <si>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</si>
  <si>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</si>
  <si>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</si>
  <si>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</si>
  <si>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</si>
  <si>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</si>
  <si>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</si>
  <si>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</si>
  <si>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Pocetak izrade</t>
  </si>
  <si>
    <t>% URADJENO</t>
  </si>
  <si>
    <t>KRAJ</t>
  </si>
  <si>
    <t>POCETAK</t>
  </si>
  <si>
    <t>ČLAN</t>
  </si>
  <si>
    <t>ZADATAK</t>
  </si>
  <si>
    <t>Kategorija zadataka</t>
  </si>
  <si>
    <t>Radni dani</t>
  </si>
  <si>
    <t>///</t>
  </si>
  <si>
    <t>Prijava/registracija</t>
  </si>
  <si>
    <t>Informacije</t>
  </si>
  <si>
    <t>LogIn</t>
  </si>
  <si>
    <t>VMenager- Raspored</t>
  </si>
  <si>
    <t xml:space="preserve">Damjan Ilic </t>
  </si>
  <si>
    <t>Todor Sevo</t>
  </si>
  <si>
    <t xml:space="preserve">Nabavka informacija o takicenju </t>
  </si>
  <si>
    <t xml:space="preserve">Planiranje procesa </t>
  </si>
  <si>
    <t xml:space="preserve">Odrzavanje terena </t>
  </si>
  <si>
    <t>Todor  Sevo</t>
  </si>
  <si>
    <t>Kalendar utakmica</t>
  </si>
  <si>
    <t>Zakazivanje termina</t>
  </si>
  <si>
    <t>Guest part</t>
  </si>
  <si>
    <t>Pravljenje baze</t>
  </si>
  <si>
    <t>Forma:admin,role</t>
  </si>
  <si>
    <t>Forma:profile info,edit</t>
  </si>
  <si>
    <t>Forma:novi mecevi,final scores</t>
  </si>
  <si>
    <t>Layer:counter(wins and loses history)</t>
  </si>
  <si>
    <t>Forma:decision</t>
  </si>
  <si>
    <t>17/7/2024</t>
  </si>
  <si>
    <t>18/7/2024</t>
  </si>
  <si>
    <t>16/7/2024</t>
  </si>
  <si>
    <t>16/7/2028</t>
  </si>
  <si>
    <t>14/7/2024</t>
  </si>
  <si>
    <t>14/7/2025</t>
  </si>
  <si>
    <t>15/7/2028</t>
  </si>
  <si>
    <t>15/7/2027</t>
  </si>
  <si>
    <t>15/7/2026</t>
  </si>
  <si>
    <t>13/7/2024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</si>
</sst>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49998474074526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64"/>
      </left>
      <right style="thin">
        <color indexed="64"/>
      </right>
      <top style="thin">
        <color indexed="64"/>
      </top>
      <bottom style="thin">
        <color indexed="64"/>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top/>
      <bottom style="medium">
        <color theme="0" tint="-0.34998626667073579"/>
      </bottom>
      <diagonal/>
    </border>
    <border>
      <left/>
      <right style="medium">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2" fillId="22"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166" fontId="3" fillId="0" borderId="12"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0" fontId="52" fillId="0" borderId="19" xfId="0" applyFont="1" applyBorder="1" applyAlignment="1">
      <alignment horizontal="center" vertical="center" wrapText="1"/>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2" fillId="0" borderId="0" xfId="34" applyNumberFormat="1" applyFill="1" applyBorder="1" applyAlignment="1" applyProtection="1"/>
    <xf numFmtId="0" fontId="42" fillId="0" borderId="24" xfId="0" applyFont="1" applyBorder="1" applyAlignment="1">
      <alignment horizontal="center" vertical="center" wrapText="1"/>
    </xf>
    <xf numFmtId="0" fontId="42" fillId="0" borderId="24" xfId="0" applyFont="1" applyBorder="1" applyAlignment="1">
      <alignment horizontal="center" vertical="center"/>
    </xf>
    <xf numFmtId="0" fontId="47" fillId="0" borderId="24" xfId="0" applyFont="1" applyBorder="1" applyAlignment="1">
      <alignment horizontal="center" vertical="center"/>
    </xf>
    <xf numFmtId="165" fontId="47" fillId="23" borderId="24" xfId="0" applyNumberFormat="1" applyFont="1" applyFill="1" applyBorder="1" applyAlignment="1">
      <alignment horizontal="center" vertical="center"/>
    </xf>
    <xf numFmtId="165" fontId="47" fillId="0" borderId="24" xfId="0" applyNumberFormat="1" applyFont="1" applyBorder="1" applyAlignment="1">
      <alignment horizontal="center" vertical="center"/>
    </xf>
    <xf numFmtId="1" fontId="47" fillId="24" borderId="24" xfId="0" applyNumberFormat="1" applyFont="1" applyFill="1" applyBorder="1" applyAlignment="1">
      <alignment horizontal="center" vertical="center"/>
    </xf>
    <xf numFmtId="9" fontId="47" fillId="24" borderId="24" xfId="40" applyFont="1" applyFill="1" applyBorder="1" applyAlignment="1" applyProtection="1">
      <alignment horizontal="center" vertical="center"/>
    </xf>
    <xf numFmtId="1" fontId="47" fillId="0" borderId="24" xfId="0" applyNumberFormat="1" applyFont="1" applyBorder="1" applyAlignment="1">
      <alignment horizontal="center" vertical="center"/>
    </xf>
    <xf numFmtId="0" fontId="42" fillId="0" borderId="24" xfId="0" applyFont="1" applyBorder="1" applyAlignment="1">
      <alignment horizontal="left" vertical="center"/>
    </xf>
    <xf numFmtId="0" fontId="52" fillId="0" borderId="24" xfId="0" applyFont="1" applyBorder="1" applyAlignment="1">
      <alignment horizontal="left" vertical="center"/>
    </xf>
    <xf numFmtId="0" fontId="52" fillId="0" borderId="24" xfId="0" applyFont="1" applyBorder="1" applyAlignment="1">
      <alignment horizontal="center" vertical="center" wrapText="1"/>
    </xf>
    <xf numFmtId="0" fontId="53" fillId="0" borderId="24" xfId="0" applyFont="1" applyBorder="1" applyAlignment="1">
      <alignment horizontal="center" vertical="center" wrapText="1"/>
    </xf>
    <xf numFmtId="0" fontId="52" fillId="0" borderId="24" xfId="0" applyFont="1" applyBorder="1" applyAlignment="1">
      <alignment horizontal="center" vertical="center"/>
    </xf>
    <xf numFmtId="0" fontId="46" fillId="22" borderId="24" xfId="0" applyFont="1" applyFill="1" applyBorder="1" applyAlignment="1">
      <alignment horizontal="left" vertical="center"/>
    </xf>
    <xf numFmtId="0" fontId="46" fillId="22" borderId="24" xfId="0" applyFont="1" applyFill="1" applyBorder="1" applyAlignment="1">
      <alignment vertical="center"/>
    </xf>
    <xf numFmtId="0" fontId="42" fillId="22" borderId="24" xfId="0" applyFont="1" applyFill="1" applyBorder="1" applyAlignment="1">
      <alignment vertical="center"/>
    </xf>
    <xf numFmtId="0" fontId="42" fillId="22" borderId="24" xfId="0" applyFont="1" applyFill="1" applyBorder="1" applyAlignment="1">
      <alignment horizontal="center" vertical="center"/>
    </xf>
    <xf numFmtId="165" fontId="42" fillId="22" borderId="24" xfId="0" applyNumberFormat="1" applyFont="1" applyFill="1" applyBorder="1" applyAlignment="1">
      <alignment horizontal="right" vertical="center"/>
    </xf>
    <xf numFmtId="165" fontId="42" fillId="22" borderId="24" xfId="0" applyNumberFormat="1" applyFont="1" applyFill="1" applyBorder="1" applyAlignment="1">
      <alignment horizontal="center" vertical="center"/>
    </xf>
    <xf numFmtId="1" fontId="42" fillId="22" borderId="24" xfId="40" applyNumberFormat="1" applyFont="1" applyFill="1" applyBorder="1" applyAlignment="1" applyProtection="1">
      <alignment horizontal="center" vertical="center"/>
    </xf>
    <xf numFmtId="9" fontId="42" fillId="22" borderId="24" xfId="40" applyFont="1" applyFill="1" applyBorder="1" applyAlignment="1" applyProtection="1">
      <alignment horizontal="center" vertical="center"/>
    </xf>
    <xf numFmtId="1" fontId="42" fillId="22" borderId="24" xfId="0" applyNumberFormat="1" applyFont="1" applyFill="1" applyBorder="1" applyAlignment="1">
      <alignment horizontal="center" vertical="center"/>
    </xf>
    <xf numFmtId="0" fontId="42" fillId="25" borderId="10" xfId="0" applyFont="1" applyFill="1" applyBorder="1" applyAlignment="1">
      <alignment horizontal="left" vertical="center"/>
    </xf>
    <xf numFmtId="0" fontId="42" fillId="26" borderId="10" xfId="0" applyFont="1" applyFill="1" applyBorder="1" applyAlignment="1">
      <alignment horizontal="left" vertical="center"/>
    </xf>
    <xf numFmtId="0" fontId="46" fillId="22" borderId="0" xfId="0" applyFont="1" applyFill="1" applyBorder="1" applyAlignment="1">
      <alignment horizontal="left" vertical="center"/>
    </xf>
    <xf numFmtId="0" fontId="46" fillId="22" borderId="0" xfId="0" applyFont="1" applyFill="1" applyBorder="1" applyAlignment="1">
      <alignment vertical="center"/>
    </xf>
    <xf numFmtId="0" fontId="42" fillId="22" borderId="0" xfId="0" applyFont="1" applyFill="1" applyBorder="1" applyAlignment="1">
      <alignment vertical="center"/>
    </xf>
    <xf numFmtId="0" fontId="42" fillId="22" borderId="0" xfId="0" applyFont="1" applyFill="1" applyBorder="1" applyAlignment="1">
      <alignment horizontal="center" vertical="center"/>
    </xf>
    <xf numFmtId="165" fontId="42" fillId="22" borderId="0" xfId="0" applyNumberFormat="1" applyFont="1" applyFill="1" applyBorder="1" applyAlignment="1">
      <alignment horizontal="center" vertical="center"/>
    </xf>
    <xf numFmtId="1" fontId="42" fillId="22" borderId="0" xfId="40" applyNumberFormat="1" applyFont="1" applyFill="1" applyBorder="1" applyAlignment="1" applyProtection="1">
      <alignment horizontal="center" vertical="center"/>
    </xf>
    <xf numFmtId="9" fontId="42" fillId="22" borderId="0" xfId="40" applyFont="1" applyFill="1" applyBorder="1" applyAlignment="1" applyProtection="1">
      <alignment horizontal="center" vertical="center"/>
    </xf>
    <xf numFmtId="1" fontId="42" fillId="22" borderId="0" xfId="0" applyNumberFormat="1" applyFont="1" applyFill="1" applyBorder="1" applyAlignment="1">
      <alignment horizontal="center" vertical="center"/>
    </xf>
    <xf numFmtId="0" fontId="46" fillId="22" borderId="24" xfId="0" applyFont="1" applyFill="1" applyBorder="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48" fillId="0" borderId="25" xfId="0" applyFont="1" applyBorder="1" applyAlignment="1">
      <alignment horizontal="center" vertical="center"/>
    </xf>
    <xf numFmtId="0" fontId="48" fillId="0" borderId="0" xfId="0" applyFont="1" applyBorder="1" applyAlignment="1">
      <alignment horizontal="center" vertical="center"/>
    </xf>
    <xf numFmtId="0" fontId="48" fillId="0" borderId="26" xfId="0" applyFont="1" applyBorder="1" applyAlignment="1">
      <alignment horizontal="center" vertical="center"/>
    </xf>
    <xf numFmtId="0" fontId="48" fillId="0" borderId="27" xfId="0" applyFont="1" applyBorder="1" applyAlignment="1">
      <alignment horizontal="center" vertical="center"/>
    </xf>
    <xf numFmtId="0" fontId="48" fillId="0" borderId="19" xfId="0" applyFont="1" applyBorder="1" applyAlignment="1">
      <alignment horizontal="center" vertical="center"/>
    </xf>
    <xf numFmtId="0" fontId="48" fillId="0" borderId="28" xfId="0"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xf numFmtId="14" fontId="42" fillId="0" borderId="24" xfId="0" applyNumberFormat="1" applyFont="1" applyBorder="1" applyAlignment="1">
      <alignment horizontal="center" vertical="center" wrapText="1"/>
    </xf>
    <xf numFmtId="14" fontId="42" fillId="24" borderId="24" xfId="0" applyNumberFormat="1" applyFont="1" applyFill="1" applyBorder="1" applyAlignment="1">
      <alignment horizontal="center"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335280</xdr:colOff>
      <xdr:row>5</xdr:row>
      <xdr:rowOff>142875</xdr:rowOff>
    </xdr:from>
    <xdr:to>
      <xdr:col>24</xdr:col>
      <xdr:colOff>95250</xdr:colOff>
      <xdr:row>9</xdr:row>
      <xdr:rowOff>72813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27"/>
  <sheetViews>
    <sheetView showGridLines="0" tabSelected="1" zoomScaleNormal="100" workbookViewId="0">
      <pane ySplit="7" topLeftCell="A8" activePane="bottomLeft" state="frozen"/>
      <selection pane="bottomLeft" activeCell="M19" sqref="M19"/>
    </sheetView>
  </sheetViews>
  <sheetFormatPr defaultColWidth="9.140625" defaultRowHeight="12.75" x14ac:dyDescent="0.2"/>
  <cols>
    <col min="1" max="1" width="6.85546875" customWidth="1"/>
    <col min="2" max="2" width="25.140625" bestFit="1" customWidth="1"/>
    <col min="3" max="3" width="13.2851562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51" t="s">
        <v>131</v>
      </c>
      <c r="B1" s="30"/>
      <c r="C1" s="30"/>
      <c r="D1" s="30"/>
      <c r="E1" s="30"/>
      <c r="F1" s="30"/>
      <c r="I1" s="53"/>
      <c r="K1" s="125" t="s">
        <v>60</v>
      </c>
      <c r="L1" s="125"/>
      <c r="M1" s="125"/>
      <c r="N1" s="125"/>
      <c r="O1" s="125"/>
      <c r="P1" s="125"/>
      <c r="Q1" s="125"/>
      <c r="R1" s="125"/>
      <c r="S1" s="125"/>
      <c r="T1" s="125"/>
      <c r="U1" s="125"/>
      <c r="V1" s="125"/>
      <c r="W1" s="125"/>
      <c r="X1" s="125"/>
      <c r="Y1" s="125"/>
      <c r="Z1" s="125"/>
      <c r="AA1" s="125"/>
      <c r="AB1" s="125"/>
      <c r="AC1" s="125"/>
      <c r="AD1" s="125"/>
      <c r="AE1" s="125"/>
    </row>
    <row r="2" spans="1:66" ht="18" customHeight="1" x14ac:dyDescent="0.2">
      <c r="A2" s="32"/>
      <c r="B2" s="12"/>
      <c r="C2" s="12"/>
      <c r="D2" s="20"/>
      <c r="E2" s="77"/>
      <c r="F2" s="77"/>
      <c r="H2" s="1"/>
    </row>
    <row r="3" spans="1:66" ht="14.25" x14ac:dyDescent="0.2">
      <c r="A3" s="32"/>
      <c r="B3" s="2"/>
      <c r="H3" s="1"/>
      <c r="K3" s="18"/>
      <c r="L3" s="18"/>
      <c r="M3" s="18"/>
      <c r="N3" s="18"/>
      <c r="O3" s="18"/>
      <c r="P3" s="18"/>
      <c r="Q3" s="18"/>
      <c r="R3" s="18"/>
      <c r="S3" s="18"/>
      <c r="T3" s="18"/>
      <c r="U3" s="18"/>
      <c r="V3" s="18"/>
      <c r="W3" s="18"/>
      <c r="X3" s="18"/>
      <c r="Y3" s="18"/>
      <c r="Z3" s="18"/>
      <c r="AA3" s="18"/>
    </row>
    <row r="4" spans="1:66" ht="17.25" customHeight="1" x14ac:dyDescent="0.2">
      <c r="A4" s="45"/>
      <c r="B4" s="46" t="s">
        <v>119</v>
      </c>
      <c r="C4" s="127">
        <v>45450</v>
      </c>
      <c r="D4" s="127"/>
      <c r="E4" s="127"/>
      <c r="F4" s="45"/>
      <c r="G4" s="46"/>
      <c r="H4" s="52">
        <v>2</v>
      </c>
      <c r="I4" s="2"/>
      <c r="J4" s="31"/>
      <c r="K4" s="113" t="str">
        <f>"Week "&amp;(K6-($C$4-WEEKDAY($C$4,1)+2))/7+1</f>
        <v>Week 2</v>
      </c>
      <c r="L4" s="114"/>
      <c r="M4" s="114"/>
      <c r="N4" s="114"/>
      <c r="O4" s="114"/>
      <c r="P4" s="114"/>
      <c r="Q4" s="115"/>
      <c r="R4" s="113" t="str">
        <f>"Week "&amp;(R6-($C$4-WEEKDAY($C$4,1)+2))/7+1</f>
        <v>Week 3</v>
      </c>
      <c r="S4" s="114"/>
      <c r="T4" s="114"/>
      <c r="U4" s="114"/>
      <c r="V4" s="114"/>
      <c r="W4" s="114"/>
      <c r="X4" s="115"/>
      <c r="Y4" s="113" t="str">
        <f>"Week "&amp;(Y6-($C$4-WEEKDAY($C$4,1)+2))/7+1</f>
        <v>Week 4</v>
      </c>
      <c r="Z4" s="114"/>
      <c r="AA4" s="114"/>
      <c r="AB4" s="114"/>
      <c r="AC4" s="114"/>
      <c r="AD4" s="114"/>
      <c r="AE4" s="115"/>
      <c r="AF4" s="113" t="str">
        <f>"Week "&amp;(AF6-($C$4-WEEKDAY($C$4,1)+2))/7+1</f>
        <v>Week 5</v>
      </c>
      <c r="AG4" s="114"/>
      <c r="AH4" s="114"/>
      <c r="AI4" s="114"/>
      <c r="AJ4" s="114"/>
      <c r="AK4" s="114"/>
      <c r="AL4" s="115"/>
      <c r="AM4" s="113" t="str">
        <f>"Week "&amp;(AM6-($C$4-WEEKDAY($C$4,1)+2))/7+1</f>
        <v>Week 6</v>
      </c>
      <c r="AN4" s="114"/>
      <c r="AO4" s="114"/>
      <c r="AP4" s="114"/>
      <c r="AQ4" s="114"/>
      <c r="AR4" s="114"/>
      <c r="AS4" s="115"/>
      <c r="AT4" s="113" t="str">
        <f>"Week "&amp;(AT6-($C$4-WEEKDAY($C$4,1)+2))/7+1</f>
        <v>Week 7</v>
      </c>
      <c r="AU4" s="114"/>
      <c r="AV4" s="114"/>
      <c r="AW4" s="114"/>
      <c r="AX4" s="114"/>
      <c r="AY4" s="114"/>
      <c r="AZ4" s="115"/>
      <c r="BA4" s="119"/>
      <c r="BB4" s="120"/>
      <c r="BC4" s="120"/>
      <c r="BD4" s="120"/>
      <c r="BE4" s="120"/>
      <c r="BF4" s="120"/>
      <c r="BG4" s="120"/>
      <c r="BH4" s="120"/>
      <c r="BI4" s="120"/>
      <c r="BJ4" s="120"/>
      <c r="BK4" s="120"/>
      <c r="BL4" s="120"/>
      <c r="BM4" s="120"/>
      <c r="BN4" s="121"/>
    </row>
    <row r="5" spans="1:66" ht="17.25" customHeight="1" x14ac:dyDescent="0.2">
      <c r="A5" s="45"/>
      <c r="B5" s="46"/>
      <c r="C5" s="126"/>
      <c r="D5" s="126"/>
      <c r="E5" s="126"/>
      <c r="F5" s="45"/>
      <c r="G5" s="45"/>
      <c r="H5" s="45"/>
      <c r="I5" s="45"/>
      <c r="J5" s="31"/>
      <c r="K5" s="116">
        <f>K6</f>
        <v>45453</v>
      </c>
      <c r="L5" s="117"/>
      <c r="M5" s="117"/>
      <c r="N5" s="117"/>
      <c r="O5" s="117"/>
      <c r="P5" s="117"/>
      <c r="Q5" s="118"/>
      <c r="R5" s="116">
        <f>R6</f>
        <v>45460</v>
      </c>
      <c r="S5" s="117"/>
      <c r="T5" s="117"/>
      <c r="U5" s="117"/>
      <c r="V5" s="117"/>
      <c r="W5" s="117"/>
      <c r="X5" s="118"/>
      <c r="Y5" s="116">
        <f>Y6</f>
        <v>45467</v>
      </c>
      <c r="Z5" s="117"/>
      <c r="AA5" s="117"/>
      <c r="AB5" s="117"/>
      <c r="AC5" s="117"/>
      <c r="AD5" s="117"/>
      <c r="AE5" s="118"/>
      <c r="AF5" s="116">
        <f>AF6</f>
        <v>45474</v>
      </c>
      <c r="AG5" s="117"/>
      <c r="AH5" s="117"/>
      <c r="AI5" s="117"/>
      <c r="AJ5" s="117"/>
      <c r="AK5" s="117"/>
      <c r="AL5" s="118"/>
      <c r="AM5" s="116">
        <f>AM6</f>
        <v>45481</v>
      </c>
      <c r="AN5" s="117"/>
      <c r="AO5" s="117"/>
      <c r="AP5" s="117"/>
      <c r="AQ5" s="117"/>
      <c r="AR5" s="117"/>
      <c r="AS5" s="118"/>
      <c r="AT5" s="116">
        <f>AT6</f>
        <v>45488</v>
      </c>
      <c r="AU5" s="117"/>
      <c r="AV5" s="117"/>
      <c r="AW5" s="117"/>
      <c r="AX5" s="117"/>
      <c r="AY5" s="117"/>
      <c r="AZ5" s="118"/>
      <c r="BA5" s="119"/>
      <c r="BB5" s="120"/>
      <c r="BC5" s="120"/>
      <c r="BD5" s="120"/>
      <c r="BE5" s="120"/>
      <c r="BF5" s="120"/>
      <c r="BG5" s="120"/>
      <c r="BH5" s="120"/>
      <c r="BI5" s="120"/>
      <c r="BJ5" s="120"/>
      <c r="BK5" s="120"/>
      <c r="BL5" s="120"/>
      <c r="BM5" s="120"/>
      <c r="BN5" s="121"/>
    </row>
    <row r="6" spans="1:66" x14ac:dyDescent="0.2">
      <c r="A6" s="31"/>
      <c r="B6" s="31"/>
      <c r="C6" s="31"/>
      <c r="D6" s="31"/>
      <c r="E6" s="31"/>
      <c r="F6" s="31"/>
      <c r="G6" s="31"/>
      <c r="H6" s="31"/>
      <c r="I6" s="31"/>
      <c r="J6" s="31"/>
      <c r="K6" s="37">
        <f>C4-WEEKDAY(C4,1)+2+7*(H4-1)</f>
        <v>45453</v>
      </c>
      <c r="L6" s="36">
        <f t="shared" ref="L6:AQ6" si="0">K6+1</f>
        <v>45454</v>
      </c>
      <c r="M6" s="36">
        <f t="shared" si="0"/>
        <v>45455</v>
      </c>
      <c r="N6" s="36">
        <f t="shared" si="0"/>
        <v>45456</v>
      </c>
      <c r="O6" s="36">
        <f>N6+1</f>
        <v>45457</v>
      </c>
      <c r="P6" s="36">
        <f t="shared" si="0"/>
        <v>45458</v>
      </c>
      <c r="Q6" s="38">
        <f t="shared" si="0"/>
        <v>45459</v>
      </c>
      <c r="R6" s="37">
        <f t="shared" si="0"/>
        <v>45460</v>
      </c>
      <c r="S6" s="36">
        <f>R6+1</f>
        <v>45461</v>
      </c>
      <c r="T6" s="36">
        <f t="shared" si="0"/>
        <v>45462</v>
      </c>
      <c r="U6" s="36">
        <f t="shared" si="0"/>
        <v>45463</v>
      </c>
      <c r="V6" s="36">
        <f t="shared" si="0"/>
        <v>45464</v>
      </c>
      <c r="W6" s="36">
        <f t="shared" si="0"/>
        <v>45465</v>
      </c>
      <c r="X6" s="38">
        <f t="shared" si="0"/>
        <v>45466</v>
      </c>
      <c r="Y6" s="37">
        <f t="shared" si="0"/>
        <v>45467</v>
      </c>
      <c r="Z6" s="36">
        <f t="shared" si="0"/>
        <v>45468</v>
      </c>
      <c r="AA6" s="36">
        <f t="shared" si="0"/>
        <v>45469</v>
      </c>
      <c r="AB6" s="36">
        <f t="shared" si="0"/>
        <v>45470</v>
      </c>
      <c r="AC6" s="36">
        <f t="shared" si="0"/>
        <v>45471</v>
      </c>
      <c r="AD6" s="36">
        <f t="shared" si="0"/>
        <v>45472</v>
      </c>
      <c r="AE6" s="38">
        <f t="shared" si="0"/>
        <v>45473</v>
      </c>
      <c r="AF6" s="37">
        <f t="shared" si="0"/>
        <v>45474</v>
      </c>
      <c r="AG6" s="36">
        <f t="shared" si="0"/>
        <v>45475</v>
      </c>
      <c r="AH6" s="36">
        <f t="shared" si="0"/>
        <v>45476</v>
      </c>
      <c r="AI6" s="36">
        <f t="shared" si="0"/>
        <v>45477</v>
      </c>
      <c r="AJ6" s="36">
        <f t="shared" si="0"/>
        <v>45478</v>
      </c>
      <c r="AK6" s="36">
        <f t="shared" si="0"/>
        <v>45479</v>
      </c>
      <c r="AL6" s="38">
        <f t="shared" si="0"/>
        <v>45480</v>
      </c>
      <c r="AM6" s="37">
        <f t="shared" si="0"/>
        <v>45481</v>
      </c>
      <c r="AN6" s="36">
        <f t="shared" si="0"/>
        <v>45482</v>
      </c>
      <c r="AO6" s="36">
        <f t="shared" si="0"/>
        <v>45483</v>
      </c>
      <c r="AP6" s="36">
        <f t="shared" si="0"/>
        <v>45484</v>
      </c>
      <c r="AQ6" s="36">
        <f t="shared" si="0"/>
        <v>45485</v>
      </c>
      <c r="AR6" s="36">
        <f t="shared" ref="AR6:AZ6" si="1">AQ6+1</f>
        <v>45486</v>
      </c>
      <c r="AS6" s="38">
        <f t="shared" si="1"/>
        <v>45487</v>
      </c>
      <c r="AT6" s="37">
        <f t="shared" si="1"/>
        <v>45488</v>
      </c>
      <c r="AU6" s="36">
        <f t="shared" si="1"/>
        <v>45489</v>
      </c>
      <c r="AV6" s="36">
        <f t="shared" si="1"/>
        <v>45490</v>
      </c>
      <c r="AW6" s="36">
        <f t="shared" si="1"/>
        <v>45491</v>
      </c>
      <c r="AX6" s="36">
        <f t="shared" si="1"/>
        <v>45492</v>
      </c>
      <c r="AY6" s="36">
        <f t="shared" si="1"/>
        <v>45493</v>
      </c>
      <c r="AZ6" s="38">
        <f t="shared" si="1"/>
        <v>45494</v>
      </c>
      <c r="BA6" s="119"/>
      <c r="BB6" s="120"/>
      <c r="BC6" s="120"/>
      <c r="BD6" s="120"/>
      <c r="BE6" s="120"/>
      <c r="BF6" s="120"/>
      <c r="BG6" s="120"/>
      <c r="BH6" s="120"/>
      <c r="BI6" s="120"/>
      <c r="BJ6" s="120"/>
      <c r="BK6" s="120"/>
      <c r="BL6" s="120"/>
      <c r="BM6" s="120"/>
      <c r="BN6" s="121"/>
    </row>
    <row r="7" spans="1:66" s="2" customFormat="1" ht="36.75" thickBot="1" x14ac:dyDescent="0.25">
      <c r="A7" s="89"/>
      <c r="B7" s="89" t="s">
        <v>124</v>
      </c>
      <c r="C7" s="90" t="s">
        <v>123</v>
      </c>
      <c r="D7" s="91" t="s">
        <v>59</v>
      </c>
      <c r="E7" s="92" t="s">
        <v>122</v>
      </c>
      <c r="F7" s="92" t="s">
        <v>121</v>
      </c>
      <c r="G7" s="90"/>
      <c r="H7" s="90" t="s">
        <v>120</v>
      </c>
      <c r="I7" s="90" t="s">
        <v>126</v>
      </c>
      <c r="J7" s="47"/>
      <c r="K7" s="48" t="str">
        <f t="shared" ref="K7:AP7" si="2">CHOOSE(WEEKDAY(K6,1),"S","M","T","W","T","F","S")</f>
        <v>M</v>
      </c>
      <c r="L7" s="49" t="str">
        <f t="shared" si="2"/>
        <v>T</v>
      </c>
      <c r="M7" s="49" t="str">
        <f t="shared" si="2"/>
        <v>W</v>
      </c>
      <c r="N7" s="49" t="str">
        <f t="shared" si="2"/>
        <v>T</v>
      </c>
      <c r="O7" s="49" t="str">
        <f t="shared" si="2"/>
        <v>F</v>
      </c>
      <c r="P7" s="49" t="str">
        <f t="shared" si="2"/>
        <v>S</v>
      </c>
      <c r="Q7" s="50" t="str">
        <f t="shared" si="2"/>
        <v>S</v>
      </c>
      <c r="R7" s="48" t="str">
        <f t="shared" si="2"/>
        <v>M</v>
      </c>
      <c r="S7" s="49" t="str">
        <f t="shared" si="2"/>
        <v>T</v>
      </c>
      <c r="T7" s="49" t="str">
        <f t="shared" si="2"/>
        <v>W</v>
      </c>
      <c r="U7" s="49" t="str">
        <f t="shared" si="2"/>
        <v>T</v>
      </c>
      <c r="V7" s="49" t="str">
        <f t="shared" si="2"/>
        <v>F</v>
      </c>
      <c r="W7" s="49" t="str">
        <f t="shared" si="2"/>
        <v>S</v>
      </c>
      <c r="X7" s="50" t="str">
        <f t="shared" si="2"/>
        <v>S</v>
      </c>
      <c r="Y7" s="48" t="str">
        <f t="shared" si="2"/>
        <v>M</v>
      </c>
      <c r="Z7" s="49" t="str">
        <f t="shared" si="2"/>
        <v>T</v>
      </c>
      <c r="AA7" s="49" t="str">
        <f t="shared" si="2"/>
        <v>W</v>
      </c>
      <c r="AB7" s="49" t="str">
        <f t="shared" si="2"/>
        <v>T</v>
      </c>
      <c r="AC7" s="49" t="str">
        <f t="shared" si="2"/>
        <v>F</v>
      </c>
      <c r="AD7" s="49" t="str">
        <f t="shared" si="2"/>
        <v>S</v>
      </c>
      <c r="AE7" s="50" t="str">
        <f t="shared" si="2"/>
        <v>S</v>
      </c>
      <c r="AF7" s="48" t="str">
        <f t="shared" si="2"/>
        <v>M</v>
      </c>
      <c r="AG7" s="49" t="str">
        <f t="shared" si="2"/>
        <v>T</v>
      </c>
      <c r="AH7" s="49" t="str">
        <f t="shared" si="2"/>
        <v>W</v>
      </c>
      <c r="AI7" s="49" t="str">
        <f t="shared" si="2"/>
        <v>T</v>
      </c>
      <c r="AJ7" s="49" t="str">
        <f t="shared" si="2"/>
        <v>F</v>
      </c>
      <c r="AK7" s="49" t="str">
        <f t="shared" si="2"/>
        <v>S</v>
      </c>
      <c r="AL7" s="50" t="str">
        <f t="shared" si="2"/>
        <v>S</v>
      </c>
      <c r="AM7" s="48" t="str">
        <f t="shared" si="2"/>
        <v>M</v>
      </c>
      <c r="AN7" s="49" t="str">
        <f t="shared" si="2"/>
        <v>T</v>
      </c>
      <c r="AO7" s="49" t="str">
        <f t="shared" si="2"/>
        <v>W</v>
      </c>
      <c r="AP7" s="49" t="str">
        <f t="shared" si="2"/>
        <v>T</v>
      </c>
      <c r="AQ7" s="49" t="str">
        <f t="shared" ref="AQ7:AZ7" si="3">CHOOSE(WEEKDAY(AQ6,1),"S","M","T","W","T","F","S")</f>
        <v>F</v>
      </c>
      <c r="AR7" s="49" t="str">
        <f t="shared" si="3"/>
        <v>S</v>
      </c>
      <c r="AS7" s="50" t="str">
        <f t="shared" si="3"/>
        <v>S</v>
      </c>
      <c r="AT7" s="48" t="str">
        <f t="shared" si="3"/>
        <v>M</v>
      </c>
      <c r="AU7" s="49" t="str">
        <f t="shared" si="3"/>
        <v>T</v>
      </c>
      <c r="AV7" s="49" t="str">
        <f t="shared" si="3"/>
        <v>W</v>
      </c>
      <c r="AW7" s="49" t="str">
        <f t="shared" si="3"/>
        <v>T</v>
      </c>
      <c r="AX7" s="49" t="str">
        <f t="shared" si="3"/>
        <v>F</v>
      </c>
      <c r="AY7" s="49" t="str">
        <f t="shared" si="3"/>
        <v>S</v>
      </c>
      <c r="AZ7" s="50" t="str">
        <f t="shared" si="3"/>
        <v>S</v>
      </c>
      <c r="BA7" s="122"/>
      <c r="BB7" s="123"/>
      <c r="BC7" s="123"/>
      <c r="BD7" s="123"/>
      <c r="BE7" s="123"/>
      <c r="BF7" s="123"/>
      <c r="BG7" s="123"/>
      <c r="BH7" s="123"/>
      <c r="BI7" s="123"/>
      <c r="BJ7" s="123"/>
      <c r="BK7" s="123"/>
      <c r="BL7" s="123"/>
      <c r="BM7" s="123"/>
      <c r="BN7" s="124"/>
    </row>
    <row r="8" spans="1:66" s="33" customFormat="1" ht="18" x14ac:dyDescent="0.2">
      <c r="A8" s="93" t="str">
        <f>IF(ISERROR(VALUE(SUBSTITUTE(prevWBS,".",""))),"1",IF(ISERROR(FIND("`",SUBSTITUTE(prevWBS,".","`",1))),TEXT(VALUE(prevWBS)+1,"#"),TEXT(VALUE(LEFT(prevWBS,FIND("`",SUBSTITUTE(prevWBS,".","`",1))-1))+1,"#")))</f>
        <v>1</v>
      </c>
      <c r="B8" s="94" t="s">
        <v>125</v>
      </c>
      <c r="C8" s="95"/>
      <c r="D8" s="96"/>
      <c r="E8" s="97"/>
      <c r="F8" s="98" t="str">
        <f>IF(ISBLANK(E8)," - ",IF(G8=0,E8,E8+G8-1))</f>
        <v xml:space="preserve"> - </v>
      </c>
      <c r="G8" s="99"/>
      <c r="H8" s="100"/>
      <c r="I8" s="101" t="str">
        <f t="shared" ref="I8:I24"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35" customFormat="1" ht="24" x14ac:dyDescent="0.2">
      <c r="A9" s="88"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0" t="s">
        <v>134</v>
      </c>
      <c r="C9" s="81" t="s">
        <v>132</v>
      </c>
      <c r="D9" s="82"/>
      <c r="E9" s="83">
        <v>45450</v>
      </c>
      <c r="F9" s="84">
        <v>45450</v>
      </c>
      <c r="G9" s="85"/>
      <c r="H9" s="86">
        <v>1</v>
      </c>
      <c r="I9" s="87">
        <v>1</v>
      </c>
      <c r="J9" s="40"/>
      <c r="K9" s="34"/>
      <c r="L9" s="34"/>
      <c r="M9" s="34"/>
      <c r="N9" s="34"/>
      <c r="O9" s="34"/>
      <c r="P9" s="34"/>
      <c r="Q9" s="34"/>
      <c r="R9" s="34"/>
      <c r="S9" s="34"/>
      <c r="T9" s="34"/>
      <c r="U9" s="34"/>
      <c r="V9" s="34"/>
      <c r="W9" s="34"/>
      <c r="X9" s="34"/>
      <c r="Y9" s="34"/>
      <c r="Z9" s="102"/>
      <c r="AA9" s="102"/>
      <c r="AB9" s="102"/>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66" s="35" customFormat="1" ht="18" x14ac:dyDescent="0.2">
      <c r="A10" s="88" t="str">
        <f t="shared" si="5"/>
        <v>1.2</v>
      </c>
      <c r="B10" s="80" t="s">
        <v>135</v>
      </c>
      <c r="C10" s="81" t="s">
        <v>133</v>
      </c>
      <c r="D10" s="82"/>
      <c r="E10" s="83">
        <v>45450</v>
      </c>
      <c r="F10" s="84">
        <v>45450</v>
      </c>
      <c r="G10" s="85"/>
      <c r="H10" s="86">
        <v>1</v>
      </c>
      <c r="I10" s="87">
        <v>1</v>
      </c>
      <c r="J10" s="40"/>
      <c r="K10" s="34"/>
      <c r="L10" s="34"/>
      <c r="M10" s="34"/>
      <c r="N10" s="34"/>
      <c r="O10" s="34"/>
      <c r="P10" s="34"/>
      <c r="Q10" s="34"/>
      <c r="R10" s="34"/>
      <c r="S10" s="34"/>
      <c r="T10" s="34"/>
      <c r="U10" s="34"/>
      <c r="V10" s="34"/>
      <c r="W10" s="103"/>
      <c r="X10" s="103"/>
      <c r="Y10" s="102"/>
      <c r="Z10" s="102"/>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66" s="35" customFormat="1" ht="18" x14ac:dyDescent="0.2">
      <c r="A11" s="88" t="str">
        <f t="shared" si="5"/>
        <v>1.3</v>
      </c>
      <c r="B11" s="80" t="s">
        <v>136</v>
      </c>
      <c r="C11" s="81" t="s">
        <v>137</v>
      </c>
      <c r="D11" s="82"/>
      <c r="E11" s="83">
        <v>45480</v>
      </c>
      <c r="F11" s="84">
        <v>45511</v>
      </c>
      <c r="G11" s="85"/>
      <c r="H11" s="86">
        <v>1</v>
      </c>
      <c r="I11" s="87">
        <v>2</v>
      </c>
      <c r="J11" s="40"/>
      <c r="K11" s="34"/>
      <c r="L11" s="34"/>
      <c r="M11" s="43"/>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66" s="33" customFormat="1" ht="18" x14ac:dyDescent="0.2">
      <c r="A12" s="104" t="str">
        <f>IF(ISERROR(VALUE(SUBSTITUTE(prevWBS,".",""))),"1",IF(ISERROR(FIND("`",SUBSTITUTE(prevWBS,".","`",1))),TEXT(VALUE(prevWBS)+1,"#"),TEXT(VALUE(LEFT(prevWBS,FIND("`",SUBSTITUTE(prevWBS,".","`",1))-1))+1,"#")))</f>
        <v>2</v>
      </c>
      <c r="B12" s="105"/>
      <c r="C12" s="106"/>
      <c r="D12" s="107"/>
      <c r="E12" s="108"/>
      <c r="F12" s="108" t="str">
        <f t="shared" ref="F12:F24" si="6">IF(ISBLANK(E12)," - ",IF(G12=0,E12,E12+G12-1))</f>
        <v xml:space="preserve"> - </v>
      </c>
      <c r="G12" s="109"/>
      <c r="H12" s="110"/>
      <c r="I12" s="111" t="str">
        <f t="shared" si="4"/>
        <v xml:space="preserve"> - </v>
      </c>
      <c r="J12" s="41"/>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row>
    <row r="13" spans="1:66" s="35" customFormat="1" ht="18" x14ac:dyDescent="0.2">
      <c r="A13"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80" t="s">
        <v>138</v>
      </c>
      <c r="C13" s="81" t="s">
        <v>137</v>
      </c>
      <c r="D13" s="80" t="s">
        <v>127</v>
      </c>
      <c r="E13" s="130">
        <v>45511</v>
      </c>
      <c r="F13" s="129">
        <v>45511</v>
      </c>
      <c r="G13" s="85"/>
      <c r="H13" s="86">
        <v>1</v>
      </c>
      <c r="I13" s="80">
        <v>1</v>
      </c>
      <c r="J13" s="40"/>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66" s="35" customFormat="1" ht="18" x14ac:dyDescent="0.2">
      <c r="A14"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80" t="s">
        <v>139</v>
      </c>
      <c r="C14" s="81" t="s">
        <v>137</v>
      </c>
      <c r="D14" s="80" t="s">
        <v>127</v>
      </c>
      <c r="E14" s="130">
        <v>45542</v>
      </c>
      <c r="F14" s="129">
        <v>45542</v>
      </c>
      <c r="G14" s="85"/>
      <c r="H14" s="86">
        <v>1</v>
      </c>
      <c r="I14" s="80">
        <v>1</v>
      </c>
      <c r="J14" s="40"/>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66" s="35" customFormat="1" ht="18" x14ac:dyDescent="0.2">
      <c r="A15"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80" t="s">
        <v>128</v>
      </c>
      <c r="C15" s="81" t="s">
        <v>132</v>
      </c>
      <c r="D15" s="80" t="s">
        <v>127</v>
      </c>
      <c r="E15" s="130">
        <v>45572</v>
      </c>
      <c r="F15" s="129">
        <v>45603</v>
      </c>
      <c r="G15" s="85"/>
      <c r="H15" s="86">
        <v>1</v>
      </c>
      <c r="I15" s="80">
        <v>2</v>
      </c>
      <c r="J15" s="40"/>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66" s="35" customFormat="1" ht="18" x14ac:dyDescent="0.2">
      <c r="A16"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80" t="s">
        <v>129</v>
      </c>
      <c r="C16" s="81" t="s">
        <v>132</v>
      </c>
      <c r="D16" s="80" t="s">
        <v>127</v>
      </c>
      <c r="E16" s="130">
        <v>45603</v>
      </c>
      <c r="F16" s="129">
        <v>45633</v>
      </c>
      <c r="G16" s="85"/>
      <c r="H16" s="86">
        <v>1</v>
      </c>
      <c r="I16" s="80">
        <v>2</v>
      </c>
      <c r="J16" s="40"/>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5" customFormat="1" ht="18" x14ac:dyDescent="0.2">
      <c r="A17"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7" s="80" t="s">
        <v>130</v>
      </c>
      <c r="C17" s="81" t="s">
        <v>132</v>
      </c>
      <c r="D17" s="80" t="s">
        <v>127</v>
      </c>
      <c r="E17" s="130">
        <v>45633</v>
      </c>
      <c r="F17" s="80" t="s">
        <v>156</v>
      </c>
      <c r="G17" s="85"/>
      <c r="H17" s="86">
        <v>1</v>
      </c>
      <c r="I17" s="80">
        <v>2</v>
      </c>
      <c r="J17" s="40"/>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3" customFormat="1" ht="18" x14ac:dyDescent="0.2">
      <c r="A18" s="112" t="str">
        <f>IF(ISERROR(VALUE(SUBSTITUTE(prevWBS,".",""))),"1",IF(ISERROR(FIND("`",SUBSTITUTE(prevWBS,".","`",1))),TEXT(VALUE(prevWBS)+1,"#"),TEXT(VALUE(LEFT(prevWBS,FIND("`",SUBSTITUTE(prevWBS,".","`",1))-1))+1,"#")))</f>
        <v>3</v>
      </c>
      <c r="B18" s="112"/>
      <c r="C18" s="96"/>
      <c r="D18" s="96"/>
      <c r="E18" s="98"/>
      <c r="F18" s="98" t="str">
        <f t="shared" si="6"/>
        <v xml:space="preserve"> - </v>
      </c>
      <c r="G18" s="99"/>
      <c r="H18" s="100"/>
      <c r="I18" s="101" t="str">
        <f t="shared" si="4"/>
        <v xml:space="preserve"> - </v>
      </c>
      <c r="J18" s="41"/>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row>
    <row r="19" spans="1:66" s="35" customFormat="1" ht="18" x14ac:dyDescent="0.2">
      <c r="A19"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80" t="s">
        <v>140</v>
      </c>
      <c r="C19" s="81" t="s">
        <v>137</v>
      </c>
      <c r="D19" s="82"/>
      <c r="E19" s="83" t="s">
        <v>156</v>
      </c>
      <c r="F19" s="84" t="s">
        <v>151</v>
      </c>
      <c r="G19" s="85"/>
      <c r="H19" s="86">
        <v>1</v>
      </c>
      <c r="I19" s="87">
        <v>2</v>
      </c>
      <c r="J19" s="40"/>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5" customFormat="1" ht="18" x14ac:dyDescent="0.2">
      <c r="A20"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80" t="s">
        <v>141</v>
      </c>
      <c r="C20" s="81" t="s">
        <v>132</v>
      </c>
      <c r="D20" s="82"/>
      <c r="E20" s="83" t="s">
        <v>152</v>
      </c>
      <c r="F20" s="84" t="s">
        <v>152</v>
      </c>
      <c r="G20" s="85"/>
      <c r="H20" s="86">
        <v>1</v>
      </c>
      <c r="I20" s="87">
        <v>1</v>
      </c>
      <c r="J20" s="40"/>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5" customFormat="1" ht="18" x14ac:dyDescent="0.2">
      <c r="A21"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80" t="s">
        <v>146</v>
      </c>
      <c r="C21" s="81" t="s">
        <v>132</v>
      </c>
      <c r="D21" s="82"/>
      <c r="E21" s="83" t="s">
        <v>155</v>
      </c>
      <c r="F21" s="84" t="s">
        <v>155</v>
      </c>
      <c r="G21" s="85"/>
      <c r="H21" s="86">
        <v>1</v>
      </c>
      <c r="I21" s="87">
        <v>1</v>
      </c>
      <c r="J21" s="40"/>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5" customFormat="1" ht="18" x14ac:dyDescent="0.2">
      <c r="A22"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80" t="s">
        <v>142</v>
      </c>
      <c r="C22" s="81" t="s">
        <v>132</v>
      </c>
      <c r="D22" s="82"/>
      <c r="E22" s="83" t="s">
        <v>154</v>
      </c>
      <c r="F22" s="84" t="s">
        <v>154</v>
      </c>
      <c r="G22" s="85"/>
      <c r="H22" s="86">
        <v>1</v>
      </c>
      <c r="I22" s="87">
        <v>1</v>
      </c>
      <c r="J22" s="40"/>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5" customFormat="1" ht="18" x14ac:dyDescent="0.2">
      <c r="A23"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3" s="80" t="s">
        <v>143</v>
      </c>
      <c r="C23" s="81" t="s">
        <v>132</v>
      </c>
      <c r="D23" s="82"/>
      <c r="E23" s="83" t="s">
        <v>153</v>
      </c>
      <c r="F23" s="84" t="s">
        <v>150</v>
      </c>
      <c r="G23" s="85"/>
      <c r="H23" s="86">
        <v>1</v>
      </c>
      <c r="I23" s="87">
        <v>2</v>
      </c>
      <c r="J23" s="40"/>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3" customFormat="1" ht="18" x14ac:dyDescent="0.2">
      <c r="A24" s="112" t="str">
        <f>IF(ISERROR(VALUE(SUBSTITUTE(prevWBS,".",""))),"1",IF(ISERROR(FIND("`",SUBSTITUTE(prevWBS,".","`",1))),TEXT(VALUE(prevWBS)+1,"#"),TEXT(VALUE(LEFT(prevWBS,FIND("`",SUBSTITUTE(prevWBS,".","`",1))-1))+1,"#")))</f>
        <v>4</v>
      </c>
      <c r="B24" s="112"/>
      <c r="C24" s="96"/>
      <c r="D24" s="96"/>
      <c r="E24" s="98"/>
      <c r="F24" s="98" t="str">
        <f t="shared" si="6"/>
        <v xml:space="preserve"> - </v>
      </c>
      <c r="G24" s="99"/>
      <c r="H24" s="100"/>
      <c r="I24" s="101" t="str">
        <f t="shared" si="4"/>
        <v xml:space="preserve"> - </v>
      </c>
      <c r="J24" s="41"/>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row>
    <row r="25" spans="1:66" s="35" customFormat="1" ht="24" x14ac:dyDescent="0.2">
      <c r="A25"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80" t="s">
        <v>144</v>
      </c>
      <c r="C25" s="81" t="s">
        <v>132</v>
      </c>
      <c r="D25" s="82"/>
      <c r="E25" s="83" t="s">
        <v>149</v>
      </c>
      <c r="F25" s="84" t="s">
        <v>147</v>
      </c>
      <c r="G25" s="85"/>
      <c r="H25" s="86">
        <v>1</v>
      </c>
      <c r="I25" s="87">
        <v>2</v>
      </c>
      <c r="J25" s="40"/>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5" customFormat="1" ht="24" x14ac:dyDescent="0.2">
      <c r="A26" s="8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6" s="80" t="s">
        <v>145</v>
      </c>
      <c r="C26" s="81" t="s">
        <v>137</v>
      </c>
      <c r="D26" s="82"/>
      <c r="E26" s="83" t="s">
        <v>147</v>
      </c>
      <c r="F26" s="84" t="s">
        <v>148</v>
      </c>
      <c r="G26" s="85"/>
      <c r="H26" s="86">
        <v>1</v>
      </c>
      <c r="I26" s="87">
        <v>2</v>
      </c>
      <c r="J26" s="40"/>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19" customFormat="1" x14ac:dyDescent="0.2">
      <c r="A27" s="79"/>
    </row>
  </sheetData>
  <sheetProtection formatCells="0" formatColumns="0" formatRows="0" insertRows="0" deleteRows="0"/>
  <mergeCells count="16">
    <mergeCell ref="BA4:BN7"/>
    <mergeCell ref="K1:AE1"/>
    <mergeCell ref="R4:X4"/>
    <mergeCell ref="K4:Q4"/>
    <mergeCell ref="R5:X5"/>
    <mergeCell ref="K5:Q5"/>
    <mergeCell ref="Y4:AE4"/>
    <mergeCell ref="Y5:AE5"/>
    <mergeCell ref="AF4:AL4"/>
    <mergeCell ref="AF5:AL5"/>
    <mergeCell ref="AM5:AS5"/>
    <mergeCell ref="AT4:AZ4"/>
    <mergeCell ref="AT5:AZ5"/>
    <mergeCell ref="AM4:AS4"/>
    <mergeCell ref="C5:E5"/>
    <mergeCell ref="C4:E4"/>
  </mergeCells>
  <phoneticPr fontId="3" type="noConversion"/>
  <conditionalFormatting sqref="H18:H26 H8:H12">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Z7">
    <cfRule type="expression" dxfId="6" priority="49">
      <formula>K$6=TODAY()</formula>
    </cfRule>
  </conditionalFormatting>
  <conditionalFormatting sqref="K6:AZ7 K8:BN26">
    <cfRule type="expression" dxfId="5" priority="12">
      <formula>K$6=TODAY()</formula>
    </cfRule>
  </conditionalFormatting>
  <conditionalFormatting sqref="K8:BN26">
    <cfRule type="expression" dxfId="4" priority="52">
      <formula>AND($E8&lt;=K$6,ROUNDDOWN(($F8-$E8+1)*$H8,0)+$E8-1&gt;=K$6)</formula>
    </cfRule>
    <cfRule type="expression" dxfId="3" priority="53">
      <formula>AND(NOT(ISBLANK($E8)),$E8&lt;=K$6,$F8&gt;=K$6)</formula>
    </cfRule>
  </conditionalFormatting>
  <conditionalFormatting sqref="H13">
    <cfRule type="dataBar" priority="4">
      <dataBar>
        <cfvo type="num" val="0"/>
        <cfvo type="num" val="1"/>
        <color theme="0" tint="-0.34998626667073579"/>
      </dataBar>
      <extLst>
        <ext xmlns:x14="http://schemas.microsoft.com/office/spreadsheetml/2009/9/main" uri="{B025F937-C7B1-47D3-B67F-A62EFF666E3E}">
          <x14:id>{AC88EAE0-D779-4723-AC8C-3AB978AF2C4C}</x14:id>
        </ext>
      </extLst>
    </cfRule>
  </conditionalFormatting>
  <conditionalFormatting sqref="H14">
    <cfRule type="dataBar" priority="3">
      <dataBar>
        <cfvo type="num" val="0"/>
        <cfvo type="num" val="1"/>
        <color theme="0" tint="-0.34998626667073579"/>
      </dataBar>
      <extLst>
        <ext xmlns:x14="http://schemas.microsoft.com/office/spreadsheetml/2009/9/main" uri="{B025F937-C7B1-47D3-B67F-A62EFF666E3E}">
          <x14:id>{89F85616-E459-47AC-B622-28FD41DC9BCF}</x14:id>
        </ext>
      </extLst>
    </cfRule>
  </conditionalFormatting>
  <conditionalFormatting sqref="H15:H17">
    <cfRule type="dataBar" priority="1">
      <dataBar>
        <cfvo type="num" val="0"/>
        <cfvo type="num" val="1"/>
        <color theme="0" tint="-0.34998626667073579"/>
      </dataBar>
      <extLst>
        <ext xmlns:x14="http://schemas.microsoft.com/office/spreadsheetml/2009/9/main" uri="{B025F937-C7B1-47D3-B67F-A62EFF666E3E}">
          <x14:id>{62185735-0073-4F53-B4BF-309084172FA1}</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E12 E18 E24 G12:H12 G18:H18 G24:H24" unlockedFormula="1"/>
    <ignoredError sqref="A24 A18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H18:H26 H8:H12</xm:sqref>
        </x14:conditionalFormatting>
        <x14:conditionalFormatting xmlns:xm="http://schemas.microsoft.com/office/excel/2006/main">
          <x14:cfRule type="dataBar" id="{AC88EAE0-D779-4723-AC8C-3AB978AF2C4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F85616-E459-47AC-B622-28FD41DC9BC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62185735-0073-4F53-B4BF-309084172FA1}">
            <x14:dataBar minLength="0" maxLength="100" gradient="0">
              <x14:cfvo type="num">
                <xm:f>0</xm:f>
              </x14:cfvo>
              <x14:cfvo type="num">
                <xm:f>1</xm:f>
              </x14:cfvo>
              <x14:negativeFillColor rgb="FFFF0000"/>
              <x14:axisColor rgb="FF000000"/>
            </x14:dataBar>
          </x14:cfRule>
          <xm:sqref>H15:H17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21" t="s">
        <v>19</v>
      </c>
    </row>
    <row r="4" spans="1:3" x14ac:dyDescent="0.2">
      <c r="C4" s="4" t="s">
        <v>27</v>
      </c>
    </row>
    <row r="5" spans="1:3" x14ac:dyDescent="0.2">
      <c r="C5" s="2" t="s">
        <v>28</v>
      </c>
    </row>
    <row r="6" spans="1:3" x14ac:dyDescent="0.2">
      <c r="C6" s="2"/>
    </row>
    <row r="7" spans="1:3" ht="18" x14ac:dyDescent="0.25">
      <c r="C7" s="13" t="s">
        <v>47</v>
      </c>
    </row>
    <row r="8" spans="1:3" x14ac:dyDescent="0.2">
      <c r="C8" s="14" t="s">
        <v>45</v>
      </c>
    </row>
    <row r="10" spans="1:3" x14ac:dyDescent="0.2">
      <c r="C10" s="2" t="s">
        <v>44</v>
      </c>
    </row>
    <row r="11" spans="1:3" x14ac:dyDescent="0.2">
      <c r="C11" s="2" t="s">
        <v>43</v>
      </c>
    </row>
    <row r="13" spans="1:3" ht="18" x14ac:dyDescent="0.25">
      <c r="C13" s="13" t="s">
        <v>42</v>
      </c>
    </row>
    <row r="16" spans="1:3" ht="15.75" x14ac:dyDescent="0.25">
      <c r="A16" s="16" t="s">
        <v>21</v>
      </c>
    </row>
    <row r="18" spans="2:2" ht="15" x14ac:dyDescent="0.25">
      <c r="B18" s="15" t="s">
        <v>32</v>
      </c>
    </row>
    <row r="19" spans="2:2" x14ac:dyDescent="0.2">
      <c r="B19" s="2" t="s">
        <v>37</v>
      </c>
    </row>
    <row r="20" spans="2:2" x14ac:dyDescent="0.2">
      <c r="B20" s="2" t="s">
        <v>38</v>
      </c>
    </row>
    <row r="22" spans="2:2" ht="15" x14ac:dyDescent="0.25">
      <c r="B22" s="15" t="s">
        <v>39</v>
      </c>
    </row>
    <row r="23" spans="2:2" x14ac:dyDescent="0.2">
      <c r="B23" s="2" t="s">
        <v>40</v>
      </c>
    </row>
    <row r="24" spans="2:2" x14ac:dyDescent="0.2">
      <c r="B24" s="2" t="s">
        <v>41</v>
      </c>
    </row>
    <row r="26" spans="2:2" ht="15" x14ac:dyDescent="0.25">
      <c r="B26" s="15" t="s">
        <v>29</v>
      </c>
    </row>
    <row r="27" spans="2:2" x14ac:dyDescent="0.2">
      <c r="B27" s="2" t="s">
        <v>33</v>
      </c>
    </row>
    <row r="28" spans="2:2" x14ac:dyDescent="0.2">
      <c r="B28" s="2" t="s">
        <v>34</v>
      </c>
    </row>
    <row r="29" spans="2:2" x14ac:dyDescent="0.2">
      <c r="B29" s="2" t="s">
        <v>35</v>
      </c>
    </row>
    <row r="30" spans="2:2" x14ac:dyDescent="0.2">
      <c r="B30" t="s">
        <v>22</v>
      </c>
    </row>
    <row r="31" spans="2:2" x14ac:dyDescent="0.2">
      <c r="B31" t="s">
        <v>23</v>
      </c>
    </row>
    <row r="32" spans="2:2" x14ac:dyDescent="0.2">
      <c r="B32" t="s">
        <v>24</v>
      </c>
    </row>
    <row r="34" spans="2:2" ht="15" x14ac:dyDescent="0.25">
      <c r="B34" s="15" t="s">
        <v>25</v>
      </c>
    </row>
    <row r="35" spans="2:2" x14ac:dyDescent="0.2">
      <c r="B35" s="2" t="s">
        <v>110</v>
      </c>
    </row>
    <row r="36" spans="2:2" x14ac:dyDescent="0.2">
      <c r="B36" s="2" t="s">
        <v>111</v>
      </c>
    </row>
    <row r="37" spans="2:2" x14ac:dyDescent="0.2">
      <c r="B37" s="2" t="s">
        <v>112</v>
      </c>
    </row>
    <row r="39" spans="2:2" ht="15" x14ac:dyDescent="0.25">
      <c r="B39" s="15" t="s">
        <v>26</v>
      </c>
    </row>
    <row r="40" spans="2:2" x14ac:dyDescent="0.2">
      <c r="B40" s="2" t="s">
        <v>36</v>
      </c>
    </row>
    <row r="42" spans="2:2" ht="15" x14ac:dyDescent="0.25">
      <c r="B42" s="15" t="s">
        <v>30</v>
      </c>
    </row>
    <row r="43" spans="2:2" x14ac:dyDescent="0.2">
      <c r="B43" s="2" t="s">
        <v>113</v>
      </c>
    </row>
    <row r="44" spans="2:2" x14ac:dyDescent="0.2">
      <c r="B44" s="2" t="s">
        <v>31</v>
      </c>
    </row>
    <row r="46" spans="2:2" ht="18" x14ac:dyDescent="0.25">
      <c r="B46" s="13" t="s">
        <v>20</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5" t="s">
        <v>105</v>
      </c>
      <c r="B1" s="26"/>
    </row>
    <row r="2" spans="1:3" ht="14.25" x14ac:dyDescent="0.2">
      <c r="A2" s="59" t="s">
        <v>45</v>
      </c>
      <c r="B2" s="3"/>
    </row>
    <row r="3" spans="1:3" x14ac:dyDescent="0.2">
      <c r="B3" s="3"/>
    </row>
    <row r="4" spans="1:3" ht="18" x14ac:dyDescent="0.25">
      <c r="A4" s="54" t="s">
        <v>72</v>
      </c>
      <c r="B4" s="16"/>
    </row>
    <row r="5" spans="1:3" ht="57" x14ac:dyDescent="0.2">
      <c r="B5" s="60" t="s">
        <v>61</v>
      </c>
    </row>
    <row r="7" spans="1:3" ht="28.5" x14ac:dyDescent="0.2">
      <c r="B7" s="60" t="s">
        <v>73</v>
      </c>
    </row>
    <row r="9" spans="1:3" ht="14.25" x14ac:dyDescent="0.2">
      <c r="B9" s="59" t="s">
        <v>57</v>
      </c>
    </row>
    <row r="11" spans="1:3" ht="28.5" x14ac:dyDescent="0.2">
      <c r="B11" s="58" t="s">
        <v>58</v>
      </c>
    </row>
    <row r="13" spans="1:3" ht="18" x14ac:dyDescent="0.25">
      <c r="A13" s="128" t="s">
        <v>2</v>
      </c>
      <c r="B13" s="128"/>
    </row>
    <row r="15" spans="1:3" s="55" customFormat="1" ht="18" x14ac:dyDescent="0.2">
      <c r="A15" s="62"/>
      <c r="B15" s="61" t="s">
        <v>64</v>
      </c>
    </row>
    <row r="16" spans="1:3" s="55" customFormat="1" ht="18" x14ac:dyDescent="0.2">
      <c r="A16" s="62"/>
      <c r="B16" s="61" t="s">
        <v>62</v>
      </c>
      <c r="C16" s="57" t="s">
        <v>1</v>
      </c>
    </row>
    <row r="17" spans="1:3" ht="18" x14ac:dyDescent="0.25">
      <c r="A17" s="63"/>
      <c r="B17" s="61" t="s">
        <v>66</v>
      </c>
    </row>
    <row r="18" spans="1:3" ht="18" x14ac:dyDescent="0.25">
      <c r="A18" s="63"/>
      <c r="B18" s="61" t="s">
        <v>74</v>
      </c>
    </row>
    <row r="19" spans="1:3" ht="18" x14ac:dyDescent="0.25">
      <c r="A19" s="63"/>
      <c r="B19" s="61" t="s">
        <v>75</v>
      </c>
    </row>
    <row r="20" spans="1:3" s="55" customFormat="1" ht="18" x14ac:dyDescent="0.2">
      <c r="A20" s="62"/>
      <c r="B20" s="61" t="s">
        <v>63</v>
      </c>
      <c r="C20" s="56" t="s">
        <v>0</v>
      </c>
    </row>
    <row r="21" spans="1:3" ht="18" x14ac:dyDescent="0.25">
      <c r="A21" s="63"/>
      <c r="B21" s="61" t="s">
        <v>65</v>
      </c>
    </row>
    <row r="22" spans="1:3" ht="18" x14ac:dyDescent="0.25">
      <c r="A22" s="63"/>
      <c r="B22" s="64" t="s">
        <v>67</v>
      </c>
    </row>
    <row r="23" spans="1:3" ht="18" x14ac:dyDescent="0.25">
      <c r="A23" s="63"/>
      <c r="B23" s="4"/>
    </row>
    <row r="24" spans="1:3" ht="18" x14ac:dyDescent="0.25">
      <c r="A24" s="128" t="s">
        <v>68</v>
      </c>
      <c r="B24" s="128"/>
    </row>
    <row r="25" spans="1:3" ht="43.5" x14ac:dyDescent="0.25">
      <c r="A25" s="63"/>
      <c r="B25" s="61" t="s">
        <v>76</v>
      </c>
    </row>
    <row r="26" spans="1:3" ht="18" x14ac:dyDescent="0.25">
      <c r="A26" s="63"/>
      <c r="B26" s="61"/>
    </row>
    <row r="27" spans="1:3" ht="18" x14ac:dyDescent="0.25">
      <c r="A27" s="63"/>
      <c r="B27" s="78" t="s">
        <v>80</v>
      </c>
    </row>
    <row r="28" spans="1:3" ht="18" x14ac:dyDescent="0.25">
      <c r="A28" s="63"/>
      <c r="B28" s="61" t="s">
        <v>69</v>
      </c>
    </row>
    <row r="29" spans="1:3" ht="28.5" x14ac:dyDescent="0.25">
      <c r="A29" s="63"/>
      <c r="B29" s="61" t="s">
        <v>71</v>
      </c>
    </row>
    <row r="30" spans="1:3" ht="18" x14ac:dyDescent="0.25">
      <c r="A30" s="63"/>
      <c r="B30" s="61"/>
    </row>
    <row r="31" spans="1:3" ht="18" x14ac:dyDescent="0.25">
      <c r="A31" s="63"/>
      <c r="B31" s="78" t="s">
        <v>77</v>
      </c>
    </row>
    <row r="32" spans="1:3" ht="18" x14ac:dyDescent="0.25">
      <c r="A32" s="63"/>
      <c r="B32" s="61" t="s">
        <v>70</v>
      </c>
    </row>
    <row r="33" spans="1:2" ht="18" x14ac:dyDescent="0.25">
      <c r="A33" s="63"/>
      <c r="B33" s="61" t="s">
        <v>78</v>
      </c>
    </row>
    <row r="34" spans="1:2" ht="18" x14ac:dyDescent="0.25">
      <c r="A34" s="63"/>
      <c r="B34" s="4"/>
    </row>
    <row r="35" spans="1:2" ht="28.5" x14ac:dyDescent="0.25">
      <c r="A35" s="63"/>
      <c r="B35" s="61" t="s">
        <v>115</v>
      </c>
    </row>
    <row r="36" spans="1:2" ht="18" x14ac:dyDescent="0.25">
      <c r="A36" s="63"/>
      <c r="B36" s="65" t="s">
        <v>79</v>
      </c>
    </row>
    <row r="37" spans="1:2" ht="18" x14ac:dyDescent="0.25">
      <c r="A37" s="63"/>
      <c r="B37" s="4"/>
    </row>
    <row r="38" spans="1:2" ht="18" x14ac:dyDescent="0.25">
      <c r="A38" s="128" t="s">
        <v>7</v>
      </c>
      <c r="B38" s="128"/>
    </row>
    <row r="39" spans="1:2" ht="28.5" x14ac:dyDescent="0.2">
      <c r="B39" s="61" t="s">
        <v>82</v>
      </c>
    </row>
    <row r="41" spans="1:2" ht="14.25" x14ac:dyDescent="0.2">
      <c r="B41" s="61" t="s">
        <v>83</v>
      </c>
    </row>
    <row r="43" spans="1:2" ht="28.5" x14ac:dyDescent="0.2">
      <c r="B43" s="61" t="s">
        <v>81</v>
      </c>
    </row>
    <row r="45" spans="1:2" ht="28.5" x14ac:dyDescent="0.2">
      <c r="B45" s="61" t="s">
        <v>84</v>
      </c>
    </row>
    <row r="46" spans="1:2" x14ac:dyDescent="0.2">
      <c r="B46" s="11"/>
    </row>
    <row r="47" spans="1:2" ht="28.5" x14ac:dyDescent="0.2">
      <c r="B47" s="61" t="s">
        <v>85</v>
      </c>
    </row>
    <row r="49" spans="1:2" ht="18" x14ac:dyDescent="0.25">
      <c r="A49" s="128" t="s">
        <v>5</v>
      </c>
      <c r="B49" s="128"/>
    </row>
    <row r="50" spans="1:2" ht="28.5" x14ac:dyDescent="0.2">
      <c r="B50" s="61" t="s">
        <v>116</v>
      </c>
    </row>
    <row r="52" spans="1:2" ht="14.25" x14ac:dyDescent="0.2">
      <c r="A52" s="66" t="s">
        <v>8</v>
      </c>
      <c r="B52" s="61" t="s">
        <v>9</v>
      </c>
    </row>
    <row r="53" spans="1:2" ht="14.25" x14ac:dyDescent="0.2">
      <c r="A53" s="66" t="s">
        <v>10</v>
      </c>
      <c r="B53" s="61" t="s">
        <v>11</v>
      </c>
    </row>
    <row r="54" spans="1:2" ht="14.25" x14ac:dyDescent="0.2">
      <c r="A54" s="66" t="s">
        <v>12</v>
      </c>
      <c r="B54" s="61" t="s">
        <v>13</v>
      </c>
    </row>
    <row r="55" spans="1:2" ht="28.5" x14ac:dyDescent="0.2">
      <c r="A55" s="58"/>
      <c r="B55" s="61" t="s">
        <v>86</v>
      </c>
    </row>
    <row r="56" spans="1:2" ht="28.5" x14ac:dyDescent="0.2">
      <c r="A56" s="58"/>
      <c r="B56" s="61" t="s">
        <v>87</v>
      </c>
    </row>
    <row r="57" spans="1:2" ht="14.25" x14ac:dyDescent="0.2">
      <c r="A57" s="66" t="s">
        <v>14</v>
      </c>
      <c r="B57" s="61" t="s">
        <v>15</v>
      </c>
    </row>
    <row r="58" spans="1:2" ht="14.25" x14ac:dyDescent="0.2">
      <c r="A58" s="58"/>
      <c r="B58" s="61" t="s">
        <v>88</v>
      </c>
    </row>
    <row r="59" spans="1:2" ht="14.25" x14ac:dyDescent="0.2">
      <c r="A59" s="58"/>
      <c r="B59" s="61" t="s">
        <v>89</v>
      </c>
    </row>
    <row r="60" spans="1:2" ht="14.25" x14ac:dyDescent="0.2">
      <c r="A60" s="66" t="s">
        <v>16</v>
      </c>
      <c r="B60" s="61" t="s">
        <v>17</v>
      </c>
    </row>
    <row r="61" spans="1:2" ht="28.5" x14ac:dyDescent="0.2">
      <c r="A61" s="58"/>
      <c r="B61" s="61" t="s">
        <v>90</v>
      </c>
    </row>
    <row r="62" spans="1:2" ht="14.25" x14ac:dyDescent="0.2">
      <c r="A62" s="66" t="s">
        <v>91</v>
      </c>
      <c r="B62" s="61" t="s">
        <v>92</v>
      </c>
    </row>
    <row r="63" spans="1:2" ht="14.25" x14ac:dyDescent="0.2">
      <c r="A63" s="67"/>
      <c r="B63" s="61" t="s">
        <v>93</v>
      </c>
    </row>
    <row r="64" spans="1:2" x14ac:dyDescent="0.2">
      <c r="B64" s="5"/>
    </row>
    <row r="65" spans="1:2" ht="18" x14ac:dyDescent="0.25">
      <c r="A65" s="128" t="s">
        <v>6</v>
      </c>
      <c r="B65" s="128"/>
    </row>
    <row r="66" spans="1:2" ht="42.75" x14ac:dyDescent="0.2">
      <c r="B66" s="61" t="s">
        <v>94</v>
      </c>
    </row>
    <row r="68" spans="1:2" ht="18" x14ac:dyDescent="0.25">
      <c r="A68" s="128" t="s">
        <v>3</v>
      </c>
      <c r="B68" s="128"/>
    </row>
    <row r="69" spans="1:2" ht="15" x14ac:dyDescent="0.25">
      <c r="A69" s="73" t="s">
        <v>4</v>
      </c>
      <c r="B69" s="74" t="s">
        <v>95</v>
      </c>
    </row>
    <row r="70" spans="1:2" ht="28.5" x14ac:dyDescent="0.2">
      <c r="A70" s="67"/>
      <c r="B70" s="72" t="s">
        <v>97</v>
      </c>
    </row>
    <row r="71" spans="1:2" ht="14.25" x14ac:dyDescent="0.2">
      <c r="A71" s="67"/>
      <c r="B71" s="68"/>
    </row>
    <row r="72" spans="1:2" ht="15" x14ac:dyDescent="0.25">
      <c r="A72" s="73" t="s">
        <v>4</v>
      </c>
      <c r="B72" s="74" t="s">
        <v>114</v>
      </c>
    </row>
    <row r="73" spans="1:2" ht="28.5" x14ac:dyDescent="0.2">
      <c r="A73" s="67"/>
      <c r="B73" s="72" t="s">
        <v>118</v>
      </c>
    </row>
    <row r="74" spans="1:2" ht="14.25" x14ac:dyDescent="0.2">
      <c r="A74" s="67"/>
      <c r="B74" s="68"/>
    </row>
    <row r="75" spans="1:2" ht="15" x14ac:dyDescent="0.25">
      <c r="A75" s="73" t="s">
        <v>4</v>
      </c>
      <c r="B75" s="76" t="s">
        <v>100</v>
      </c>
    </row>
    <row r="76" spans="1:2" ht="42.75" x14ac:dyDescent="0.2">
      <c r="A76" s="67"/>
      <c r="B76" s="60" t="s">
        <v>117</v>
      </c>
    </row>
    <row r="77" spans="1:2" ht="14.25" x14ac:dyDescent="0.2">
      <c r="A77" s="67"/>
      <c r="B77" s="67"/>
    </row>
    <row r="78" spans="1:2" ht="15" x14ac:dyDescent="0.25">
      <c r="A78" s="73" t="s">
        <v>4</v>
      </c>
      <c r="B78" s="76" t="s">
        <v>106</v>
      </c>
    </row>
    <row r="79" spans="1:2" ht="28.5" x14ac:dyDescent="0.2">
      <c r="A79" s="67"/>
      <c r="B79" s="60" t="s">
        <v>101</v>
      </c>
    </row>
    <row r="80" spans="1:2" ht="14.25" x14ac:dyDescent="0.2">
      <c r="A80" s="67"/>
      <c r="B80" s="67"/>
    </row>
    <row r="81" spans="1:2" ht="15" x14ac:dyDescent="0.25">
      <c r="A81" s="73" t="s">
        <v>4</v>
      </c>
      <c r="B81" s="76" t="s">
        <v>107</v>
      </c>
    </row>
    <row r="82" spans="1:2" ht="14.25" x14ac:dyDescent="0.2">
      <c r="A82" s="67"/>
      <c r="B82" s="71" t="s">
        <v>102</v>
      </c>
    </row>
    <row r="83" spans="1:2" ht="14.25" x14ac:dyDescent="0.2">
      <c r="A83" s="67"/>
      <c r="B83" s="71" t="s">
        <v>103</v>
      </c>
    </row>
    <row r="84" spans="1:2" ht="14.25" x14ac:dyDescent="0.2">
      <c r="A84" s="67"/>
      <c r="B84" s="71" t="s">
        <v>104</v>
      </c>
    </row>
    <row r="85" spans="1:2" ht="15" x14ac:dyDescent="0.25">
      <c r="A85" s="67"/>
      <c r="B85" s="70"/>
    </row>
    <row r="86" spans="1:2" ht="15" x14ac:dyDescent="0.25">
      <c r="A86" s="73" t="s">
        <v>4</v>
      </c>
      <c r="B86" s="76" t="s">
        <v>108</v>
      </c>
    </row>
    <row r="87" spans="1:2" ht="42.75" x14ac:dyDescent="0.2">
      <c r="A87" s="67"/>
      <c r="B87" s="60" t="s">
        <v>96</v>
      </c>
    </row>
    <row r="88" spans="1:2" ht="14.25" x14ac:dyDescent="0.2">
      <c r="A88" s="67"/>
      <c r="B88" s="69" t="s">
        <v>98</v>
      </c>
    </row>
    <row r="89" spans="1:2" ht="57" x14ac:dyDescent="0.2">
      <c r="A89" s="67"/>
      <c r="B89" s="75" t="s">
        <v>99</v>
      </c>
    </row>
    <row r="90" spans="1:2" ht="14.25" x14ac:dyDescent="0.2">
      <c r="A90" s="67"/>
      <c r="B90" s="67"/>
    </row>
    <row r="91" spans="1:2" ht="15" x14ac:dyDescent="0.25">
      <c r="A91" s="73" t="s">
        <v>4</v>
      </c>
      <c r="B91" s="76" t="s">
        <v>109</v>
      </c>
    </row>
    <row r="92" spans="1:2" ht="28.5" x14ac:dyDescent="0.2">
      <c r="A92" s="58"/>
      <c r="B92" s="71" t="s">
        <v>18</v>
      </c>
    </row>
    <row r="94" spans="1:2" x14ac:dyDescent="0.2">
      <c r="A94" s="17" t="s">
        <v>50</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5" t="s">
        <v>48</v>
      </c>
      <c r="B1" s="25"/>
    </row>
    <row r="2" spans="1:3" ht="15" x14ac:dyDescent="0.2">
      <c r="B2" s="29"/>
    </row>
    <row r="3" spans="1:3" ht="15" x14ac:dyDescent="0.2">
      <c r="A3" s="27"/>
      <c r="B3" s="22" t="s">
        <v>49</v>
      </c>
      <c r="C3" s="28"/>
    </row>
    <row r="4" spans="1:3" ht="14.25" x14ac:dyDescent="0.2">
      <c r="A4" s="6"/>
      <c r="B4" s="24" t="s">
        <v>45</v>
      </c>
      <c r="C4" s="7"/>
    </row>
    <row r="5" spans="1:3" ht="15" x14ac:dyDescent="0.2">
      <c r="A5" s="6"/>
      <c r="B5" s="8"/>
      <c r="C5" s="7"/>
    </row>
    <row r="6" spans="1:3" ht="15.75" x14ac:dyDescent="0.25">
      <c r="A6" s="6"/>
      <c r="B6" s="9" t="s">
        <v>50</v>
      </c>
      <c r="C6" s="7"/>
    </row>
    <row r="7" spans="1:3" ht="15" x14ac:dyDescent="0.2">
      <c r="A7" s="6"/>
      <c r="B7" s="8"/>
      <c r="C7" s="7"/>
    </row>
    <row r="8" spans="1:3" ht="30" x14ac:dyDescent="0.2">
      <c r="A8" s="6"/>
      <c r="B8" s="8" t="s">
        <v>51</v>
      </c>
      <c r="C8" s="7"/>
    </row>
    <row r="9" spans="1:3" ht="15" x14ac:dyDescent="0.2">
      <c r="A9" s="6"/>
      <c r="B9" s="8"/>
      <c r="C9" s="7"/>
    </row>
    <row r="10" spans="1:3" ht="46.5" x14ac:dyDescent="0.25">
      <c r="A10" s="6"/>
      <c r="B10" s="8" t="s">
        <v>52</v>
      </c>
      <c r="C10" s="7"/>
    </row>
    <row r="11" spans="1:3" ht="15" x14ac:dyDescent="0.2">
      <c r="A11" s="6"/>
      <c r="B11" s="8"/>
      <c r="C11" s="7"/>
    </row>
    <row r="12" spans="1:3" ht="45" x14ac:dyDescent="0.2">
      <c r="A12" s="6"/>
      <c r="B12" s="8" t="s">
        <v>53</v>
      </c>
      <c r="C12" s="7"/>
    </row>
    <row r="13" spans="1:3" ht="15" x14ac:dyDescent="0.2">
      <c r="A13" s="6"/>
      <c r="B13" s="8"/>
      <c r="C13" s="7"/>
    </row>
    <row r="14" spans="1:3" ht="60" x14ac:dyDescent="0.2">
      <c r="A14" s="6"/>
      <c r="B14" s="8" t="s">
        <v>54</v>
      </c>
      <c r="C14" s="7"/>
    </row>
    <row r="15" spans="1:3" ht="15" x14ac:dyDescent="0.2">
      <c r="A15" s="6"/>
      <c r="B15" s="8"/>
      <c r="C15" s="7"/>
    </row>
    <row r="16" spans="1:3" ht="30.75" x14ac:dyDescent="0.2">
      <c r="A16" s="6"/>
      <c r="B16" s="8" t="s">
        <v>55</v>
      </c>
      <c r="C16" s="7"/>
    </row>
    <row r="17" spans="1:3" ht="15" x14ac:dyDescent="0.2">
      <c r="A17" s="6"/>
      <c r="B17" s="8"/>
      <c r="C17" s="7"/>
    </row>
    <row r="18" spans="1:3" ht="15.75" x14ac:dyDescent="0.25">
      <c r="A18" s="6"/>
      <c r="B18" s="9" t="s">
        <v>56</v>
      </c>
      <c r="C18" s="7"/>
    </row>
    <row r="19" spans="1:3" ht="15" x14ac:dyDescent="0.2">
      <c r="A19" s="6"/>
      <c r="B19" s="23" t="s">
        <v>46</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Damjan</cp:lastModifiedBy>
  <cp:lastPrinted>2018-02-12T20:25:38Z</cp:lastPrinted>
  <dcterms:created xsi:type="dcterms:W3CDTF">2010-06-09T16:05:03Z</dcterms:created>
  <dcterms:modified xsi:type="dcterms:W3CDTF">2024-06-18T15:01:30Z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