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OM - Main" state="visible" r:id="rId3"/>
    <sheet sheetId="2" name="LDR Replacement links" state="hidden" r:id="rId4"/>
  </sheets>
  <definedNames/>
  <calcPr/>
</workbook>
</file>

<file path=xl/sharedStrings.xml><?xml version="1.0" encoding="utf-8"?>
<sst xmlns="http://schemas.openxmlformats.org/spreadsheetml/2006/main" count="199" uniqueCount="165">
  <si>
    <t># of boards ttl</t>
  </si>
  <si>
    <t>Green MEANS OK</t>
  </si>
  <si>
    <t>Quantity per board</t>
  </si>
  <si>
    <t>Total for this Batch</t>
  </si>
  <si>
    <t>MOQ</t>
  </si>
  <si>
    <t>Seller Stock No</t>
  </si>
  <si>
    <t>Unit Price</t>
  </si>
  <si>
    <t>Line Total</t>
  </si>
  <si>
    <t>Manufacturer</t>
  </si>
  <si>
    <t>Manufacturer Part. No.</t>
  </si>
  <si>
    <t>Description</t>
  </si>
  <si>
    <t>Legend</t>
  </si>
  <si>
    <t>Supplier</t>
  </si>
  <si>
    <t>Direct Link</t>
  </si>
  <si>
    <t>714-2334</t>
  </si>
  <si>
    <t>FCI</t>
  </si>
  <si>
    <t>10103592-0001LF</t>
  </si>
  <si>
    <t>Micro USB socket</t>
  </si>
  <si>
    <t>USBPOWER</t>
  </si>
  <si>
    <t>RS Components</t>
  </si>
  <si>
    <t>http://uk.rs-online.com/web/p/micro-usb-connectors/7142334/</t>
  </si>
  <si>
    <t>628-3661</t>
  </si>
  <si>
    <t>Microchip</t>
  </si>
  <si>
    <t>TC1185-3.3VCT713</t>
  </si>
  <si>
    <t>3.3V Regulator</t>
  </si>
  <si>
    <t>U1</t>
  </si>
  <si>
    <t>http://uk.rs-online.com/web/p/low-dropout-voltage-regulators/6283661</t>
  </si>
  <si>
    <t>741-4434</t>
  </si>
  <si>
    <t>TDK</t>
  </si>
  <si>
    <t>C1608X5R0J106M080AB</t>
  </si>
  <si>
    <t>10 uF</t>
  </si>
  <si>
    <t>C1, C2, C13</t>
  </si>
  <si>
    <t>http://uk.rs-online.com/web/p/ceramic-multilayer-capacitors/7414434</t>
  </si>
  <si>
    <t> 213-2581</t>
  </si>
  <si>
    <t>TE Connectivity</t>
  </si>
  <si>
    <t>CRG0603F220K</t>
  </si>
  <si>
    <t>220Kohm</t>
  </si>
  <si>
    <t>R1</t>
  </si>
  <si>
    <t>http://uk.rs-online.com/web/p/surface-mount-fixed-resistors/2132581/</t>
  </si>
  <si>
    <t>213-2367</t>
  </si>
  <si>
    <t>CRG0603F4K7</t>
  </si>
  <si>
    <t>4.7Kohm</t>
  </si>
  <si>
    <t>R4, R5, R2, R6, R8, R9, R12</t>
  </si>
  <si>
    <t>http://uk.rs-online.com/web/p/surface-mount-fixed-resistors/2132367</t>
  </si>
  <si>
    <t>213-2222</t>
  </si>
  <si>
    <t>CRG0603F470R</t>
  </si>
  <si>
    <t>470ohm</t>
  </si>
  <si>
    <t>R7</t>
  </si>
  <si>
    <t>http://uk.rs-online.com/web/p/surface-mount-fixed-resistors/2132222</t>
  </si>
  <si>
    <t>264-4630</t>
  </si>
  <si>
    <t>Kemet</t>
  </si>
  <si>
    <t>C0603C104K4RAC</t>
  </si>
  <si>
    <t>100nF</t>
  </si>
  <si>
    <t>C7, C9, C10, C11, C12</t>
  </si>
  <si>
    <t>http://uk.rs-online.com/web/p/ceramic-multilayer-capacitors/2644630</t>
  </si>
  <si>
    <t>464-6391</t>
  </si>
  <si>
    <t>AVX</t>
  </si>
  <si>
    <t>06035A101JAT2A</t>
  </si>
  <si>
    <t>100pF</t>
  </si>
  <si>
    <t>C4</t>
  </si>
  <si>
    <t>http://uk.rs-online.com/web/p/ceramic-multilayer-capacitors/4646391</t>
  </si>
  <si>
    <t>749-2059</t>
  </si>
  <si>
    <t>Murata</t>
  </si>
  <si>
    <t>GRM31CR60G107ME39L</t>
  </si>
  <si>
    <t>100uF</t>
  </si>
  <si>
    <t>C8</t>
  </si>
  <si>
    <t>http://uk.rs-online.com/web/p/ceramic-multilayer-capacitors/7492059</t>
  </si>
  <si>
    <t>667-6120</t>
  </si>
  <si>
    <t>EPSON TOYOCOM</t>
  </si>
  <si>
    <t>MC-306, 32.768kHz, 20ppm, 6pF</t>
  </si>
  <si>
    <t>Crystal</t>
  </si>
  <si>
    <t>Q1</t>
  </si>
  <si>
    <t>http://uk.rs-online.com/web/p/crystal-units/6676120</t>
  </si>
  <si>
    <t> 220-4260</t>
  </si>
  <si>
    <t>Phoenix Contact</t>
  </si>
  <si>
    <t>MPT 0.5/ 2-2.54</t>
  </si>
  <si>
    <t>Screw Terminal 2-way</t>
  </si>
  <si>
    <t>X1, X2</t>
  </si>
  <si>
    <t>http://uk.rs-online.com/web/p/pcb-terminal-blocks/2204260</t>
  </si>
  <si>
    <t>786-5554</t>
  </si>
  <si>
    <t>Sensirion</t>
  </si>
  <si>
    <t>SHT21</t>
  </si>
  <si>
    <t>http://uk.rs-online.com/web/p/temperature-humidity-sensors/7865554/</t>
  </si>
  <si>
    <t>681-2537</t>
  </si>
  <si>
    <t>826947-6</t>
  </si>
  <si>
    <t>FTDI 90 angle header</t>
  </si>
  <si>
    <t>FTDI</t>
  </si>
  <si>
    <t>http://uk.rs-online.com/web/p/pcb-headers/6812537</t>
  </si>
  <si>
    <t>674-2450</t>
  </si>
  <si>
    <t>ASSMANN WSW</t>
  </si>
  <si>
    <t>A 28-LC/7-T</t>
  </si>
  <si>
    <t>28 pin IC Socket</t>
  </si>
  <si>
    <t>IC1</t>
  </si>
  <si>
    <t>http://uk.rs-online.com/web/p/dil-sockets/6742450</t>
  </si>
  <si>
    <t>251-8086</t>
  </si>
  <si>
    <t>RS</t>
  </si>
  <si>
    <t>W81102T3825RC</t>
  </si>
  <si>
    <t>Jumper pin</t>
  </si>
  <si>
    <t>JP1, JP2</t>
  </si>
  <si>
    <t>http://uk.rs-online.com/web/p/pcb-headers/2518086</t>
  </si>
  <si>
    <t>680-1461</t>
  </si>
  <si>
    <t>1-881545-1</t>
  </si>
  <si>
    <t>Jumper cap</t>
  </si>
  <si>
    <t>[fit to JP1, JP2]</t>
  </si>
  <si>
    <t>http://uk.rs-online.com/web/p/jumpers-shunts/6801461</t>
  </si>
  <si>
    <t>826-515</t>
  </si>
  <si>
    <t>Avago Technologies</t>
  </si>
  <si>
    <t>HLMP-K150</t>
  </si>
  <si>
    <t>LED RED</t>
  </si>
  <si>
    <t>LED</t>
  </si>
  <si>
    <t>http://uk.rs-online.com/web/p/visible-leds/0826515</t>
  </si>
  <si>
    <t>700-0776</t>
  </si>
  <si>
    <t>Vishay</t>
  </si>
  <si>
    <t>TEPT4400</t>
  </si>
  <si>
    <t>60° Visible Light Phototransistor</t>
  </si>
  <si>
    <t>PHT</t>
  </si>
  <si>
    <t>http://uk.rs-online.com/web/p/phototransistors/7000776/</t>
  </si>
  <si>
    <t>758-1991</t>
  </si>
  <si>
    <t>Alps</t>
  </si>
  <si>
    <t>SKHHLQA010</t>
  </si>
  <si>
    <t>Learn</t>
  </si>
  <si>
    <t>S1, S2</t>
  </si>
  <si>
    <t>http://uk.rs-online.com/web/p/tactile-switches/7581991</t>
  </si>
  <si>
    <t>263-3006</t>
  </si>
  <si>
    <t>RK09K1110A96</t>
  </si>
  <si>
    <t>Pot. Meter</t>
  </si>
  <si>
    <t>R11</t>
  </si>
  <si>
    <t>http://uk.rs-online.com/web/p/potentiometers/2633006</t>
  </si>
  <si>
    <t>213-2266</t>
  </si>
  <si>
    <t>CRG0603F1K0</t>
  </si>
  <si>
    <t>1Kohm</t>
  </si>
  <si>
    <t>R10</t>
  </si>
  <si>
    <t>http://uk.rs-online.com/web/p/surface-mount-fixed-resistors/2132266</t>
  </si>
  <si>
    <t>119-2958</t>
  </si>
  <si>
    <t>Apem</t>
  </si>
  <si>
    <t>1415NC RED</t>
  </si>
  <si>
    <t>Mode button on flying leads to BRB1, BRB2</t>
  </si>
  <si>
    <t>Mode</t>
  </si>
  <si>
    <t>http://uk.rs-online.com/web/p/push-button-switches/1192958</t>
  </si>
  <si>
    <t>712-5320</t>
  </si>
  <si>
    <t>(1 reel of 100m for 7.30)</t>
  </si>
  <si>
    <t>84mm* of insulated semi-flexible antenna wire (~0.33sqmm). *Depends on PCB track length.</t>
  </si>
  <si>
    <t>ANT</t>
  </si>
  <si>
    <t>http://uk.rs-online.com/web/p/hookup-equipment-wire/7125320</t>
  </si>
  <si>
    <t>696-2260</t>
  </si>
  <si>
    <t>Atmel</t>
  </si>
  <si>
    <t>ATMEGA328P-PU</t>
  </si>
  <si>
    <t>ATmega328P-PU</t>
  </si>
  <si>
    <t>http://uk.rs-online.com/web/p/microcontrollers/6962260</t>
  </si>
  <si>
    <t>RFM23-868-S1</t>
  </si>
  <si>
    <t>HopeRF</t>
  </si>
  <si>
    <t>RFM23B</t>
  </si>
  <si>
    <t>RFM23</t>
  </si>
  <si>
    <t>ideetron.nl</t>
  </si>
  <si>
    <t>http://www.hoperf.nl/RFM23B</t>
  </si>
  <si>
    <t>itead</t>
  </si>
  <si>
    <t>assuming $30 for 10 boards</t>
  </si>
  <si>
    <t>5*5cm Prototype Board</t>
  </si>
  <si>
    <t>MAIN Board</t>
  </si>
  <si>
    <t>Total</t>
  </si>
  <si>
    <t>Each unit</t>
  </si>
  <si>
    <t>currently testing http://uk.rs-online.com/web/p/phototransistors/7000776/</t>
  </si>
  <si>
    <t>http://www.digikey.com/product-search/en?FV=fff4001e%2Cfff803af%2Cb6c0005%2Cb6c0006%2Cb6c0007%2Cb6c0008%2Cb6c0009%2Cb6c000b&amp;k=cds&amp;mnonly=0&amp;newproducts=0&amp;ColumnSort=0&amp;page=1&amp;rohs=1&amp;quantity=0&amp;ptm=0&amp;fid=0&amp;pageSize=25</t>
  </si>
  <si>
    <t>http://uk.rs-online.com/web/c/displays-optoelectronics/optocouplers-photodetectors-photointerrupters/phototransistors/?sra=p&amp;applied-dimensions=4294379276&amp;esid=cl_4294967294,cl_4294382240,cl_4294955946,cl_4294955911,cl_4294957471,cl_4294957881&amp;m=1</t>
  </si>
  <si>
    <t>http://uk.rs-online.com/web/c/displays-optoelectronics/optocouplers-photodetectors-photointerrupters/photodiodes/?applied-dimensions=4294379276&amp;esid=cl_4294967294,cl_4294382240,cl_4294382298,cl_4294382187,cl_4294382629,cl_4294956984&amp;m=1&amp;sort-by=P_breakPrice1&amp;sort-order=asc&amp;pn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</si>
</sst>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FF00"/>
      <name val="Arial"/>
    </font>
    <font>
      <b val="0"/>
      <i val="0"/>
      <strike val="0"/>
      <u val="none"/>
      <sz val="10.0"/>
      <color rgb="FF6AA84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FF9900"/>
      <name val="Arial"/>
    </font>
    <font>
      <b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38761D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00FF00"/>
      <name val="Arial"/>
    </font>
    <font>
      <b/>
      <i val="0"/>
      <strike val="0"/>
      <u val="none"/>
      <sz val="36.0"/>
      <color rgb="FF00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CCCC"/>
      <name val="Arial"/>
    </font>
    <font>
      <b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CCCCCC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FF9900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FF99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0.0"/>
      <color rgb="FF6AA84F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3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0" xfId="0" numFmtId="4" borderId="0" applyFont="1" fontId="4" applyNumberFormat="1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0" xfId="0" numFmtId="0" borderId="0" applyFont="1" fontId="6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0" xfId="0" numFmtId="4" borderId="0" applyFont="1" fontId="7" applyNumberFormat="1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0" xfId="0" numFmtId="0" borderId="0" applyFont="1" fontId="9">
      <alignment vertical="bottom" horizontal="center" wrapText="1"/>
    </xf>
    <xf applyAlignment="1" fillId="3" xfId="0" numFmtId="0" borderId="0" fontId="0" applyFill="1">
      <alignment vertical="bottom" horizontal="center" wrapText="1"/>
    </xf>
    <xf applyAlignment="1" fillId="0" xfId="0" numFmtId="0" borderId="0" applyFont="1" fontId="10">
      <alignment vertical="bottom" horizontal="left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center" wrapText="1"/>
    </xf>
    <xf applyAlignment="1" fillId="0" xfId="0" numFmtId="0" borderId="0" applyFont="1" fontId="14">
      <alignment vertical="bottom" horizontal="general" wrapText="1"/>
    </xf>
    <xf fillId="0" xfId="0" numFmtId="0" borderId="0" applyFont="1" fontId="15"/>
    <xf applyAlignment="1" fillId="0" xfId="0" numFmtId="0" borderId="0" applyFont="1" fontId="16">
      <alignment vertical="bottom" horizontal="general" wrapText="1"/>
    </xf>
    <xf applyAlignment="1" fillId="0" xfId="0" numFmtId="0" borderId="0" applyFont="1" fontId="17">
      <alignment vertical="bottom" horizontal="general" wrapText="1"/>
    </xf>
    <xf applyAlignment="1" fillId="0" xfId="0" numFmtId="0" borderId="0" applyFont="1" fontId="18">
      <alignment vertical="bottom" horizontal="left"/>
    </xf>
    <xf applyAlignment="1" fillId="0" xfId="0" numFmtId="0" borderId="0" applyFont="1" fontId="19">
      <alignment vertical="bottom" horizontal="general" wrapText="1"/>
    </xf>
    <xf applyAlignment="1" fillId="0" xfId="0" numFmtId="0" borderId="0" applyFont="1" fontId="20">
      <alignment vertical="bottom" horizontal="general" wrapText="1"/>
    </xf>
    <xf applyAlignment="1" fillId="0" xfId="0" numFmtId="0" borderId="0" applyFont="1" fontId="21">
      <alignment vertical="bottom" horizontal="center" wrapText="1"/>
    </xf>
    <xf fillId="0" xfId="0" numFmtId="0" borderId="0" applyFont="1" fontId="22"/>
    <xf applyAlignment="1" fillId="0" xfId="0" numFmtId="0" borderId="0" applyFont="1" fontId="23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fillId="0" xfId="0" numFmtId="0" borderId="0" applyFont="1" fontId="24"/>
    <xf applyAlignment="1" fillId="0" xfId="0" numFmtId="0" borderId="0" applyFont="1" fontId="25">
      <alignment vertical="bottom" horizontal="center" wrapText="1"/>
    </xf>
    <xf applyAlignment="1" fillId="0" xfId="0" numFmtId="0" borderId="0" applyFont="1" fontId="26">
      <alignment vertical="bottom" horizontal="general" wrapText="1"/>
    </xf>
    <xf fillId="0" xfId="0" numFmtId="0" borderId="0" applyFont="1" fontId="27"/>
    <xf applyAlignment="1" fillId="0" xfId="0" numFmtId="0" borderId="0" applyFont="1" fontId="28">
      <alignment vertical="bottom" horizontal="center" wrapText="1"/>
    </xf>
    <xf applyAlignment="1" fillId="0" xfId="0" numFmtId="0" borderId="0" applyFont="1" fontId="29">
      <alignment vertical="bottom" horizontal="general" wrapText="1"/>
    </xf>
    <xf applyAlignment="1" fillId="0" xfId="0" numFmtId="0" borderId="0" applyFont="1" fontId="30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0" xfId="0" numFmtId="0" borderId="0" applyFont="1" fontId="31">
      <alignment vertical="bottom" horizontal="center"/>
    </xf>
    <xf applyAlignment="1" fillId="0" xfId="0" numFmtId="0" borderId="0" applyFont="1" fontId="32">
      <alignment vertical="bottom" horizontal="general" wrapText="1"/>
    </xf>
    <xf applyAlignment="1" fillId="0" xfId="0" numFmtId="4" borderId="0" fontId="0" applyNumberFormat="1">
      <alignment vertical="bottom" horizontal="center" wrapText="1"/>
    </xf>
    <xf applyAlignment="1" fillId="0" xfId="0" numFmtId="0" borderId="0" applyFont="1" fontId="33">
      <alignment vertical="bottom" horizontal="center" wrapText="1"/>
    </xf>
    <xf applyAlignment="1" fillId="0" xfId="0" numFmtId="0" borderId="0" applyFont="1" fontId="34">
      <alignment vertical="bottom" horizontal="general" wrapText="1"/>
    </xf>
    <xf applyAlignment="1" fillId="0" xfId="0" numFmtId="0" borderId="0" applyFont="1" fontId="35">
      <alignment vertical="bottom" horizontal="general" wrapText="1"/>
    </xf>
    <xf applyAlignment="1" fillId="0" xfId="0" numFmtId="0" borderId="0" applyFont="1" fontId="36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0"/>
  <cols>
    <col min="1" customWidth="1" max="1" width="17.14"/>
    <col min="3" customWidth="1" max="3" width="12.57"/>
    <col min="4" customWidth="1" max="4" width="13.71"/>
    <col min="5" customWidth="1" max="5" width="8.71"/>
    <col min="6" customWidth="1" max="6" width="8.57"/>
    <col min="7" customWidth="1" max="7" width="17.57"/>
    <col min="8" customWidth="1" max="8" width="29.71"/>
    <col min="9" customWidth="1" max="9" width="84.29"/>
    <col min="10" customWidth="1" max="10" width="24.71"/>
    <col min="11" customWidth="1" max="11" width="14.86"/>
    <col min="12" customWidth="1" max="12" width="63.14"/>
  </cols>
  <sheetData>
    <row customHeight="1" r="1" ht="12.75">
      <c t="s" r="A1">
        <v>0</v>
      </c>
      <c s="35" r="D1"/>
      <c s="27" r="F1"/>
      <c s="37" r="H1">
        <v>5</v>
      </c>
      <c t="s" s="42" r="I1">
        <v>1</v>
      </c>
      <c s="8" r="L1"/>
    </row>
    <row r="2">
      <c s="35" r="D2"/>
      <c s="27" r="F2"/>
      <c s="33" r="I2"/>
      <c s="8" r="L2"/>
    </row>
    <row r="3">
      <c s="40" r="C3"/>
      <c s="22" r="D3"/>
      <c s="40" r="E3"/>
      <c s="5" r="F3"/>
      <c s="40" r="G3"/>
      <c s="40" r="H3"/>
      <c s="8" r="L3"/>
    </row>
    <row r="4">
      <c t="s" s="8" r="A4">
        <v>2</v>
      </c>
      <c t="s" s="8" r="B4">
        <v>3</v>
      </c>
      <c t="s" s="8" r="C4">
        <v>4</v>
      </c>
      <c t="s" s="8" r="D4">
        <v>5</v>
      </c>
      <c t="s" s="8" r="E4">
        <v>6</v>
      </c>
      <c t="s" s="38" r="F4">
        <v>7</v>
      </c>
      <c t="s" s="8" r="G4">
        <v>8</v>
      </c>
      <c t="s" s="8" r="H4">
        <v>9</v>
      </c>
      <c t="s" s="8" r="I4">
        <v>10</v>
      </c>
      <c t="s" s="8" r="J4">
        <v>11</v>
      </c>
      <c t="s" s="8" r="K4">
        <v>12</v>
      </c>
      <c t="s" s="8" r="L4">
        <v>13</v>
      </c>
    </row>
    <row r="5">
      <c s="42" r="A5">
        <v>1</v>
      </c>
      <c s="2" r="B5">
        <f>$H$1*A5</f>
        <v>5</v>
      </c>
      <c s="2" r="C5">
        <v>5</v>
      </c>
      <c t="s" s="42" r="D5">
        <v>14</v>
      </c>
      <c s="42" r="E5">
        <v>0.498</v>
      </c>
      <c s="9" r="F5">
        <f>B5*E5</f>
        <v>2.49</v>
      </c>
      <c t="s" s="42" r="G5">
        <v>15</v>
      </c>
      <c t="s" s="42" r="H5">
        <v>16</v>
      </c>
      <c t="s" s="42" r="I5">
        <v>17</v>
      </c>
      <c t="s" s="42" r="J5">
        <v>18</v>
      </c>
      <c t="s" s="42" r="K5">
        <v>19</v>
      </c>
      <c t="s" s="32" r="L5">
        <v>20</v>
      </c>
    </row>
    <row r="6">
      <c s="42" r="A6">
        <v>1</v>
      </c>
      <c s="2" r="B6">
        <f>$H$1*A6</f>
        <v>5</v>
      </c>
      <c s="2" r="C6">
        <v>10</v>
      </c>
      <c t="s" s="42" r="D6">
        <v>21</v>
      </c>
      <c s="42" r="E6">
        <v>0.244</v>
      </c>
      <c s="9" r="F6">
        <f>B6*E6</f>
        <v>1.22</v>
      </c>
      <c t="s" s="42" r="G6">
        <v>22</v>
      </c>
      <c t="s" s="42" r="H6">
        <v>23</v>
      </c>
      <c t="s" s="42" r="I6">
        <v>24</v>
      </c>
      <c t="s" s="42" r="J6">
        <v>25</v>
      </c>
      <c t="s" s="42" r="K6">
        <v>19</v>
      </c>
      <c t="s" s="32" r="L6">
        <v>26</v>
      </c>
    </row>
    <row r="7">
      <c s="42" r="A7">
        <v>3</v>
      </c>
      <c s="2" r="B7">
        <f>$H$1*A7</f>
        <v>15</v>
      </c>
      <c s="2" r="C7">
        <v>50</v>
      </c>
      <c t="s" s="42" r="D7">
        <v>27</v>
      </c>
      <c s="42" r="E7">
        <v>0.103</v>
      </c>
      <c s="9" r="F7">
        <f>B7*E7</f>
        <v>1.545</v>
      </c>
      <c t="s" s="42" r="G7">
        <v>28</v>
      </c>
      <c t="s" s="42" r="H7">
        <v>29</v>
      </c>
      <c t="s" s="42" r="I7">
        <v>30</v>
      </c>
      <c t="s" s="42" r="J7">
        <v>31</v>
      </c>
      <c t="s" s="42" r="K7">
        <v>19</v>
      </c>
      <c t="s" s="32" r="L7">
        <v>32</v>
      </c>
    </row>
    <row r="8">
      <c s="42" r="A8">
        <v>1</v>
      </c>
      <c s="2" r="B8">
        <f>$H$1*A8</f>
        <v>5</v>
      </c>
      <c s="2" r="C8">
        <v>50</v>
      </c>
      <c t="s" s="42" r="D8">
        <v>33</v>
      </c>
      <c s="42" r="E8">
        <v>0.013</v>
      </c>
      <c s="9" r="F8">
        <f>B8*E8</f>
        <v>0.065</v>
      </c>
      <c t="s" s="42" r="G8">
        <v>34</v>
      </c>
      <c t="s" s="42" r="H8">
        <v>35</v>
      </c>
      <c t="s" s="42" r="I8">
        <v>36</v>
      </c>
      <c t="s" s="42" r="J8">
        <v>37</v>
      </c>
      <c t="s" s="42" r="K8">
        <v>19</v>
      </c>
      <c t="s" s="32" r="L8">
        <v>38</v>
      </c>
    </row>
    <row r="9">
      <c s="42" r="A9">
        <v>2</v>
      </c>
      <c s="2" r="B9">
        <f>$H$1*A9</f>
        <v>10</v>
      </c>
      <c s="2" r="C9">
        <v>50</v>
      </c>
      <c t="s" s="42" r="D9">
        <v>39</v>
      </c>
      <c s="42" r="E9">
        <v>0.008</v>
      </c>
      <c s="9" r="F9">
        <f>B9*E9</f>
        <v>0.08</v>
      </c>
      <c t="s" s="42" r="G9">
        <v>34</v>
      </c>
      <c t="s" s="42" r="H9">
        <v>40</v>
      </c>
      <c t="s" s="42" r="I9">
        <v>41</v>
      </c>
      <c t="s" s="42" r="J9">
        <v>42</v>
      </c>
      <c t="s" s="42" r="K9">
        <v>19</v>
      </c>
      <c t="s" s="32" r="L9">
        <v>43</v>
      </c>
    </row>
    <row r="10">
      <c s="42" r="A10">
        <v>1</v>
      </c>
      <c s="2" r="B10">
        <f>$H$1*A10</f>
        <v>5</v>
      </c>
      <c s="2" r="C10">
        <v>50</v>
      </c>
      <c t="s" s="42" r="D10">
        <v>44</v>
      </c>
      <c s="42" r="E10">
        <v>0.007</v>
      </c>
      <c s="9" r="F10">
        <f>B10*E10</f>
        <v>0.035</v>
      </c>
      <c t="s" s="42" r="G10">
        <v>34</v>
      </c>
      <c t="s" s="42" r="H10">
        <v>45</v>
      </c>
      <c t="s" s="42" r="I10">
        <v>46</v>
      </c>
      <c t="s" s="42" r="J10">
        <v>47</v>
      </c>
      <c t="s" s="42" r="K10">
        <v>19</v>
      </c>
      <c t="s" s="32" r="L10">
        <v>48</v>
      </c>
    </row>
    <row r="11">
      <c s="42" r="A11">
        <v>5</v>
      </c>
      <c s="2" r="B11">
        <f>$H$1*A11</f>
        <v>25</v>
      </c>
      <c s="2" r="C11">
        <v>25</v>
      </c>
      <c t="s" s="42" r="D11">
        <v>49</v>
      </c>
      <c s="42" r="E11">
        <v>0.022</v>
      </c>
      <c s="9" r="F11">
        <f>B11*E11</f>
        <v>0.55</v>
      </c>
      <c t="s" s="42" r="G11">
        <v>50</v>
      </c>
      <c t="s" s="42" r="H11">
        <v>51</v>
      </c>
      <c t="s" s="42" r="I11">
        <v>52</v>
      </c>
      <c t="s" s="42" r="J11">
        <v>53</v>
      </c>
      <c t="s" s="42" r="K11">
        <v>19</v>
      </c>
      <c t="s" s="32" r="L11">
        <v>54</v>
      </c>
    </row>
    <row r="12">
      <c s="42" r="A12">
        <v>1</v>
      </c>
      <c s="2" r="B12">
        <f>$H$1*A12</f>
        <v>5</v>
      </c>
      <c s="2" r="C12">
        <v>50</v>
      </c>
      <c t="s" s="42" r="D12">
        <v>55</v>
      </c>
      <c s="42" r="E12">
        <v>0.006</v>
      </c>
      <c s="9" r="F12">
        <f>B12*E12</f>
        <v>0.03</v>
      </c>
      <c t="s" s="42" r="G12">
        <v>56</v>
      </c>
      <c t="s" s="42" r="H12">
        <v>57</v>
      </c>
      <c t="s" s="42" r="I12">
        <v>58</v>
      </c>
      <c t="s" s="42" r="J12">
        <v>59</v>
      </c>
      <c t="s" s="42" r="K12">
        <v>19</v>
      </c>
      <c t="s" s="32" r="L12">
        <v>60</v>
      </c>
    </row>
    <row r="13">
      <c s="42" r="A13">
        <v>1</v>
      </c>
      <c s="2" r="B13">
        <f>$H$1*A13</f>
        <v>5</v>
      </c>
      <c s="2" r="C13">
        <v>5</v>
      </c>
      <c t="s" s="42" r="D13">
        <v>61</v>
      </c>
      <c s="42" r="E13">
        <v>0.54</v>
      </c>
      <c s="9" r="F13">
        <f>B13*E13</f>
        <v>2.7</v>
      </c>
      <c t="s" s="42" r="G13">
        <v>62</v>
      </c>
      <c t="s" s="42" r="H13">
        <v>63</v>
      </c>
      <c t="s" s="42" r="I13">
        <v>64</v>
      </c>
      <c t="s" s="42" r="J13">
        <v>65</v>
      </c>
      <c t="s" s="42" r="K13">
        <v>19</v>
      </c>
      <c t="s" s="32" r="L13">
        <v>66</v>
      </c>
    </row>
    <row r="14">
      <c s="42" r="A14">
        <v>1</v>
      </c>
      <c s="2" r="B14">
        <f>$H$1*A14</f>
        <v>5</v>
      </c>
      <c s="2" r="C14">
        <v>5</v>
      </c>
      <c t="s" s="42" r="D14">
        <v>67</v>
      </c>
      <c s="42" r="E14">
        <v>0.8</v>
      </c>
      <c s="9" r="F14">
        <f>B14*E14</f>
        <v>4</v>
      </c>
      <c t="s" s="42" r="G14">
        <v>68</v>
      </c>
      <c t="s" s="42" r="H14">
        <v>69</v>
      </c>
      <c t="s" s="42" r="I14">
        <v>70</v>
      </c>
      <c t="s" s="42" r="J14">
        <v>71</v>
      </c>
      <c t="s" s="42" r="K14">
        <v>19</v>
      </c>
      <c t="s" s="32" r="L14">
        <v>72</v>
      </c>
    </row>
    <row r="15">
      <c s="2" r="A15">
        <v>2</v>
      </c>
      <c s="2" r="B15">
        <f>$H$1*A15</f>
        <v>10</v>
      </c>
      <c s="2" r="C15">
        <v>5</v>
      </c>
      <c t="s" s="42" r="D15">
        <v>73</v>
      </c>
      <c s="42" r="E15">
        <v>0.48</v>
      </c>
      <c s="9" r="F15">
        <f>B15*E15</f>
        <v>4.8</v>
      </c>
      <c t="s" s="42" r="G15">
        <v>74</v>
      </c>
      <c t="s" s="42" r="H15">
        <v>75</v>
      </c>
      <c t="s" s="42" r="I15">
        <v>76</v>
      </c>
      <c t="s" s="42" r="J15">
        <v>77</v>
      </c>
      <c t="s" s="42" r="K15">
        <v>19</v>
      </c>
      <c t="s" s="32" r="L15">
        <v>78</v>
      </c>
    </row>
    <row r="16">
      <c s="42" r="A16">
        <v>1</v>
      </c>
      <c s="2" r="B16">
        <f>$H$1*A16</f>
        <v>5</v>
      </c>
      <c s="2" r="C16">
        <v>1</v>
      </c>
      <c t="s" s="42" r="D16">
        <v>79</v>
      </c>
      <c s="42" r="E16">
        <v>2.91</v>
      </c>
      <c s="9" r="F16">
        <f>B16*E16</f>
        <v>14.55</v>
      </c>
      <c t="s" s="42" r="G16">
        <v>80</v>
      </c>
      <c t="s" s="42" r="H16">
        <v>81</v>
      </c>
      <c t="s" s="42" r="I16">
        <v>81</v>
      </c>
      <c t="s" s="42" r="J16">
        <v>81</v>
      </c>
      <c t="s" s="42" r="K16">
        <v>19</v>
      </c>
      <c t="s" s="32" r="L16">
        <v>82</v>
      </c>
    </row>
    <row r="17">
      <c s="42" r="A17">
        <v>1</v>
      </c>
      <c s="2" r="B17">
        <f>$H$1*A17</f>
        <v>5</v>
      </c>
      <c s="2" r="C17">
        <v>10</v>
      </c>
      <c t="s" s="42" r="D17">
        <v>83</v>
      </c>
      <c s="42" r="E17">
        <v>0.231</v>
      </c>
      <c s="9" r="F17">
        <f>B17*E17</f>
        <v>1.155</v>
      </c>
      <c t="s" s="42" r="G17">
        <v>34</v>
      </c>
      <c t="s" s="42" r="H17">
        <v>84</v>
      </c>
      <c t="s" s="42" r="I17">
        <v>85</v>
      </c>
      <c t="s" s="42" r="J17">
        <v>86</v>
      </c>
      <c t="s" s="42" r="K17">
        <v>19</v>
      </c>
      <c t="s" s="32" r="L17">
        <v>87</v>
      </c>
    </row>
    <row r="18">
      <c s="42" r="A18">
        <v>1</v>
      </c>
      <c s="2" r="B18">
        <f>$H$1*A18</f>
        <v>5</v>
      </c>
      <c s="2" r="C18">
        <v>10</v>
      </c>
      <c t="s" s="42" r="D18">
        <v>88</v>
      </c>
      <c s="42" r="E18">
        <v>0.236</v>
      </c>
      <c s="9" r="F18">
        <f>B18*E18</f>
        <v>1.18</v>
      </c>
      <c t="s" s="42" r="G18">
        <v>89</v>
      </c>
      <c t="s" s="42" r="H18">
        <v>90</v>
      </c>
      <c t="s" s="42" r="I18">
        <v>91</v>
      </c>
      <c t="s" s="42" r="J18">
        <v>92</v>
      </c>
      <c t="s" s="42" r="K18">
        <v>19</v>
      </c>
      <c t="s" s="32" r="L18">
        <v>93</v>
      </c>
    </row>
    <row r="19">
      <c s="42" r="A19">
        <v>2</v>
      </c>
      <c s="2" r="B19">
        <f>$H$1*A19</f>
        <v>10</v>
      </c>
      <c s="2" r="C19">
        <v>25</v>
      </c>
      <c t="s" s="42" r="D19">
        <v>94</v>
      </c>
      <c s="42" r="E19">
        <v>0.054</v>
      </c>
      <c s="9" r="F19">
        <f>B19*E19</f>
        <v>0.54</v>
      </c>
      <c t="s" s="42" r="G19">
        <v>95</v>
      </c>
      <c t="s" s="42" r="H19">
        <v>96</v>
      </c>
      <c t="s" s="42" r="I19">
        <v>97</v>
      </c>
      <c t="s" s="42" r="J19">
        <v>98</v>
      </c>
      <c t="s" s="42" r="K19">
        <v>19</v>
      </c>
      <c t="s" s="32" r="L19">
        <v>99</v>
      </c>
    </row>
    <row r="20">
      <c s="42" r="A20">
        <v>2</v>
      </c>
      <c s="2" r="B20">
        <f>$H$1*A20</f>
        <v>10</v>
      </c>
      <c s="2" r="C20">
        <v>10</v>
      </c>
      <c t="s" s="42" r="D20">
        <v>100</v>
      </c>
      <c s="42" r="E20">
        <v>0.103</v>
      </c>
      <c s="9" r="F20">
        <f>B20*E20</f>
        <v>1.03</v>
      </c>
      <c t="s" s="42" r="G20">
        <v>34</v>
      </c>
      <c t="s" s="42" r="H20">
        <v>101</v>
      </c>
      <c t="s" s="42" r="I20">
        <v>102</v>
      </c>
      <c t="s" s="42" r="J20">
        <v>103</v>
      </c>
      <c t="s" s="42" r="K20">
        <v>19</v>
      </c>
      <c t="s" s="32" r="L20">
        <v>104</v>
      </c>
    </row>
    <row r="21">
      <c s="42" r="A21">
        <v>1</v>
      </c>
      <c s="2" r="B21">
        <f>$H$1*A21</f>
        <v>5</v>
      </c>
      <c s="2" r="C21">
        <v>5</v>
      </c>
      <c t="s" s="42" r="D21">
        <v>105</v>
      </c>
      <c s="42" r="E21">
        <v>0.348</v>
      </c>
      <c s="9" r="F21">
        <f>B21*E21</f>
        <v>1.74</v>
      </c>
      <c t="s" s="42" r="G21">
        <v>106</v>
      </c>
      <c t="s" s="42" r="H21">
        <v>107</v>
      </c>
      <c t="s" s="42" r="I21">
        <v>108</v>
      </c>
      <c t="s" s="42" r="J21">
        <v>109</v>
      </c>
      <c t="s" s="42" r="K21">
        <v>19</v>
      </c>
      <c t="s" s="32" r="L21">
        <v>110</v>
      </c>
    </row>
    <row r="22">
      <c s="42" r="A22">
        <v>1</v>
      </c>
      <c s="2" r="B22">
        <f>$H$1*A22</f>
        <v>5</v>
      </c>
      <c s="2" r="C22">
        <v>10</v>
      </c>
      <c t="s" s="42" r="D22">
        <v>111</v>
      </c>
      <c s="42" r="E22">
        <v>0.319</v>
      </c>
      <c s="9" r="F22">
        <f>B22*E22</f>
        <v>1.595</v>
      </c>
      <c t="s" s="42" r="G22">
        <v>112</v>
      </c>
      <c t="s" s="42" r="H22">
        <v>113</v>
      </c>
      <c t="s" s="42" r="I22">
        <v>114</v>
      </c>
      <c t="s" s="42" r="J22">
        <v>115</v>
      </c>
      <c t="s" s="42" r="K22">
        <v>19</v>
      </c>
      <c t="s" s="32" r="L22">
        <v>116</v>
      </c>
    </row>
    <row r="23">
      <c s="42" r="A23">
        <v>2</v>
      </c>
      <c s="2" r="B23">
        <f>$H$1*A23</f>
        <v>10</v>
      </c>
      <c s="2" r="C23">
        <v>20</v>
      </c>
      <c t="s" s="42" r="D23">
        <v>117</v>
      </c>
      <c s="42" r="E23">
        <v>0.11</v>
      </c>
      <c s="9" r="F23">
        <f>B23*E23</f>
        <v>1.1</v>
      </c>
      <c t="s" s="42" r="G23">
        <v>118</v>
      </c>
      <c t="s" s="42" r="H23">
        <v>119</v>
      </c>
      <c t="s" s="42" r="I23">
        <v>120</v>
      </c>
      <c t="s" s="42" r="J23">
        <v>121</v>
      </c>
      <c t="s" s="42" r="K23">
        <v>19</v>
      </c>
      <c t="s" s="32" r="L23">
        <v>122</v>
      </c>
    </row>
    <row r="24">
      <c s="42" r="A24">
        <v>1</v>
      </c>
      <c s="2" r="B24">
        <f>$H$1*A24</f>
        <v>5</v>
      </c>
      <c s="2" r="C24">
        <v>1</v>
      </c>
      <c t="s" s="42" r="D24">
        <v>123</v>
      </c>
      <c s="42" r="E24">
        <v>0.5</v>
      </c>
      <c s="9" r="F24">
        <f>B24*E24</f>
        <v>2.5</v>
      </c>
      <c t="s" s="42" r="G24">
        <v>118</v>
      </c>
      <c t="s" s="42" r="H24">
        <v>124</v>
      </c>
      <c t="s" s="42" r="I24">
        <v>125</v>
      </c>
      <c t="s" s="42" r="J24">
        <v>126</v>
      </c>
      <c t="s" s="42" r="K24">
        <v>19</v>
      </c>
      <c t="s" s="32" r="L24">
        <v>127</v>
      </c>
    </row>
    <row r="25">
      <c s="42" r="A25">
        <v>1</v>
      </c>
      <c s="2" r="B25">
        <f>$H$1*A25</f>
        <v>5</v>
      </c>
      <c s="2" r="C25">
        <v>50</v>
      </c>
      <c t="s" s="42" r="D25">
        <v>128</v>
      </c>
      <c s="42" r="E25">
        <v>0.006</v>
      </c>
      <c s="9" r="F25">
        <f>B25*E25</f>
        <v>0.03</v>
      </c>
      <c t="s" s="42" r="G25">
        <v>34</v>
      </c>
      <c t="s" s="42" r="H25">
        <v>129</v>
      </c>
      <c t="s" s="42" r="I25">
        <v>130</v>
      </c>
      <c t="s" s="42" r="J25">
        <v>131</v>
      </c>
      <c t="s" s="42" r="K25">
        <v>19</v>
      </c>
      <c t="s" s="32" r="L25">
        <v>132</v>
      </c>
    </row>
    <row r="26">
      <c s="42" r="A26">
        <v>1</v>
      </c>
      <c s="2" r="B26">
        <f>$H$1*A26</f>
        <v>5</v>
      </c>
      <c s="2" r="C26">
        <v>3</v>
      </c>
      <c t="s" s="42" r="D26">
        <v>133</v>
      </c>
      <c s="42" r="E26">
        <v>1.9</v>
      </c>
      <c s="9" r="F26">
        <f>B26*E26</f>
        <v>9.5</v>
      </c>
      <c t="s" s="42" r="G26">
        <v>134</v>
      </c>
      <c t="s" s="42" r="H26">
        <v>135</v>
      </c>
      <c t="s" s="42" r="I26">
        <v>136</v>
      </c>
      <c t="s" s="42" r="J26">
        <v>137</v>
      </c>
      <c t="s" s="42" r="K26">
        <v>19</v>
      </c>
      <c t="s" s="32" r="L26">
        <v>138</v>
      </c>
    </row>
    <row r="27">
      <c s="42" r="A27">
        <v>1</v>
      </c>
      <c s="2" r="B27">
        <f>$H$1*A27</f>
        <v>5</v>
      </c>
      <c s="2" r="C27">
        <v>1</v>
      </c>
      <c t="s" s="42" r="D27">
        <v>139</v>
      </c>
      <c s="42" r="E27">
        <f>(7.3/100)*0.084</f>
        <v>0.006132</v>
      </c>
      <c s="9" r="F27">
        <f>B27*E27</f>
        <v>0.03066</v>
      </c>
      <c t="s" s="42" r="G27">
        <v>95</v>
      </c>
      <c t="s" s="42" r="H27">
        <v>140</v>
      </c>
      <c t="s" s="42" r="I27">
        <v>141</v>
      </c>
      <c t="s" s="42" r="J27">
        <v>142</v>
      </c>
      <c t="s" s="42" r="K27">
        <v>19</v>
      </c>
      <c t="s" s="32" r="L27">
        <v>143</v>
      </c>
    </row>
    <row r="28">
      <c s="42" r="A28">
        <v>1</v>
      </c>
      <c s="2" r="B28">
        <f>$H$1*A28</f>
        <v>5</v>
      </c>
      <c s="2" r="C28">
        <v>1</v>
      </c>
      <c t="s" s="42" r="D28">
        <v>144</v>
      </c>
      <c s="42" r="E28">
        <v>2.26</v>
      </c>
      <c s="9" r="F28">
        <f>B28*E28</f>
        <v>11.3</v>
      </c>
      <c t="s" s="42" r="G28">
        <v>145</v>
      </c>
      <c t="s" s="42" r="H28">
        <v>146</v>
      </c>
      <c t="s" s="42" r="I28">
        <v>147</v>
      </c>
      <c t="s" s="42" r="J28">
        <v>92</v>
      </c>
      <c t="s" s="42" r="K28">
        <v>19</v>
      </c>
      <c t="s" s="32" r="L28">
        <v>148</v>
      </c>
    </row>
    <row r="29">
      <c s="42" r="A29">
        <v>1</v>
      </c>
      <c s="2" r="B29">
        <f>$H$1*A29</f>
        <v>5</v>
      </c>
      <c s="2" r="C29">
        <v>1</v>
      </c>
      <c t="s" s="42" r="D29">
        <v>149</v>
      </c>
      <c s="42" r="E29">
        <v>3.22</v>
      </c>
      <c s="9" r="F29">
        <f>B29*E29</f>
        <v>16.1</v>
      </c>
      <c t="s" s="42" r="G29">
        <v>150</v>
      </c>
      <c t="s" s="42" r="H29">
        <v>149</v>
      </c>
      <c t="s" s="42" r="I29">
        <v>151</v>
      </c>
      <c t="s" s="42" r="J29">
        <v>152</v>
      </c>
      <c t="s" s="42" r="K29">
        <v>153</v>
      </c>
      <c t="s" s="32" r="L29">
        <v>154</v>
      </c>
    </row>
    <row r="30">
      <c s="42" r="A30">
        <v>1</v>
      </c>
      <c s="2" r="B30">
        <f>$H$1*A30</f>
        <v>5</v>
      </c>
      <c s="2" r="C30">
        <v>10</v>
      </c>
      <c s="42" r="D30"/>
      <c s="42" r="E30">
        <f>(30/1.6)/10</f>
        <v>1.875</v>
      </c>
      <c s="9" r="F30">
        <f>B30*E30</f>
        <v>9.375</v>
      </c>
      <c t="s" s="42" r="G30">
        <v>155</v>
      </c>
      <c t="s" s="42" r="H30">
        <v>156</v>
      </c>
      <c t="s" s="42" r="I30">
        <v>157</v>
      </c>
      <c t="s" s="42" r="J30">
        <v>158</v>
      </c>
      <c s="42" r="K30"/>
      <c s="42" r="L30"/>
    </row>
    <row r="31">
      <c s="35" r="C31"/>
      <c s="27" r="F31"/>
    </row>
    <row r="32">
      <c s="35" r="C32"/>
      <c t="s" r="E32">
        <v>159</v>
      </c>
      <c s="27" r="F32">
        <f>sum(F5:F30)</f>
        <v>89.24066</v>
      </c>
    </row>
    <row r="33">
      <c s="10" r="A33"/>
      <c s="35" r="C33"/>
      <c t="s" r="E33">
        <v>160</v>
      </c>
      <c s="27" r="F33">
        <f>F32/H1</f>
        <v>17.848132</v>
      </c>
    </row>
    <row r="34">
      <c s="41" r="C34"/>
      <c s="27" r="F34"/>
      <c s="8" r="L3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73.57"/>
    <col min="4" customWidth="1" max="4" width="21.0"/>
    <col min="5" customWidth="1" max="5" width="21.57"/>
    <col min="6" customWidth="1" max="6" width="14.86"/>
    <col min="7" customWidth="1" max="7" width="11.0"/>
    <col min="8" customWidth="1" max="8" width="61.43"/>
  </cols>
  <sheetData>
    <row r="1">
      <c t="s" r="A1">
        <v>161</v>
      </c>
    </row>
    <row r="7">
      <c s="17" r="A7"/>
      <c s="41" r="B7"/>
      <c s="17" r="C7"/>
      <c s="17" r="D7"/>
      <c s="17" r="E7"/>
      <c s="17" r="F7"/>
      <c s="17" r="G7"/>
      <c s="26" r="H7"/>
    </row>
    <row r="8">
      <c t="s" s="17" r="A8">
        <v>162</v>
      </c>
      <c s="41" r="B8"/>
      <c s="17" r="C8"/>
      <c s="17" r="D8"/>
      <c s="17" r="E8"/>
      <c s="17" r="F8"/>
      <c s="17" r="G8"/>
      <c s="26" r="H8"/>
    </row>
    <row r="9">
      <c t="s" s="17" r="A9">
        <v>163</v>
      </c>
      <c s="41" r="B9"/>
      <c s="17" r="C9"/>
      <c s="17" r="D9"/>
      <c s="17" r="E9"/>
      <c s="17" r="F9"/>
      <c s="17" r="G9"/>
      <c s="26" r="H9"/>
    </row>
    <row r="10">
      <c t="s" s="17" r="A10">
        <v>164</v>
      </c>
      <c s="41" r="B10"/>
      <c s="17" r="C10"/>
      <c s="17" r="D10"/>
      <c s="17" r="E10"/>
      <c s="17" r="F10"/>
      <c s="17" r="G10"/>
      <c s="26" r="H10"/>
    </row>
  </sheetData>
</worksheet>
</file>