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 - Main" sheetId="1" r:id="rId3"/>
  </sheets>
  <definedNames/>
  <calcPr/>
</workbook>
</file>

<file path=xl/sharedStrings.xml><?xml version="1.0" encoding="utf-8"?>
<sst xmlns="http://schemas.openxmlformats.org/spreadsheetml/2006/main" count="233" uniqueCount="186">
  <si>
    <t># of boards ttl</t>
  </si>
  <si>
    <t>GREEN MEANS OK</t>
  </si>
  <si>
    <t>RED MEANS OUT OF STOCK</t>
  </si>
  <si>
    <t>Quantity per board</t>
  </si>
  <si>
    <t>Need to order</t>
  </si>
  <si>
    <t>Min order</t>
  </si>
  <si>
    <t>Unit price</t>
  </si>
  <si>
    <t>Line Total</t>
  </si>
  <si>
    <t>Seller Stock No</t>
  </si>
  <si>
    <t>Manufacturer</t>
  </si>
  <si>
    <t>Manufacturer Part. No.</t>
  </si>
  <si>
    <t>Description</t>
  </si>
  <si>
    <t>Legend</t>
  </si>
  <si>
    <t>Supplier</t>
  </si>
  <si>
    <t>Direct Link</t>
  </si>
  <si>
    <t>714-2334</t>
  </si>
  <si>
    <t>FCI</t>
  </si>
  <si>
    <t>10103592-0001LF</t>
  </si>
  <si>
    <t>Micro USB socket</t>
  </si>
  <si>
    <t>USBPOWER</t>
  </si>
  <si>
    <t>RS Components</t>
  </si>
  <si>
    <t>http://uk.rs-online.com/web/p/micro-usb-connectors/7142334/</t>
  </si>
  <si>
    <t>628-3661</t>
  </si>
  <si>
    <t>Microchip</t>
  </si>
  <si>
    <t>TC1185-3.3VCT713</t>
  </si>
  <si>
    <t>3.3V Regulator</t>
  </si>
  <si>
    <t>U1</t>
  </si>
  <si>
    <t>http://uk.rs-online.com/web/p/low-dropout-voltage-regulators/6283661</t>
  </si>
  <si>
    <t>741-4434</t>
  </si>
  <si>
    <t>TDK</t>
  </si>
  <si>
    <t>C1608X5R0J106M080AB</t>
  </si>
  <si>
    <t>10 uF</t>
  </si>
  <si>
    <t>C1, C2</t>
  </si>
  <si>
    <t>http://uk.rs-online.com/web/p/ceramic-multilayer-capacitors/7414434</t>
  </si>
  <si>
    <t>213-2531</t>
  </si>
  <si>
    <t>TE Connectivity</t>
  </si>
  <si>
    <t>CRG0603F100K</t>
  </si>
  <si>
    <t>100Kohm</t>
  </si>
  <si>
    <t>R6</t>
  </si>
  <si>
    <t>http://uk.rs-online.com/web/p/surface-mount-fixed-resistors/2132531</t>
  </si>
  <si>
    <t>213-2367</t>
  </si>
  <si>
    <t>CRG0603F4K7</t>
  </si>
  <si>
    <t>4.7Kohm</t>
  </si>
  <si>
    <t>R4, R8, R1, R3, R9, R12, R2, R17, R5, R15</t>
  </si>
  <si>
    <t>http://uk.rs-online.com/web/p/surface-mount-fixed-resistors/2132367</t>
  </si>
  <si>
    <t>213-2222</t>
  </si>
  <si>
    <t>CRG0603F470R</t>
  </si>
  <si>
    <t>470ohm</t>
  </si>
  <si>
    <t>R7, R11</t>
  </si>
  <si>
    <t>http://uk.rs-online.com/web/p/surface-mount-fixed-resistors/2132222</t>
  </si>
  <si>
    <t>213-2266</t>
  </si>
  <si>
    <t>CRG0603F1K0</t>
  </si>
  <si>
    <t>1Kohm</t>
  </si>
  <si>
    <t>R10, R13</t>
  </si>
  <si>
    <t>http://uk.rs-online.com/web/p/surface-mount-fixed-resistors/2132266</t>
  </si>
  <si>
    <t>679-0226</t>
  </si>
  <si>
    <t>Vishay</t>
  </si>
  <si>
    <t>CRCW0603330RFKEA</t>
  </si>
  <si>
    <t>330ohm</t>
  </si>
  <si>
    <t>R16</t>
  </si>
  <si>
    <t>http://uk.rs-online.com/web/p/surface-mount-fixed-resistors/6790226/</t>
  </si>
  <si>
    <t>213-2418</t>
  </si>
  <si>
    <t>CRG0603F10K</t>
  </si>
  <si>
    <t>10Kohm</t>
  </si>
  <si>
    <t>R14</t>
  </si>
  <si>
    <t>http://uk.rs-online.com/web/p/surface-mount-fixed-resistors/2132418/</t>
  </si>
  <si>
    <t>264-4630</t>
  </si>
  <si>
    <t>Kemet</t>
  </si>
  <si>
    <t>C0603C104K4RAC</t>
  </si>
  <si>
    <t>100nF</t>
  </si>
  <si>
    <t>C5, C9, C10, C12, C7</t>
  </si>
  <si>
    <t>http://uk.rs-online.com/web/p/ceramic-multilayer-capacitors/2644630</t>
  </si>
  <si>
    <t>464-6391</t>
  </si>
  <si>
    <t>AVX</t>
  </si>
  <si>
    <t>06035A101JAT2A</t>
  </si>
  <si>
    <t>100pF</t>
  </si>
  <si>
    <t>C4</t>
  </si>
  <si>
    <t>http://uk.rs-online.com/web/p/ceramic-multilayer-capacitors/4646391</t>
  </si>
  <si>
    <t>885-1897</t>
  </si>
  <si>
    <t>Murata</t>
  </si>
  <si>
    <t>GRM31CD80J107ME39L</t>
  </si>
  <si>
    <t>100uF</t>
  </si>
  <si>
    <t>C8</t>
  </si>
  <si>
    <t>http://uk.rs-online.com/web/p/ceramic-multilayer-capacitors/8851897/</t>
  </si>
  <si>
    <t>667-6120</t>
  </si>
  <si>
    <t>EPSON TOYOCOM</t>
  </si>
  <si>
    <t>MC-306, 32.768kHz, 20ppm, 6pF</t>
  </si>
  <si>
    <t>Crystal</t>
  </si>
  <si>
    <t>Q1</t>
  </si>
  <si>
    <t>http://uk.rs-online.com/web/p/crystal-units/6676120</t>
  </si>
  <si>
    <t>709-8868</t>
  </si>
  <si>
    <t>Texas Instruments</t>
  </si>
  <si>
    <t>TMP112AIDRLT</t>
  </si>
  <si>
    <t>TMP112</t>
  </si>
  <si>
    <t>http://uk.rs-online.com/web/p/temperature-humidity-sensors/7098868</t>
  </si>
  <si>
    <t>TLMS1000-GS08</t>
  </si>
  <si>
    <t>LED RED</t>
  </si>
  <si>
    <t>LED, LED1</t>
  </si>
  <si>
    <t>Farnell</t>
  </si>
  <si>
    <t>http://uk.farnell.com/vishay/tlms1000-gs08/led-0603-red-4mcd-628nm/dp/1328308</t>
  </si>
  <si>
    <t>700-0776</t>
  </si>
  <si>
    <t>TEPT4400</t>
  </si>
  <si>
    <t>60° Visible Light Phototransistor</t>
  </si>
  <si>
    <t>PHT</t>
  </si>
  <si>
    <t>http://uk.rs-online.com/web/p/phototransistors/7000776/</t>
  </si>
  <si>
    <t>712-5320</t>
  </si>
  <si>
    <t>RS</t>
  </si>
  <si>
    <t>84mm* of insulated semi-flexible antenna wire (~0.33sqmm). *Depends on PCB track length.</t>
  </si>
  <si>
    <t>ANT</t>
  </si>
  <si>
    <t>http://uk.rs-online.com/web/p/hookup-equipment-wire/7125320</t>
  </si>
  <si>
    <t>696-3092</t>
  </si>
  <si>
    <t>Atmel</t>
  </si>
  <si>
    <t>ATMEGA328P-AU</t>
  </si>
  <si>
    <t>ATmega328P-AU</t>
  </si>
  <si>
    <t>IC1</t>
  </si>
  <si>
    <t>http://uk.rs-online.com/web/p/microcontrollers/6963092/</t>
  </si>
  <si>
    <t>RFM23-868-S1</t>
  </si>
  <si>
    <t>HopeRF</t>
  </si>
  <si>
    <t>RFM23B</t>
  </si>
  <si>
    <t>RFM23</t>
  </si>
  <si>
    <t>Ideetron</t>
  </si>
  <si>
    <t>http://www.hoperf.nl/RFM23B</t>
  </si>
  <si>
    <t>Molex</t>
  </si>
  <si>
    <t>90122-0767</t>
  </si>
  <si>
    <t>Right Angle 14 Pin connector</t>
  </si>
  <si>
    <t>IC2_EXT</t>
  </si>
  <si>
    <t>http://uk.rs-online.com/web/p/pcb-headers/4681350/</t>
  </si>
  <si>
    <t>84-2192</t>
  </si>
  <si>
    <t>Vigortronix</t>
  </si>
  <si>
    <t>VTX-214-010-105</t>
  </si>
  <si>
    <t xml:space="preserve">230V AC -&gt; 5V DC Switchmode </t>
  </si>
  <si>
    <t>PSU</t>
  </si>
  <si>
    <t>Rapid Online</t>
  </si>
  <si>
    <t>http://www.rapidonline.com/Electrical-Power/Vigortronix-VTX-214-010-105-10W-AC-DC-Power-Supply-Single-Output-5V-84-2192</t>
  </si>
  <si>
    <t>OJE-SS-103HM,000</t>
  </si>
  <si>
    <t>Relay</t>
  </si>
  <si>
    <t>Rel1</t>
  </si>
  <si>
    <t>http://uk.farnell.com/te-connectivity-oeg/oje-ss-103hm-000/relay-spst-no-250vac-30vdc-10a/dp/1891660</t>
  </si>
  <si>
    <t>827-0503</t>
  </si>
  <si>
    <t>DiodesZetex</t>
  </si>
  <si>
    <t>DMP3099L-7</t>
  </si>
  <si>
    <t>PFET Sot23</t>
  </si>
  <si>
    <t>PFET</t>
  </si>
  <si>
    <t>http://uk.rs-online.com/web/p/mosfet-transistors/8270503/</t>
  </si>
  <si>
    <t>445-2039</t>
  </si>
  <si>
    <t>Infineon</t>
  </si>
  <si>
    <t>BC848C</t>
  </si>
  <si>
    <t>NPN Sot23</t>
  </si>
  <si>
    <t>T1</t>
  </si>
  <si>
    <t>http://uk.rs-online.com/web/p/bipolar-transistors/4452039/</t>
  </si>
  <si>
    <t>710-0093</t>
  </si>
  <si>
    <t>1546216-2</t>
  </si>
  <si>
    <t>2 way screw terminal</t>
  </si>
  <si>
    <t>X1, X3</t>
  </si>
  <si>
    <t>http://uk.rs-online.com/web/p/pcb-terminal-blocks/7100093/</t>
  </si>
  <si>
    <t>668-9485</t>
  </si>
  <si>
    <t>826634-3</t>
  </si>
  <si>
    <t>6 pin header</t>
  </si>
  <si>
    <t>JP2</t>
  </si>
  <si>
    <t>http://uk.rs-online.com/web/p/pcb-headers/6689485/</t>
  </si>
  <si>
    <t>Multicomp</t>
  </si>
  <si>
    <t>2212BR-08G</t>
  </si>
  <si>
    <t>8 pin Arduino receptacle</t>
  </si>
  <si>
    <t>??</t>
  </si>
  <si>
    <t>http://uk.farnell.com/multicomp/2212br-08g/socket-pcb-r-a-1-row-8way/dp/1593478</t>
  </si>
  <si>
    <t>2212S-06SG-85</t>
  </si>
  <si>
    <t>6 pin Arduino receptacle</t>
  </si>
  <si>
    <t>http://uk.farnell.com/multicomp/2212s-06sg-85/socket-pcb-1-row-6way/dp/1593462</t>
  </si>
  <si>
    <t>Harwin</t>
  </si>
  <si>
    <t>M20-7821046</t>
  </si>
  <si>
    <t>10 pin Arduino receptacle</t>
  </si>
  <si>
    <t>http://uk.farnell.com/harwin/m20-7821046/socket-pcb-0-1-10way/dp/7991959</t>
  </si>
  <si>
    <t>PCB's</t>
  </si>
  <si>
    <t>?</t>
  </si>
  <si>
    <t>SIM900 shield</t>
  </si>
  <si>
    <t>Link??</t>
  </si>
  <si>
    <t>Total:</t>
  </si>
  <si>
    <t>Per board</t>
  </si>
  <si>
    <t>Out of stock
</t>
  </si>
  <si>
    <t>749-2059</t>
  </si>
  <si>
    <t>GRM31CR60G107ME39L</t>
  </si>
  <si>
    <t>http://uk.rs-online.com/web/p/ceramic-multilayer-capacitors/7492059</t>
  </si>
  <si>
    <t>888-6029</t>
  </si>
  <si>
    <t>Lumex</t>
  </si>
  <si>
    <t>SML-LX0603SIW-TR</t>
  </si>
  <si>
    <t>http://uk.rs-online.com/web/p/visible-leds/8886029/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</si>
</sst>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9">
    <font>
      <sz val="10.0"/>
      <color rgb="FF000000"/>
      <name val="Arial"/>
    </font>
    <font>
      <sz val="10.0"/>
      <name val="Arial"/>
    </font>
    <font>
      <sz val="10.0"/>
      <color rgb="FF6AA84F"/>
      <name val="Arial"/>
    </font>
    <font>
      <sz val="10.0"/>
      <color rgb="FFFF0000"/>
      <name val="Arial"/>
    </font>
    <font>
      <sz val="10.0"/>
      <color rgb="FFFF9900"/>
      <name val="Arial"/>
    </font>
    <font>
      <i/>
      <sz val="10.0"/>
      <name val="Arial"/>
    </font>
    <font>
      <u/>
      <sz val="10.0"/>
      <color rgb="FF6AA84F"/>
      <name val="Arial"/>
    </font>
    <font>
      <u/>
      <sz val="10.0"/>
      <color rgb="FF6AA84F"/>
      <name val="Arial"/>
    </font>
    <font>
      <color rgb="FF6AA84F"/>
      <name val="Arial"/>
    </font>
    <font>
      <u/>
      <color rgb="FF6AA84F"/>
      <name val="Arial"/>
    </font>
    <font>
      <u/>
      <color rgb="FF6AA84F"/>
      <name val="Arial"/>
    </font>
    <font>
      <u/>
      <sz val="10.0"/>
      <color rgb="FF000000"/>
      <name val="Arial"/>
    </font>
    <font>
      <u/>
      <sz val="10.0"/>
      <color rgb="FF6AA84F"/>
      <name val="Arial"/>
    </font>
    <font>
      <color rgb="FF6AA84F"/>
    </font>
    <font>
      <sz val="10.0"/>
      <color rgb="FF6AA84F"/>
    </font>
    <font>
      <b/>
      <sz val="10.0"/>
      <name val="Arial"/>
    </font>
    <font>
      <b/>
      <sz val="10.0"/>
      <color rgb="FFFF0000"/>
      <name val="Arial"/>
    </font>
    <font>
      <u/>
      <sz val="10.0"/>
      <color rgb="FFFF0000"/>
      <name val="Arial"/>
    </font>
    <font>
      <u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right"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5" numFmtId="164" xfId="0" applyAlignment="1" applyFont="1" applyNumberFormat="1">
      <alignment wrapText="1"/>
    </xf>
    <xf borderId="0" fillId="0" fontId="5" numFmtId="0" xfId="0" applyAlignment="1" applyFont="1">
      <alignment horizontal="right" wrapText="1"/>
    </xf>
    <xf borderId="0" fillId="0" fontId="1" numFmtId="0" xfId="0" applyAlignment="1" applyFont="1">
      <alignment horizontal="center" wrapText="1"/>
    </xf>
    <xf borderId="0" fillId="0" fontId="1" numFmtId="164" xfId="0" applyAlignment="1" applyFont="1" applyNumberForma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right" wrapText="1"/>
    </xf>
    <xf borderId="0" fillId="0" fontId="2" numFmtId="164" xfId="0" applyAlignment="1" applyFont="1" applyNumberFormat="1">
      <alignment horizontal="right" wrapText="1"/>
    </xf>
    <xf borderId="0" fillId="0" fontId="2" numFmtId="0" xfId="0" applyAlignment="1" applyFont="1">
      <alignment horizontal="left" wrapText="1"/>
    </xf>
    <xf borderId="0" fillId="0" fontId="6" numFmtId="0" xfId="0" applyAlignment="1" applyFont="1">
      <alignment horizontal="center"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2" fontId="2" numFmtId="0" xfId="0" applyAlignment="1" applyFill="1" applyFont="1">
      <alignment horizontal="left" wrapText="1"/>
    </xf>
    <xf borderId="0" fillId="0" fontId="7" numFmtId="0" xfId="0" applyAlignment="1" applyFont="1">
      <alignment horizontal="center" wrapText="1"/>
    </xf>
    <xf borderId="0" fillId="2" fontId="8" numFmtId="0" xfId="0" applyAlignment="1" applyFont="1">
      <alignment horizontal="right" wrapText="1"/>
    </xf>
    <xf borderId="0" fillId="2" fontId="2" numFmtId="0" xfId="0" applyAlignment="1" applyFont="1">
      <alignment horizontal="right" wrapText="1"/>
    </xf>
    <xf borderId="0" fillId="2" fontId="8" numFmtId="0" xfId="0" applyAlignment="1" applyFont="1">
      <alignment horizontal="right" wrapText="1"/>
    </xf>
    <xf borderId="0" fillId="2" fontId="8" numFmtId="164" xfId="0" applyAlignment="1" applyFont="1" applyNumberFormat="1">
      <alignment horizontal="right" wrapText="1"/>
    </xf>
    <xf borderId="0" fillId="2" fontId="8" numFmtId="0" xfId="0" applyAlignment="1" applyFont="1">
      <alignment horizontal="left" wrapText="1"/>
    </xf>
    <xf borderId="0" fillId="2" fontId="8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9" numFmtId="0" xfId="0" applyAlignment="1" applyFont="1">
      <alignment horizontal="center" wrapText="1"/>
    </xf>
    <xf borderId="0" fillId="2" fontId="8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10" numFmtId="0" xfId="0" applyAlignment="1" applyFont="1">
      <alignment horizontal="center"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left"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horizontal="right" wrapText="1"/>
    </xf>
    <xf borderId="0" fillId="0" fontId="0" numFmtId="164" xfId="0" applyAlignment="1" applyFont="1" applyNumberFormat="1">
      <alignment horizontal="right" wrapText="1"/>
    </xf>
    <xf borderId="0" fillId="0" fontId="0" numFmtId="0" xfId="0" applyAlignment="1" applyFont="1">
      <alignment horizontal="left"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11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0" fontId="13" numFmtId="0" xfId="0" applyAlignment="1" applyFont="1">
      <alignment horizontal="left" wrapText="1"/>
    </xf>
    <xf borderId="0" fillId="0" fontId="13" numFmtId="0" xfId="0" applyAlignment="1" applyFont="1">
      <alignment wrapText="1"/>
    </xf>
    <xf borderId="0" fillId="0" fontId="14" numFmtId="0" xfId="0" applyAlignment="1" applyFont="1">
      <alignment wrapText="1"/>
    </xf>
    <xf borderId="0" fillId="0" fontId="1" numFmtId="0" xfId="0" applyAlignment="1" applyFont="1">
      <alignment horizontal="right" wrapText="1"/>
    </xf>
    <xf borderId="0" fillId="0" fontId="1" numFmtId="164" xfId="0" applyAlignment="1" applyFont="1" applyNumberFormat="1">
      <alignment horizontal="right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15" numFmtId="164" xfId="0" applyAlignment="1" applyFont="1" applyNumberFormat="1">
      <alignment horizontal="right" wrapText="1"/>
    </xf>
    <xf borderId="0" fillId="0" fontId="16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0" fontId="3" numFmtId="164" xfId="0" applyAlignment="1" applyFont="1" applyNumberFormat="1">
      <alignment horizontal="right"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0" fontId="17" numFmtId="0" xfId="0" applyAlignment="1" applyFont="1">
      <alignment horizontal="center" wrapText="1"/>
    </xf>
    <xf borderId="0" fillId="2" fontId="3" numFmtId="0" xfId="0" applyAlignment="1" applyFont="1">
      <alignment horizontal="left" wrapText="1"/>
    </xf>
    <xf borderId="0" fillId="0" fontId="18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uk.farnell.com/te-connectivity-oeg/oje-ss-103hm-000/relay-spst-no-250vac-30vdc-10a/dp/1891660" TargetMode="External"/><Relationship Id="rId22" Type="http://schemas.openxmlformats.org/officeDocument/2006/relationships/hyperlink" Target="http://uk.rs-online.com/web/p/bipolar-transistors/4452039/" TargetMode="External"/><Relationship Id="rId21" Type="http://schemas.openxmlformats.org/officeDocument/2006/relationships/hyperlink" Target="http://uk.rs-online.com/web/p/mosfet-transistors/8270503/" TargetMode="External"/><Relationship Id="rId24" Type="http://schemas.openxmlformats.org/officeDocument/2006/relationships/hyperlink" Target="http://uk.rs-online.com/web/p/pcb-headers/6689485/" TargetMode="External"/><Relationship Id="rId23" Type="http://schemas.openxmlformats.org/officeDocument/2006/relationships/hyperlink" Target="http://uk.rs-online.com/web/p/pcb-terminal-blocks/7100093/" TargetMode="External"/><Relationship Id="rId1" Type="http://schemas.openxmlformats.org/officeDocument/2006/relationships/hyperlink" Target="http://uk.rs-online.com/web/p/micro-usb-connectors/7142334/" TargetMode="External"/><Relationship Id="rId2" Type="http://schemas.openxmlformats.org/officeDocument/2006/relationships/hyperlink" Target="http://uk.rs-online.com/web/p/low-dropout-voltage-regulators/6283661" TargetMode="External"/><Relationship Id="rId3" Type="http://schemas.openxmlformats.org/officeDocument/2006/relationships/hyperlink" Target="http://uk.rs-online.com/web/p/ceramic-multilayer-capacitors/7414434" TargetMode="External"/><Relationship Id="rId4" Type="http://schemas.openxmlformats.org/officeDocument/2006/relationships/hyperlink" Target="http://uk.rs-online.com/web/p/surface-mount-fixed-resistors/2132531" TargetMode="External"/><Relationship Id="rId9" Type="http://schemas.openxmlformats.org/officeDocument/2006/relationships/hyperlink" Target="http://uk.rs-online.com/web/p/surface-mount-fixed-resistors/2132418/" TargetMode="External"/><Relationship Id="rId26" Type="http://schemas.openxmlformats.org/officeDocument/2006/relationships/hyperlink" Target="http://uk.farnell.com/multicomp/2212s-06sg-85/socket-pcb-1-row-6way/dp/1593462" TargetMode="External"/><Relationship Id="rId25" Type="http://schemas.openxmlformats.org/officeDocument/2006/relationships/hyperlink" Target="http://uk.farnell.com/multicomp/2212br-08g/socket-pcb-r-a-1-row-8way/dp/1593478" TargetMode="External"/><Relationship Id="rId28" Type="http://schemas.openxmlformats.org/officeDocument/2006/relationships/hyperlink" Target="http://uk.rs-online.com/web/p/ceramic-multilayer-capacitors/7492059" TargetMode="External"/><Relationship Id="rId27" Type="http://schemas.openxmlformats.org/officeDocument/2006/relationships/hyperlink" Target="http://uk.farnell.com/harwin/m20-7821046/socket-pcb-0-1-10way/dp/7991959" TargetMode="External"/><Relationship Id="rId5" Type="http://schemas.openxmlformats.org/officeDocument/2006/relationships/hyperlink" Target="http://uk.rs-online.com/web/p/surface-mount-fixed-resistors/2132367" TargetMode="External"/><Relationship Id="rId6" Type="http://schemas.openxmlformats.org/officeDocument/2006/relationships/hyperlink" Target="http://uk.rs-online.com/web/p/surface-mount-fixed-resistors/2132222" TargetMode="External"/><Relationship Id="rId29" Type="http://schemas.openxmlformats.org/officeDocument/2006/relationships/hyperlink" Target="http://uk.rs-online.com/web/p/visible-leds/8886029/" TargetMode="External"/><Relationship Id="rId7" Type="http://schemas.openxmlformats.org/officeDocument/2006/relationships/hyperlink" Target="http://uk.rs-online.com/web/p/surface-mount-fixed-resistors/2132266" TargetMode="External"/><Relationship Id="rId8" Type="http://schemas.openxmlformats.org/officeDocument/2006/relationships/hyperlink" Target="http://uk.rs-online.com/web/p/surface-mount-fixed-resistors/6790226/" TargetMode="External"/><Relationship Id="rId30" Type="http://schemas.openxmlformats.org/officeDocument/2006/relationships/drawing" Target="../drawings/worksheetdrawing1.xml"/><Relationship Id="rId11" Type="http://schemas.openxmlformats.org/officeDocument/2006/relationships/hyperlink" Target="http://uk.rs-online.com/web/p/ceramic-multilayer-capacitors/4646391" TargetMode="External"/><Relationship Id="rId10" Type="http://schemas.openxmlformats.org/officeDocument/2006/relationships/hyperlink" Target="http://uk.rs-online.com/web/p/ceramic-multilayer-capacitors/2644630" TargetMode="External"/><Relationship Id="rId13" Type="http://schemas.openxmlformats.org/officeDocument/2006/relationships/hyperlink" Target="http://uk.rs-online.com/web/p/temperature-humidity-sensors/7098868" TargetMode="External"/><Relationship Id="rId12" Type="http://schemas.openxmlformats.org/officeDocument/2006/relationships/hyperlink" Target="http://uk.rs-online.com/web/p/crystal-units/6676120" TargetMode="External"/><Relationship Id="rId15" Type="http://schemas.openxmlformats.org/officeDocument/2006/relationships/hyperlink" Target="http://uk.rs-online.com/web/p/hookup-equipment-wire/7125320" TargetMode="External"/><Relationship Id="rId14" Type="http://schemas.openxmlformats.org/officeDocument/2006/relationships/hyperlink" Target="http://uk.rs-online.com/web/p/phototransistors/7000776/" TargetMode="External"/><Relationship Id="rId17" Type="http://schemas.openxmlformats.org/officeDocument/2006/relationships/hyperlink" Target="http://www.hoperf.nl/RFM23B" TargetMode="External"/><Relationship Id="rId16" Type="http://schemas.openxmlformats.org/officeDocument/2006/relationships/hyperlink" Target="http://uk.rs-online.com/web/p/microcontrollers/6963092/" TargetMode="External"/><Relationship Id="rId19" Type="http://schemas.openxmlformats.org/officeDocument/2006/relationships/hyperlink" Target="http://www.rapidonline.com/Electrical-Power/Vigortronix-VTX-214-010-105-10W-AC-DC-Power-Supply-Single-Output-5V-84-2192" TargetMode="External"/><Relationship Id="rId18" Type="http://schemas.openxmlformats.org/officeDocument/2006/relationships/hyperlink" Target="http://uk.rs-online.com/web/p/pcb-headers/46813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8.0"/>
    <col customWidth="1" min="2" max="4" width="13.43"/>
    <col customWidth="1" min="5" max="5" width="18.14"/>
    <col customWidth="1" min="6" max="6" width="26.71"/>
    <col customWidth="1" min="7" max="7" width="18.43"/>
    <col customWidth="1" min="8" max="8" width="30.57"/>
    <col customWidth="1" min="9" max="9" width="77.57"/>
    <col customWidth="1" min="10" max="10" width="37.14"/>
    <col customWidth="1" min="11" max="11" width="15.71"/>
    <col customWidth="1" min="12" max="12" width="106.14"/>
  </cols>
  <sheetData>
    <row r="1">
      <c r="A1" s="1" t="s">
        <v>0</v>
      </c>
      <c r="B1" s="2">
        <v>100.0</v>
      </c>
      <c r="C1" s="3"/>
      <c r="D1" s="4"/>
      <c r="E1" s="5" t="s">
        <v>1</v>
      </c>
      <c r="F1" s="6" t="s">
        <v>2</v>
      </c>
      <c r="G1" s="3"/>
      <c r="K1" s="3"/>
      <c r="L1" s="7"/>
    </row>
    <row r="2" ht="12.0" customHeight="1">
      <c r="A2" s="3"/>
      <c r="B2" s="3"/>
      <c r="C2" s="3"/>
      <c r="D2" s="4"/>
      <c r="E2" s="3"/>
      <c r="F2" s="8"/>
      <c r="G2" s="3"/>
      <c r="H2" s="3"/>
      <c r="I2" s="9"/>
      <c r="J2" s="3"/>
      <c r="K2" s="3"/>
      <c r="L2" s="7"/>
    </row>
    <row r="3" ht="12.0" customHeight="1">
      <c r="A3" s="3"/>
      <c r="B3" s="10"/>
      <c r="C3" s="10"/>
      <c r="D3" s="11"/>
      <c r="E3" s="10"/>
      <c r="F3" s="12"/>
      <c r="G3" s="10"/>
      <c r="H3" s="10"/>
      <c r="I3" s="3"/>
      <c r="J3" s="3"/>
      <c r="K3" s="3"/>
      <c r="L3" s="7"/>
    </row>
    <row r="4" ht="12.0" customHeight="1">
      <c r="A4" s="13" t="s">
        <v>3</v>
      </c>
      <c r="B4" s="13" t="s">
        <v>4</v>
      </c>
      <c r="C4" s="13" t="s">
        <v>5</v>
      </c>
      <c r="D4" s="14" t="s">
        <v>6</v>
      </c>
      <c r="E4" s="7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</row>
    <row r="5" ht="12.0" customHeight="1">
      <c r="A5" s="15">
        <v>1.0</v>
      </c>
      <c r="B5" s="16" t="str">
        <f t="shared" ref="B5:B18" si="1">B$1*A5</f>
        <v>100</v>
      </c>
      <c r="C5" s="17">
        <v>5.0</v>
      </c>
      <c r="D5" s="18">
        <v>0.342</v>
      </c>
      <c r="E5" s="16" t="str">
        <f t="shared" ref="E5:E33" si="2">D5*B5</f>
        <v>34.2</v>
      </c>
      <c r="F5" s="19" t="s">
        <v>15</v>
      </c>
      <c r="G5" s="15" t="s">
        <v>16</v>
      </c>
      <c r="H5" s="15" t="s">
        <v>17</v>
      </c>
      <c r="I5" s="15" t="s">
        <v>18</v>
      </c>
      <c r="J5" s="15" t="s">
        <v>19</v>
      </c>
      <c r="K5" s="15" t="s">
        <v>20</v>
      </c>
      <c r="L5" s="20" t="s">
        <v>21</v>
      </c>
    </row>
    <row r="6" ht="12.0" customHeight="1">
      <c r="A6" s="15">
        <v>1.0</v>
      </c>
      <c r="B6" s="16" t="str">
        <f t="shared" si="1"/>
        <v>100</v>
      </c>
      <c r="C6" s="17">
        <v>10.0</v>
      </c>
      <c r="D6" s="18">
        <v>0.241</v>
      </c>
      <c r="E6" s="16" t="str">
        <f t="shared" si="2"/>
        <v>24.1</v>
      </c>
      <c r="F6" s="19" t="s">
        <v>22</v>
      </c>
      <c r="G6" s="15" t="s">
        <v>23</v>
      </c>
      <c r="H6" s="15" t="s">
        <v>24</v>
      </c>
      <c r="I6" s="15" t="s">
        <v>25</v>
      </c>
      <c r="J6" s="15" t="s">
        <v>26</v>
      </c>
      <c r="K6" s="15" t="s">
        <v>20</v>
      </c>
      <c r="L6" s="20" t="s">
        <v>27</v>
      </c>
    </row>
    <row r="7" ht="12.0" customHeight="1">
      <c r="A7" s="15">
        <v>2.0</v>
      </c>
      <c r="B7" s="16" t="str">
        <f t="shared" si="1"/>
        <v>200</v>
      </c>
      <c r="C7" s="17">
        <v>50.0</v>
      </c>
      <c r="D7" s="18">
        <v>0.103</v>
      </c>
      <c r="E7" s="16" t="str">
        <f t="shared" si="2"/>
        <v>20.6</v>
      </c>
      <c r="F7" s="19" t="s">
        <v>28</v>
      </c>
      <c r="G7" s="15" t="s">
        <v>29</v>
      </c>
      <c r="H7" s="15" t="s">
        <v>30</v>
      </c>
      <c r="I7" s="15" t="s">
        <v>31</v>
      </c>
      <c r="J7" s="5" t="s">
        <v>32</v>
      </c>
      <c r="K7" s="15" t="s">
        <v>20</v>
      </c>
      <c r="L7" s="20" t="s">
        <v>33</v>
      </c>
    </row>
    <row r="8" ht="12.0" customHeight="1">
      <c r="A8" s="15">
        <v>1.0</v>
      </c>
      <c r="B8" s="16" t="str">
        <f t="shared" si="1"/>
        <v>100</v>
      </c>
      <c r="C8" s="17">
        <v>50.0</v>
      </c>
      <c r="D8" s="18">
        <v>0.027</v>
      </c>
      <c r="E8" s="16" t="str">
        <f t="shared" si="2"/>
        <v>2.7</v>
      </c>
      <c r="F8" s="19" t="s">
        <v>34</v>
      </c>
      <c r="G8" s="15" t="s">
        <v>35</v>
      </c>
      <c r="H8" s="15" t="s">
        <v>36</v>
      </c>
      <c r="I8" s="15" t="s">
        <v>37</v>
      </c>
      <c r="J8" s="5" t="s">
        <v>38</v>
      </c>
      <c r="K8" s="15" t="s">
        <v>20</v>
      </c>
      <c r="L8" s="20" t="s">
        <v>39</v>
      </c>
    </row>
    <row r="9" ht="12.0" customHeight="1">
      <c r="A9" s="5">
        <v>10.0</v>
      </c>
      <c r="B9" s="16" t="str">
        <f t="shared" si="1"/>
        <v>1000</v>
      </c>
      <c r="C9" s="17">
        <v>50.0</v>
      </c>
      <c r="D9" s="18">
        <v>0.028</v>
      </c>
      <c r="E9" s="16" t="str">
        <f t="shared" si="2"/>
        <v>28</v>
      </c>
      <c r="F9" s="19" t="s">
        <v>40</v>
      </c>
      <c r="G9" s="15" t="s">
        <v>35</v>
      </c>
      <c r="H9" s="15" t="s">
        <v>41</v>
      </c>
      <c r="I9" s="15" t="s">
        <v>42</v>
      </c>
      <c r="J9" s="5" t="s">
        <v>43</v>
      </c>
      <c r="K9" s="15" t="s">
        <v>20</v>
      </c>
      <c r="L9" s="20" t="s">
        <v>44</v>
      </c>
    </row>
    <row r="10" ht="12.0" customHeight="1">
      <c r="A10" s="5">
        <v>2.0</v>
      </c>
      <c r="B10" s="16" t="str">
        <f t="shared" si="1"/>
        <v>200</v>
      </c>
      <c r="C10" s="17">
        <v>50.0</v>
      </c>
      <c r="D10" s="18">
        <v>0.028</v>
      </c>
      <c r="E10" s="16" t="str">
        <f t="shared" si="2"/>
        <v>5.6</v>
      </c>
      <c r="F10" s="19" t="s">
        <v>45</v>
      </c>
      <c r="G10" s="15" t="s">
        <v>35</v>
      </c>
      <c r="H10" s="15" t="s">
        <v>46</v>
      </c>
      <c r="I10" s="15" t="s">
        <v>47</v>
      </c>
      <c r="J10" s="5" t="s">
        <v>48</v>
      </c>
      <c r="K10" s="15" t="s">
        <v>20</v>
      </c>
      <c r="L10" s="20" t="s">
        <v>49</v>
      </c>
    </row>
    <row r="11" ht="12.0" customHeight="1">
      <c r="A11" s="5">
        <v>2.0</v>
      </c>
      <c r="B11" s="16" t="str">
        <f t="shared" si="1"/>
        <v>200</v>
      </c>
      <c r="C11" s="17">
        <v>50.0</v>
      </c>
      <c r="D11" s="18">
        <v>0.006</v>
      </c>
      <c r="E11" s="16" t="str">
        <f t="shared" si="2"/>
        <v>1.2</v>
      </c>
      <c r="F11" s="19" t="s">
        <v>50</v>
      </c>
      <c r="G11" s="15" t="s">
        <v>35</v>
      </c>
      <c r="H11" s="15" t="s">
        <v>51</v>
      </c>
      <c r="I11" s="15" t="s">
        <v>52</v>
      </c>
      <c r="J11" s="5" t="s">
        <v>53</v>
      </c>
      <c r="K11" s="15" t="s">
        <v>20</v>
      </c>
      <c r="L11" s="20" t="s">
        <v>54</v>
      </c>
    </row>
    <row r="12" ht="12.0" customHeight="1">
      <c r="A12" s="5">
        <v>1.0</v>
      </c>
      <c r="B12" s="16" t="str">
        <f t="shared" si="1"/>
        <v>100</v>
      </c>
      <c r="C12" s="17">
        <v>50.0</v>
      </c>
      <c r="D12" s="18">
        <v>0.008</v>
      </c>
      <c r="E12" s="16" t="str">
        <f t="shared" si="2"/>
        <v>0.8</v>
      </c>
      <c r="F12" s="21" t="s">
        <v>55</v>
      </c>
      <c r="G12" s="22" t="s">
        <v>56</v>
      </c>
      <c r="H12" s="23" t="s">
        <v>57</v>
      </c>
      <c r="I12" s="5" t="s">
        <v>58</v>
      </c>
      <c r="J12" s="5" t="s">
        <v>59</v>
      </c>
      <c r="K12" s="15" t="s">
        <v>20</v>
      </c>
      <c r="L12" s="24" t="s">
        <v>60</v>
      </c>
    </row>
    <row r="13" ht="12.0" customHeight="1">
      <c r="A13" s="5">
        <v>1.0</v>
      </c>
      <c r="B13" s="16" t="str">
        <f t="shared" si="1"/>
        <v>100</v>
      </c>
      <c r="C13" s="17">
        <v>50.0</v>
      </c>
      <c r="D13" s="18">
        <v>0.011</v>
      </c>
      <c r="E13" s="16" t="str">
        <f t="shared" si="2"/>
        <v>1.1</v>
      </c>
      <c r="F13" s="23" t="s">
        <v>61</v>
      </c>
      <c r="G13" s="15" t="s">
        <v>35</v>
      </c>
      <c r="H13" s="23" t="s">
        <v>62</v>
      </c>
      <c r="I13" s="5" t="s">
        <v>63</v>
      </c>
      <c r="J13" s="5" t="s">
        <v>64</v>
      </c>
      <c r="K13" s="15" t="s">
        <v>20</v>
      </c>
      <c r="L13" s="24" t="s">
        <v>65</v>
      </c>
    </row>
    <row r="14" ht="12.0" customHeight="1">
      <c r="A14" s="5">
        <v>5.0</v>
      </c>
      <c r="B14" s="16" t="str">
        <f t="shared" si="1"/>
        <v>500</v>
      </c>
      <c r="C14" s="17">
        <v>25.0</v>
      </c>
      <c r="D14" s="18">
        <v>0.022</v>
      </c>
      <c r="E14" s="16" t="str">
        <f t="shared" si="2"/>
        <v>11</v>
      </c>
      <c r="F14" s="19" t="s">
        <v>66</v>
      </c>
      <c r="G14" s="15" t="s">
        <v>67</v>
      </c>
      <c r="H14" s="15" t="s">
        <v>68</v>
      </c>
      <c r="I14" s="15" t="s">
        <v>69</v>
      </c>
      <c r="J14" s="5" t="s">
        <v>70</v>
      </c>
      <c r="K14" s="15" t="s">
        <v>20</v>
      </c>
      <c r="L14" s="20" t="s">
        <v>71</v>
      </c>
    </row>
    <row r="15" ht="12.0" customHeight="1">
      <c r="A15" s="15">
        <v>1.0</v>
      </c>
      <c r="B15" s="16" t="str">
        <f t="shared" si="1"/>
        <v>100</v>
      </c>
      <c r="C15" s="17">
        <v>50.0</v>
      </c>
      <c r="D15" s="18">
        <v>0.026</v>
      </c>
      <c r="E15" s="16" t="str">
        <f t="shared" si="2"/>
        <v>2.6</v>
      </c>
      <c r="F15" s="19" t="s">
        <v>72</v>
      </c>
      <c r="G15" s="15" t="s">
        <v>73</v>
      </c>
      <c r="H15" s="15" t="s">
        <v>74</v>
      </c>
      <c r="I15" s="15" t="s">
        <v>75</v>
      </c>
      <c r="J15" s="15" t="s">
        <v>76</v>
      </c>
      <c r="K15" s="15" t="s">
        <v>20</v>
      </c>
      <c r="L15" s="20" t="s">
        <v>77</v>
      </c>
    </row>
    <row r="16" ht="12.0" customHeight="1">
      <c r="A16" s="25">
        <v>1.0</v>
      </c>
      <c r="B16" s="26" t="str">
        <f t="shared" si="1"/>
        <v>100</v>
      </c>
      <c r="C16" s="27">
        <v>10.0</v>
      </c>
      <c r="D16" s="28">
        <v>0.215</v>
      </c>
      <c r="E16" s="27" t="str">
        <f t="shared" si="2"/>
        <v>21.5</v>
      </c>
      <c r="F16" s="29" t="s">
        <v>78</v>
      </c>
      <c r="G16" s="30" t="s">
        <v>79</v>
      </c>
      <c r="H16" s="31" t="s">
        <v>80</v>
      </c>
      <c r="I16" s="30" t="s">
        <v>81</v>
      </c>
      <c r="J16" s="32" t="s">
        <v>82</v>
      </c>
      <c r="K16" s="30" t="s">
        <v>20</v>
      </c>
      <c r="L16" s="33" t="s">
        <v>83</v>
      </c>
    </row>
    <row r="17" ht="12.0" customHeight="1">
      <c r="A17" s="15">
        <v>1.0</v>
      </c>
      <c r="B17" s="16" t="str">
        <f t="shared" si="1"/>
        <v>100</v>
      </c>
      <c r="C17" s="17">
        <v>5.0</v>
      </c>
      <c r="D17" s="18">
        <v>0.824</v>
      </c>
      <c r="E17" s="16" t="str">
        <f t="shared" si="2"/>
        <v>82.4</v>
      </c>
      <c r="F17" s="19" t="s">
        <v>84</v>
      </c>
      <c r="G17" s="15" t="s">
        <v>85</v>
      </c>
      <c r="H17" s="15" t="s">
        <v>86</v>
      </c>
      <c r="I17" s="15" t="s">
        <v>87</v>
      </c>
      <c r="J17" s="15" t="s">
        <v>88</v>
      </c>
      <c r="K17" s="15" t="s">
        <v>20</v>
      </c>
      <c r="L17" s="20" t="s">
        <v>89</v>
      </c>
    </row>
    <row r="18" ht="12.0" customHeight="1">
      <c r="A18" s="15">
        <v>1.0</v>
      </c>
      <c r="B18" s="16" t="str">
        <f t="shared" si="1"/>
        <v>100</v>
      </c>
      <c r="C18" s="17">
        <v>1.0</v>
      </c>
      <c r="D18" s="18">
        <v>1.91</v>
      </c>
      <c r="E18" s="16" t="str">
        <f t="shared" si="2"/>
        <v>191</v>
      </c>
      <c r="F18" s="19" t="s">
        <v>90</v>
      </c>
      <c r="G18" s="15" t="s">
        <v>91</v>
      </c>
      <c r="H18" s="15" t="s">
        <v>92</v>
      </c>
      <c r="I18" s="15" t="s">
        <v>93</v>
      </c>
      <c r="J18" s="15" t="s">
        <v>93</v>
      </c>
      <c r="K18" s="15" t="s">
        <v>20</v>
      </c>
      <c r="L18" s="20" t="s">
        <v>94</v>
      </c>
    </row>
    <row r="19" ht="12.0" customHeight="1">
      <c r="A19" s="25">
        <v>2.0</v>
      </c>
      <c r="B19" s="27" t="str">
        <f>'BOM - Main'!B$1*A19</f>
        <v>200</v>
      </c>
      <c r="C19" s="27">
        <v>5.0</v>
      </c>
      <c r="D19" s="28">
        <v>0.191</v>
      </c>
      <c r="E19" s="27" t="str">
        <f t="shared" si="2"/>
        <v>38.2</v>
      </c>
      <c r="F19" s="29">
        <v>1328308.0</v>
      </c>
      <c r="G19" s="30" t="s">
        <v>56</v>
      </c>
      <c r="H19" s="31" t="s">
        <v>95</v>
      </c>
      <c r="I19" s="34" t="s">
        <v>96</v>
      </c>
      <c r="J19" s="32" t="s">
        <v>97</v>
      </c>
      <c r="K19" s="35" t="s">
        <v>98</v>
      </c>
      <c r="L19" s="36" t="s">
        <v>99</v>
      </c>
    </row>
    <row r="20" ht="12.0" customHeight="1">
      <c r="A20" s="37">
        <v>1.0</v>
      </c>
      <c r="B20" s="16" t="str">
        <f t="shared" ref="B20:B33" si="3">B$1*A20</f>
        <v>100</v>
      </c>
      <c r="C20" s="17">
        <v>10.0</v>
      </c>
      <c r="D20" s="18">
        <v>0.293</v>
      </c>
      <c r="E20" s="16" t="str">
        <f t="shared" si="2"/>
        <v>29.3</v>
      </c>
      <c r="F20" s="38" t="s">
        <v>100</v>
      </c>
      <c r="G20" s="22" t="s">
        <v>56</v>
      </c>
      <c r="H20" s="22" t="s">
        <v>101</v>
      </c>
      <c r="I20" s="35" t="s">
        <v>102</v>
      </c>
      <c r="J20" s="22" t="s">
        <v>103</v>
      </c>
      <c r="K20" s="22" t="s">
        <v>20</v>
      </c>
      <c r="L20" s="24" t="s">
        <v>104</v>
      </c>
    </row>
    <row r="21" ht="12.0" customHeight="1">
      <c r="A21" s="39">
        <v>0.001</v>
      </c>
      <c r="B21" s="16" t="str">
        <f t="shared" si="3"/>
        <v>0.1</v>
      </c>
      <c r="C21" s="40">
        <v>1000.0</v>
      </c>
      <c r="D21" s="41">
        <v>11.99</v>
      </c>
      <c r="E21" s="16" t="str">
        <f t="shared" si="2"/>
        <v>1.199</v>
      </c>
      <c r="F21" s="42" t="s">
        <v>105</v>
      </c>
      <c r="G21" s="39" t="s">
        <v>106</v>
      </c>
      <c r="H21" s="43"/>
      <c r="I21" s="44" t="s">
        <v>107</v>
      </c>
      <c r="J21" s="44" t="s">
        <v>108</v>
      </c>
      <c r="K21" s="45" t="s">
        <v>20</v>
      </c>
      <c r="L21" s="46" t="s">
        <v>109</v>
      </c>
    </row>
    <row r="22" ht="12.0" customHeight="1">
      <c r="A22" s="15">
        <v>1.0</v>
      </c>
      <c r="B22" s="16" t="str">
        <f t="shared" si="3"/>
        <v>100</v>
      </c>
      <c r="C22" s="17">
        <v>1.0</v>
      </c>
      <c r="D22" s="18">
        <v>2.53</v>
      </c>
      <c r="E22" s="16" t="str">
        <f t="shared" si="2"/>
        <v>253</v>
      </c>
      <c r="F22" s="21" t="s">
        <v>110</v>
      </c>
      <c r="G22" s="15" t="s">
        <v>111</v>
      </c>
      <c r="H22" s="5" t="s">
        <v>112</v>
      </c>
      <c r="I22" s="5" t="s">
        <v>113</v>
      </c>
      <c r="J22" s="15" t="s">
        <v>114</v>
      </c>
      <c r="K22" s="15" t="s">
        <v>20</v>
      </c>
      <c r="L22" s="47" t="s">
        <v>115</v>
      </c>
    </row>
    <row r="23" ht="12.0" customHeight="1">
      <c r="A23" s="15">
        <v>1.0</v>
      </c>
      <c r="B23" s="16" t="str">
        <f t="shared" si="3"/>
        <v>100</v>
      </c>
      <c r="C23" s="17">
        <v>1.0</v>
      </c>
      <c r="D23" s="18">
        <v>3.6</v>
      </c>
      <c r="E23" s="16" t="str">
        <f t="shared" si="2"/>
        <v>360</v>
      </c>
      <c r="F23" s="19" t="s">
        <v>116</v>
      </c>
      <c r="G23" s="15" t="s">
        <v>117</v>
      </c>
      <c r="H23" s="15" t="s">
        <v>116</v>
      </c>
      <c r="I23" s="15" t="s">
        <v>118</v>
      </c>
      <c r="J23" s="15" t="s">
        <v>119</v>
      </c>
      <c r="K23" s="5" t="s">
        <v>120</v>
      </c>
      <c r="L23" s="47" t="s">
        <v>121</v>
      </c>
    </row>
    <row r="24" ht="12.0" customHeight="1">
      <c r="A24" s="5">
        <v>1.0</v>
      </c>
      <c r="B24" s="16" t="str">
        <f t="shared" si="3"/>
        <v>100</v>
      </c>
      <c r="C24" s="17">
        <v>5.0</v>
      </c>
      <c r="D24" s="18">
        <v>1.008</v>
      </c>
      <c r="E24" s="16" t="str">
        <f t="shared" si="2"/>
        <v>100.8</v>
      </c>
      <c r="F24" s="21">
        <v>4681350.0</v>
      </c>
      <c r="G24" s="5" t="s">
        <v>122</v>
      </c>
      <c r="H24" s="23" t="s">
        <v>123</v>
      </c>
      <c r="I24" s="5" t="s">
        <v>124</v>
      </c>
      <c r="J24" s="5" t="s">
        <v>125</v>
      </c>
      <c r="K24" s="15" t="s">
        <v>20</v>
      </c>
      <c r="L24" s="24" t="s">
        <v>126</v>
      </c>
    </row>
    <row r="25" ht="12.0" customHeight="1">
      <c r="A25" s="5">
        <v>1.0</v>
      </c>
      <c r="B25" s="16" t="str">
        <f t="shared" si="3"/>
        <v>100</v>
      </c>
      <c r="C25" s="17">
        <v>1.0</v>
      </c>
      <c r="D25" s="18">
        <v>6.21</v>
      </c>
      <c r="E25" s="16" t="str">
        <f t="shared" si="2"/>
        <v>621</v>
      </c>
      <c r="F25" s="23" t="s">
        <v>127</v>
      </c>
      <c r="G25" s="35" t="s">
        <v>128</v>
      </c>
      <c r="H25" s="23" t="s">
        <v>129</v>
      </c>
      <c r="I25" s="5" t="s">
        <v>130</v>
      </c>
      <c r="J25" s="5" t="s">
        <v>131</v>
      </c>
      <c r="K25" s="5" t="s">
        <v>132</v>
      </c>
      <c r="L25" s="24" t="s">
        <v>133</v>
      </c>
    </row>
    <row r="26" ht="12.0" customHeight="1">
      <c r="A26" s="5">
        <v>1.0</v>
      </c>
      <c r="B26" s="16" t="str">
        <f t="shared" si="3"/>
        <v>100</v>
      </c>
      <c r="C26" s="17">
        <v>1.0</v>
      </c>
      <c r="D26" s="18">
        <v>0.561</v>
      </c>
      <c r="E26" s="16" t="str">
        <f t="shared" si="2"/>
        <v>56.1</v>
      </c>
      <c r="F26" s="23">
        <v>1891660.0</v>
      </c>
      <c r="G26" s="15" t="s">
        <v>35</v>
      </c>
      <c r="H26" s="23" t="s">
        <v>134</v>
      </c>
      <c r="I26" s="5" t="s">
        <v>135</v>
      </c>
      <c r="J26" s="5" t="s">
        <v>136</v>
      </c>
      <c r="K26" s="5" t="s">
        <v>98</v>
      </c>
      <c r="L26" s="24" t="s">
        <v>137</v>
      </c>
    </row>
    <row r="27" ht="12.0" customHeight="1">
      <c r="A27" s="5">
        <v>1.0</v>
      </c>
      <c r="B27" s="16" t="str">
        <f t="shared" si="3"/>
        <v>100</v>
      </c>
      <c r="C27" s="17">
        <v>100.0</v>
      </c>
      <c r="D27" s="18">
        <v>0.062</v>
      </c>
      <c r="E27" s="16" t="str">
        <f t="shared" si="2"/>
        <v>6.2</v>
      </c>
      <c r="F27" s="23" t="s">
        <v>138</v>
      </c>
      <c r="G27" s="23" t="s">
        <v>139</v>
      </c>
      <c r="H27" s="23" t="s">
        <v>140</v>
      </c>
      <c r="I27" s="5" t="s">
        <v>141</v>
      </c>
      <c r="J27" s="5" t="s">
        <v>142</v>
      </c>
      <c r="K27" s="15" t="s">
        <v>20</v>
      </c>
      <c r="L27" s="24" t="s">
        <v>143</v>
      </c>
    </row>
    <row r="28" ht="12.0" customHeight="1">
      <c r="A28" s="5">
        <v>1.0</v>
      </c>
      <c r="B28" s="16" t="str">
        <f t="shared" si="3"/>
        <v>100</v>
      </c>
      <c r="C28" s="17">
        <v>50.0</v>
      </c>
      <c r="D28" s="18">
        <v>0.008</v>
      </c>
      <c r="E28" s="16" t="str">
        <f t="shared" si="2"/>
        <v>0.8</v>
      </c>
      <c r="F28" s="23" t="s">
        <v>144</v>
      </c>
      <c r="G28" s="23" t="s">
        <v>145</v>
      </c>
      <c r="H28" s="23" t="s">
        <v>146</v>
      </c>
      <c r="I28" s="5" t="s">
        <v>147</v>
      </c>
      <c r="J28" s="5" t="s">
        <v>148</v>
      </c>
      <c r="K28" s="15" t="s">
        <v>20</v>
      </c>
      <c r="L28" s="24" t="s">
        <v>149</v>
      </c>
    </row>
    <row r="29" ht="12.0" customHeight="1">
      <c r="A29" s="5">
        <v>2.0</v>
      </c>
      <c r="B29" s="16" t="str">
        <f t="shared" si="3"/>
        <v>200</v>
      </c>
      <c r="C29" s="17">
        <v>10.0</v>
      </c>
      <c r="D29" s="18">
        <v>0.413</v>
      </c>
      <c r="E29" s="16" t="str">
        <f t="shared" si="2"/>
        <v>82.6</v>
      </c>
      <c r="F29" s="23" t="s">
        <v>150</v>
      </c>
      <c r="G29" s="15" t="s">
        <v>35</v>
      </c>
      <c r="H29" s="23" t="s">
        <v>151</v>
      </c>
      <c r="I29" s="5" t="s">
        <v>152</v>
      </c>
      <c r="J29" s="5" t="s">
        <v>153</v>
      </c>
      <c r="K29" s="15" t="s">
        <v>20</v>
      </c>
      <c r="L29" s="24" t="s">
        <v>154</v>
      </c>
    </row>
    <row r="30" ht="12.0" customHeight="1">
      <c r="A30" s="5">
        <v>1.0</v>
      </c>
      <c r="B30" s="16" t="str">
        <f t="shared" si="3"/>
        <v>100</v>
      </c>
      <c r="C30" s="17">
        <v>10.0</v>
      </c>
      <c r="D30" s="18">
        <v>0.346</v>
      </c>
      <c r="E30" s="16" t="str">
        <f t="shared" si="2"/>
        <v>34.6</v>
      </c>
      <c r="F30" s="21" t="s">
        <v>155</v>
      </c>
      <c r="G30" s="15" t="s">
        <v>35</v>
      </c>
      <c r="H30" s="23" t="s">
        <v>156</v>
      </c>
      <c r="I30" s="5" t="s">
        <v>157</v>
      </c>
      <c r="J30" s="5" t="s">
        <v>158</v>
      </c>
      <c r="K30" s="15" t="s">
        <v>20</v>
      </c>
      <c r="L30" s="24" t="s">
        <v>159</v>
      </c>
    </row>
    <row r="31" ht="12.0" customHeight="1">
      <c r="A31" s="5">
        <v>2.0</v>
      </c>
      <c r="B31" s="16" t="str">
        <f t="shared" si="3"/>
        <v>200</v>
      </c>
      <c r="C31" s="17">
        <v>10.0</v>
      </c>
      <c r="D31" s="18">
        <v>0.287</v>
      </c>
      <c r="E31" s="16" t="str">
        <f t="shared" si="2"/>
        <v>57.4</v>
      </c>
      <c r="F31" s="48">
        <v>1593478.0</v>
      </c>
      <c r="G31" s="5" t="s">
        <v>160</v>
      </c>
      <c r="H31" s="49" t="s">
        <v>161</v>
      </c>
      <c r="I31" s="5" t="s">
        <v>162</v>
      </c>
      <c r="J31" s="5" t="s">
        <v>163</v>
      </c>
      <c r="K31" s="5" t="s">
        <v>98</v>
      </c>
      <c r="L31" s="24" t="s">
        <v>164</v>
      </c>
    </row>
    <row r="32" ht="12.0" customHeight="1">
      <c r="A32" s="5">
        <v>1.0</v>
      </c>
      <c r="B32" s="16" t="str">
        <f t="shared" si="3"/>
        <v>100</v>
      </c>
      <c r="C32" s="17">
        <v>10.0</v>
      </c>
      <c r="D32" s="18">
        <v>0.561</v>
      </c>
      <c r="E32" s="16" t="str">
        <f t="shared" si="2"/>
        <v>56.1</v>
      </c>
      <c r="F32" s="21">
        <v>1593462.0</v>
      </c>
      <c r="G32" s="5" t="s">
        <v>160</v>
      </c>
      <c r="H32" s="5" t="s">
        <v>165</v>
      </c>
      <c r="I32" s="5" t="s">
        <v>166</v>
      </c>
      <c r="J32" s="5" t="s">
        <v>163</v>
      </c>
      <c r="K32" s="5" t="s">
        <v>98</v>
      </c>
      <c r="L32" s="24" t="s">
        <v>167</v>
      </c>
    </row>
    <row r="33" ht="12.0" customHeight="1">
      <c r="A33" s="5">
        <v>1.0</v>
      </c>
      <c r="B33" s="16" t="str">
        <f t="shared" si="3"/>
        <v>100</v>
      </c>
      <c r="C33" s="17">
        <v>10.0</v>
      </c>
      <c r="D33" s="18">
        <v>0.375</v>
      </c>
      <c r="E33" s="16" t="str">
        <f t="shared" si="2"/>
        <v>37.5</v>
      </c>
      <c r="F33" s="21">
        <v>7991959.0</v>
      </c>
      <c r="G33" s="5" t="s">
        <v>168</v>
      </c>
      <c r="H33" s="50" t="s">
        <v>169</v>
      </c>
      <c r="I33" s="5" t="s">
        <v>170</v>
      </c>
      <c r="J33" s="5" t="s">
        <v>163</v>
      </c>
      <c r="K33" s="5" t="s">
        <v>98</v>
      </c>
      <c r="L33" s="24" t="s">
        <v>171</v>
      </c>
    </row>
    <row r="34" ht="12.0" customHeight="1">
      <c r="A34" s="1">
        <v>1.0</v>
      </c>
      <c r="B34" s="51" t="str">
        <f>'BOM - Main'!B$1*A34</f>
        <v>100</v>
      </c>
      <c r="C34" s="8"/>
      <c r="D34" s="52"/>
      <c r="E34" s="16"/>
      <c r="F34" s="3"/>
      <c r="G34" s="3"/>
      <c r="H34" s="3"/>
      <c r="I34" s="2" t="s">
        <v>172</v>
      </c>
      <c r="J34" s="1"/>
      <c r="K34" s="2" t="s">
        <v>173</v>
      </c>
      <c r="L34" s="53"/>
    </row>
    <row r="35" ht="12.0" customHeight="1">
      <c r="A35" s="2">
        <v>1.0</v>
      </c>
      <c r="B35" s="51" t="str">
        <f>'BOM - Main'!B$1*A35</f>
        <v>100</v>
      </c>
      <c r="C35" s="8"/>
      <c r="D35" s="52"/>
      <c r="E35" s="8"/>
      <c r="F35" s="3"/>
      <c r="G35" s="3"/>
      <c r="H35" s="3"/>
      <c r="I35" s="2" t="s">
        <v>174</v>
      </c>
      <c r="J35" s="1"/>
      <c r="K35" s="2" t="s">
        <v>173</v>
      </c>
      <c r="L35" s="54" t="s">
        <v>175</v>
      </c>
    </row>
    <row r="36" ht="12.0" customHeight="1">
      <c r="A36" s="1"/>
      <c r="B36" s="8"/>
      <c r="C36" s="8"/>
      <c r="D36" s="55" t="s">
        <v>176</v>
      </c>
      <c r="E36" s="51" t="str">
        <f>SUM(E5:E34)</f>
        <v>2161.599</v>
      </c>
      <c r="F36" s="3"/>
      <c r="G36" s="3"/>
      <c r="H36" s="3"/>
      <c r="I36" s="1"/>
      <c r="J36" s="1"/>
      <c r="K36" s="1"/>
      <c r="L36" s="53"/>
    </row>
    <row r="37" ht="12.0" customHeight="1">
      <c r="A37" s="1"/>
      <c r="B37" s="8"/>
      <c r="C37" s="8"/>
      <c r="D37" s="55" t="s">
        <v>177</v>
      </c>
      <c r="E37" s="51" t="str">
        <f>E36/B1</f>
        <v>21.61599</v>
      </c>
      <c r="F37" s="3"/>
      <c r="G37" s="3"/>
      <c r="H37" s="3"/>
      <c r="I37" s="1"/>
      <c r="J37" s="1"/>
      <c r="K37" s="1"/>
      <c r="L37" s="53"/>
    </row>
    <row r="38" ht="12.0" customHeight="1">
      <c r="A38" s="56" t="s">
        <v>178</v>
      </c>
      <c r="B38" s="37"/>
      <c r="C38" s="57"/>
      <c r="D38" s="58"/>
      <c r="E38" s="59"/>
      <c r="F38" s="60"/>
      <c r="G38" s="61"/>
      <c r="H38" s="61"/>
      <c r="I38" s="61"/>
      <c r="J38" s="61"/>
      <c r="K38" s="61"/>
      <c r="L38" s="62"/>
    </row>
    <row r="39" ht="12.0" customHeight="1">
      <c r="A39" s="61">
        <v>1.0</v>
      </c>
      <c r="B39" s="16" t="str">
        <f t="shared" ref="B39:B40" si="4">B$1*A39</f>
        <v>100</v>
      </c>
      <c r="C39" s="57">
        <v>5.0</v>
      </c>
      <c r="D39" s="58">
        <v>0.71</v>
      </c>
      <c r="E39" s="59" t="str">
        <f t="shared" ref="E39:E40" si="5">D39*B39</f>
        <v>71</v>
      </c>
      <c r="F39" s="60" t="s">
        <v>179</v>
      </c>
      <c r="G39" s="61" t="s">
        <v>79</v>
      </c>
      <c r="H39" s="61" t="s">
        <v>180</v>
      </c>
      <c r="I39" s="61" t="s">
        <v>81</v>
      </c>
      <c r="J39" s="61" t="s">
        <v>82</v>
      </c>
      <c r="K39" s="61" t="s">
        <v>20</v>
      </c>
      <c r="L39" s="63" t="s">
        <v>181</v>
      </c>
    </row>
    <row r="40" ht="12.0" customHeight="1">
      <c r="A40" s="6">
        <v>2.0</v>
      </c>
      <c r="B40" s="16" t="str">
        <f t="shared" si="4"/>
        <v>200</v>
      </c>
      <c r="C40" s="57">
        <v>100.0</v>
      </c>
      <c r="D40" s="58">
        <v>0.127</v>
      </c>
      <c r="E40" s="59" t="str">
        <f t="shared" si="5"/>
        <v>25.4</v>
      </c>
      <c r="F40" s="64" t="s">
        <v>182</v>
      </c>
      <c r="G40" s="6" t="s">
        <v>183</v>
      </c>
      <c r="H40" s="64" t="s">
        <v>184</v>
      </c>
      <c r="I40" s="61" t="s">
        <v>96</v>
      </c>
      <c r="J40" s="6" t="s">
        <v>97</v>
      </c>
      <c r="K40" s="61" t="s">
        <v>20</v>
      </c>
      <c r="L40" s="65" t="s">
        <v>185</v>
      </c>
    </row>
  </sheetData>
  <hyperlinks>
    <hyperlink r:id="rId1" ref="L5"/>
    <hyperlink r:id="rId2" ref="L6"/>
    <hyperlink r:id="rId3" ref="L7"/>
    <hyperlink r:id="rId4" ref="L8"/>
    <hyperlink r:id="rId5" ref="L9"/>
    <hyperlink r:id="rId6" ref="L10"/>
    <hyperlink r:id="rId7" ref="L11"/>
    <hyperlink r:id="rId8" ref="L12"/>
    <hyperlink r:id="rId9" ref="L13"/>
    <hyperlink r:id="rId10" ref="L14"/>
    <hyperlink r:id="rId11" ref="L15"/>
    <hyperlink r:id="rId12" ref="L17"/>
    <hyperlink r:id="rId13" ref="L18"/>
    <hyperlink r:id="rId14" ref="L20"/>
    <hyperlink r:id="rId15" ref="L21"/>
    <hyperlink r:id="rId16" ref="L22"/>
    <hyperlink r:id="rId17" ref="L23"/>
    <hyperlink r:id="rId18" ref="L24"/>
    <hyperlink r:id="rId19" ref="L25"/>
    <hyperlink r:id="rId20" ref="L26"/>
    <hyperlink r:id="rId21" ref="L27"/>
    <hyperlink r:id="rId22" ref="L28"/>
    <hyperlink r:id="rId23" ref="L29"/>
    <hyperlink r:id="rId24" ref="L30"/>
    <hyperlink r:id="rId25" ref="L31"/>
    <hyperlink r:id="rId26" ref="L32"/>
    <hyperlink r:id="rId27" ref="L33"/>
    <hyperlink r:id="rId28" ref="L39"/>
    <hyperlink r:id="rId29" ref="L40"/>
  </hyperlinks>
  <drawing r:id="rId30"/>
</worksheet>
</file>